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My Documents\Robyn G\2024 Documents\#Reports\General reports\2022-23 MFMA GR\Website\Annexures - updated\Edited and checked\"/>
    </mc:Choice>
  </mc:AlternateContent>
  <xr:revisionPtr revIDLastSave="0" documentId="13_ncr:1_{691A3080-F6C4-4ACF-B0A5-3E2C7E11808C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Annexure - 2" sheetId="6" r:id="rId1"/>
    <sheet name="Annexure 2 - Legend " sheetId="7" r:id="rId2"/>
    <sheet name="Reworked" sheetId="2" state="hidden" r:id="rId3"/>
    <sheet name="ASMIS report 251" sheetId="1" state="hidden" r:id="rId4"/>
    <sheet name="Report 238" sheetId="3" state="hidden" r:id="rId5"/>
    <sheet name="Report 240" sheetId="4" state="hidden" r:id="rId6"/>
    <sheet name="PROVINCES - IDs" sheetId="5" state="hidden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Audit_outstanding" localSheetId="1">#REF!</definedName>
    <definedName name="_Audit_outstanding">#REF!</definedName>
    <definedName name="_xlnm._FilterDatabase" localSheetId="0" hidden="1">'Annexure - 2'!$A$5:$AF$275</definedName>
    <definedName name="_xlnm._FilterDatabase" localSheetId="3" hidden="1">'ASMIS report 251'!$A$5:$AO$321</definedName>
    <definedName name="_xlnm._FilterDatabase" localSheetId="6" hidden="1">'PROVINCES - IDs'!$A$3:$O$277</definedName>
    <definedName name="_xlnm._FilterDatabase" localSheetId="4" hidden="1">'Report 238'!$A$6:$AZ$279</definedName>
    <definedName name="_xlnm._FilterDatabase" localSheetId="5" hidden="1">'Report 240'!$A$6:$BE$283</definedName>
    <definedName name="_xlnm._FilterDatabase" localSheetId="2" hidden="1">Reworked!$A$5:$AM$286</definedName>
    <definedName name="_noom" localSheetId="1">#REF!</definedName>
    <definedName name="_noom">#REF!</definedName>
    <definedName name="_Riskmanagement" localSheetId="1">#REF!</definedName>
    <definedName name="_Riskmanagement">#REF!</definedName>
    <definedName name="A">'[1]Drop down lists2'!$J$4:$J$7</definedName>
    <definedName name="abcdefg">'[2]Drop down lists2'!$J$4:$J$7</definedName>
    <definedName name="ABU" localSheetId="1">#REF!</definedName>
    <definedName name="ABU">#REF!</definedName>
    <definedName name="Accuracy">'[3]Drop down lists1'!$AN$4:$AN$7</definedName>
    <definedName name="Adverse">'[4]22. WorkingLists'!$C$31</definedName>
    <definedName name="Aneetha" localSheetId="1">#REF!</definedName>
    <definedName name="Aneetha">#REF!</definedName>
    <definedName name="Annex1aforprinting" localSheetId="1">#REF!</definedName>
    <definedName name="Annex1aforprinting">#REF!</definedName>
    <definedName name="Annex1bforprinting" localSheetId="1">#REF!</definedName>
    <definedName name="Annex1bforprinting">#REF!</definedName>
    <definedName name="Annex1cforprinting" localSheetId="1">#REF!</definedName>
    <definedName name="Annex1cforprinting">#REF!</definedName>
    <definedName name="AO">'[4]22. WorkingLists'!$C$35</definedName>
    <definedName name="Assessment">'[5]Drop down lists2'!$J$4:$J$7</definedName>
    <definedName name="Assessment_">'[6]Drop down lists2'!$J$4:$J$7</definedName>
    <definedName name="Assurance">[7]Sheet1!$B$3:$B$6</definedName>
    <definedName name="Audit_opinion">'[4]22. WorkingLists'!$C$30:$C$37</definedName>
    <definedName name="Auditee_ID">'[3]Drop down lists2'!$B$4:$B$736</definedName>
    <definedName name="Auditee_Status">'[8]Auditee Statuses'!$A$2:$A$4</definedName>
    <definedName name="Auditee_Sub_Type">'[8]Auditee Sub Types'!$A$2:$A$18</definedName>
    <definedName name="Auditee_Type">'[8]Auditee Types'!$A$1:$A$23</definedName>
    <definedName name="AuditOutcomes">[9]Sheet1!$D$3:$D$11</definedName>
    <definedName name="AZZAZXA" localSheetId="1">#REF!</definedName>
    <definedName name="AZZAZXA">#REF!</definedName>
    <definedName name="Basis_of_qualification">'[3]Drop down lists1'!$F$4:$F$9</definedName>
    <definedName name="Basis_of_qualification__class_of_transaction">'[3]Drop down lists1'!$AF$4:$AF$9</definedName>
    <definedName name="Basis_of_qualification__presentation_and_disclosure">'[3]Drop down lists1'!$T$4:$T$8</definedName>
    <definedName name="Business_Executive">[8]BE!$A$2:$A$17</definedName>
    <definedName name="ca">[10]Sheet3!$C$6:$C$10</definedName>
    <definedName name="Capacity">[4]MasterInput!$G$14:$G$357</definedName>
    <definedName name="Centre">[8]Centres!$A$2:$A$120</definedName>
    <definedName name="Classification">[4]MasterInput!$D$14:$D$357</definedName>
    <definedName name="Classification_and_understandability___financial_information_has_not_been_appropriately_presented_and_described_and_disclosures_are_not_clearly_expressed">'[3]Drop down lists1'!$AB$4:$AB$6</definedName>
    <definedName name="Completeness">'[3]Drop down lists1'!$H$4:$H$30</definedName>
    <definedName name="Completeness___not_all_disclosures_that_should_have_been_made_have_been_made">'[3]Drop down lists1'!$V$4:$V$15</definedName>
    <definedName name="Completeness__class_of_transaction">'[3]Drop down lists1'!$AP$4:$AP$8</definedName>
    <definedName name="Compliance" localSheetId="1">#REF!</definedName>
    <definedName name="Compliance">#REF!</definedName>
    <definedName name="Corporate_Executive">[8]CE!$A$2:$A$7</definedName>
    <definedName name="Cut_off">'[3]Drop down lists1'!$AJ$4:$AJ$11</definedName>
    <definedName name="DataWithHeading" localSheetId="1">#REF!</definedName>
    <definedName name="DataWithHeading">#REF!</definedName>
    <definedName name="DataWithNoHeading" localSheetId="1">#REF!</definedName>
    <definedName name="DataWithNoHeading">#REF!</definedName>
    <definedName name="Departments" localSheetId="1">'[11]4(3) AoPI slide'!#REF!</definedName>
    <definedName name="Departments">'[11]4(3) AoPI slide'!#REF!</definedName>
    <definedName name="Deputy_BE">'[8]Deputy BE'!$A$2:$A$15</definedName>
    <definedName name="Disclaimer">'[4]22. WorkingLists'!$C$30</definedName>
    <definedName name="District">'[4]22. WorkingLists'!$D$22</definedName>
    <definedName name="DistrictorLocal">[4]MasterInput!$H$14:$H$357</definedName>
    <definedName name="EC">'[4]22. WorkingLists'!$D$41</definedName>
    <definedName name="ewer" localSheetId="1">#REF!</definedName>
    <definedName name="ewer">#REF!</definedName>
    <definedName name="Existence">'[3]Drop down lists1'!$L$4:$L$24</definedName>
    <definedName name="f">'[12]22. WorkingLists'!$C$28:$C$37</definedName>
    <definedName name="Financial_statement_item">'[3]Drop down lists1'!$D$4:$D$18</definedName>
    <definedName name="Finding">[13]Sheet2!$C$6:$C$9</definedName>
    <definedName name="FindingYes">[13]Sheet2!$C$12:$C$14</definedName>
    <definedName name="Finidngs1">[14]Sheet2!$C$6:$C$8</definedName>
    <definedName name="FS">'[4]22. WorkingLists'!$D$42</definedName>
    <definedName name="FUNOM">'[4]22. WorkingLists'!$C$34</definedName>
    <definedName name="FUOM">'[4]22. WorkingLists'!$C$33</definedName>
    <definedName name="Garth" localSheetId="1">#REF!</definedName>
    <definedName name="Garth">#REF!</definedName>
    <definedName name="GP">'[4]22. WorkingLists'!$D$43</definedName>
    <definedName name="GR_Location">'[8]GR Location'!$A$2:$A$11</definedName>
    <definedName name="GR_name">'[3]Drop down lists2'!$D$4:$D$736</definedName>
    <definedName name="High">'[4]22. WorkingLists'!$C$13</definedName>
    <definedName name="Impact" localSheetId="1">#REF!</definedName>
    <definedName name="Impact">#REF!</definedName>
    <definedName name="Improvement_Regression_List">'[4]22. WorkingLists'!$C$80:$E$336</definedName>
    <definedName name="Institution" localSheetId="1">#REF!</definedName>
    <definedName name="Institution">#REF!</definedName>
    <definedName name="Intervention" localSheetId="1">#REF!</definedName>
    <definedName name="Intervention">#REF!</definedName>
    <definedName name="k">'[15]Drop down lists2'!$J$4:$J$7</definedName>
    <definedName name="KN">'[4]22. WorkingLists'!$D$44</definedName>
    <definedName name="leadership" localSheetId="1">#REF!</definedName>
    <definedName name="leadership">#REF!</definedName>
    <definedName name="List_of_entities">'[4]22. WorkingLists'!$C$80:$C$336</definedName>
    <definedName name="Local">'[4]22. WorkingLists'!$D$23</definedName>
    <definedName name="Low">'[4]22. WorkingLists'!$C$15</definedName>
    <definedName name="LP">'[4]22. WorkingLists'!$D$45</definedName>
    <definedName name="Mandate">[8]Mandates!$A$2:$A$5</definedName>
    <definedName name="Medium">'[4]22. WorkingLists'!$C$14</definedName>
    <definedName name="MetroMunicipalEntities">'[4]22. WorkingLists'!$D$5</definedName>
    <definedName name="Metros">'[4]22. WorkingLists'!$D$4</definedName>
    <definedName name="mml" localSheetId="1">#REF!</definedName>
    <definedName name="mml">#REF!</definedName>
    <definedName name="MP">'[4]22. WorkingLists'!$D$46</definedName>
    <definedName name="Municipal_Capacity">[8]Capacity!$A$2:$A$5</definedName>
    <definedName name="MunicipalEntities">'[4]22. WorkingLists'!$D$7</definedName>
    <definedName name="Municipalities">'[4]22. WorkingLists'!$D$6</definedName>
    <definedName name="national">[16]Sheet2!$C$6:$C$9</definedName>
    <definedName name="NC">'[4]22. WorkingLists'!$D$48</definedName>
    <definedName name="New" localSheetId="1">#REF!</definedName>
    <definedName name="New">#REF!</definedName>
    <definedName name="None" localSheetId="1">#REF!</definedName>
    <definedName name="None">#REF!</definedName>
    <definedName name="NW">'[4]22. WorkingLists'!$D$47</definedName>
    <definedName name="Occurrence">'[3]Drop down lists1'!$AL$4:$AL$12</definedName>
    <definedName name="Occurrence_and_rights___disclosed_events_and_transactions_did_not_occur_or_do_not_pertain_to_the_entity">'[3]Drop down lists1'!$Z$4:$Z$6</definedName>
    <definedName name="Old" localSheetId="1">#REF!</definedName>
    <definedName name="Old">#REF!</definedName>
    <definedName name="Opinion" localSheetId="1">#REF!</definedName>
    <definedName name="Opinion">#REF!</definedName>
    <definedName name="Opinions">[17]Sheet4!$C$3:$C$8</definedName>
    <definedName name="Option">[18]Options!$B$3:$B$5</definedName>
    <definedName name="Options">[19]Sheet1!$B$3:$B$5</definedName>
    <definedName name="Optionthree">[20]Sheet1!$G$3:$G$5</definedName>
    <definedName name="Outcome05">[4]MasterInput!$N$14:$N$357</definedName>
    <definedName name="Outcome06">[4]MasterInput!$M$14:$M$357</definedName>
    <definedName name="Outcome07">[4]MasterInput!$L$14:$L$357</definedName>
    <definedName name="Outcome08">[4]MasterInput!$K$14:$K$357</definedName>
    <definedName name="Outcome09">[4]MasterInput!$J$14:$J$357</definedName>
    <definedName name="Outcomes2009">'[21]Annex1 Outcomes'!$AB$6:$AH$6</definedName>
    <definedName name="Outcomes2010">'[21]Annex1 Outcomes'!$V$6:$AA$6</definedName>
    <definedName name="Outcoms2010" localSheetId="1">'[22]Annex1 Outcomes'!#REF!</definedName>
    <definedName name="Outcoms2010">'[22]Annex1 Outcomes'!#REF!</definedName>
    <definedName name="Overall_detail_analysis">'[3]Drop down lists1'!$AD$4:$AD$9</definedName>
    <definedName name="Parent" localSheetId="1">#REF!</definedName>
    <definedName name="Parent">#REF!</definedName>
    <definedName name="Portfolio" localSheetId="1">#REF!</definedName>
    <definedName name="Portfolio">#REF!</definedName>
    <definedName name="Presentation_and_disclosure">'[3]Drop down lists1'!$R$4:$R$14</definedName>
    <definedName name="Presentation_and_disclosure_with_reference_to_accounting_and_legislative_requirements">'[3]Drop down lists1'!$P$4:$P$8</definedName>
    <definedName name="Province">[4]MasterInput!$F$14:$F$357</definedName>
    <definedName name="Qualification_area">'[3]Drop down lists1'!$B$4:$B$12</definedName>
    <definedName name="Qualified">'[4]22. WorkingLists'!$C$32</definedName>
    <definedName name="Reason">'[3]Drop down lists1'!$AR$4:$AR$10</definedName>
    <definedName name="Reasons_for_audit_outstanding">'[4]22. WorkingLists'!$C$53:$C$62</definedName>
    <definedName name="RelatedDistrict" localSheetId="1">#REF!</definedName>
    <definedName name="RelatedDistrict">#REF!</definedName>
    <definedName name="Rights_and_obligations">'[3]Drop down lists1'!$N$4:$N$14</definedName>
    <definedName name="RM" localSheetId="1">#REF!</definedName>
    <definedName name="RM">#REF!</definedName>
    <definedName name="RM_Effectiveness" localSheetId="1">#REF!</definedName>
    <definedName name="RM_Effectiveness">#REF!</definedName>
    <definedName name="Sector" localSheetId="1">#REF!</definedName>
    <definedName name="Sector">#REF!</definedName>
    <definedName name="Senior_Manager">[8]SM!$A$2:$A$205</definedName>
    <definedName name="South">[16]Sheet2!$C$6:$C$9</definedName>
    <definedName name="Sphere">[8]Spheres!$A$2:$A$6</definedName>
    <definedName name="Status_Date">'[8]Status Dates'!$A$2:$A$10</definedName>
    <definedName name="t">[23]Sheet3!$C$6:$C$10</definedName>
    <definedName name="Table_PROD_ASMIS__View_AuditInfo_Extract_2009" localSheetId="1">#REF!</definedName>
    <definedName name="Table_PROD_ASMIS__View_AuditInfo_Extract_2009">#REF!</definedName>
    <definedName name="Threeonly">[7]Sheet1!$D$3:$D$5</definedName>
    <definedName name="TMMCALL" localSheetId="1">#REF!</definedName>
    <definedName name="TMMCALL">#REF!</definedName>
    <definedName name="ttt" localSheetId="1">'[22]Annex1 Outcomes'!#REF!</definedName>
    <definedName name="ttt">'[22]Annex1 Outcomes'!#REF!</definedName>
    <definedName name="v">'[24]Drop down lists2'!$J$4:$J$7</definedName>
    <definedName name="Valuation">'[3]Drop down lists1'!$J$4:$J$27</definedName>
    <definedName name="Valuation_and_accuracy___financial_and_other_information_has_not_been_appropriately_presented_and_described_and_disclosures_are_not_clearly_expressed">'[3]Drop down lists1'!$X$4:$X$7</definedName>
    <definedName name="WC">'[4]22. WorkingLists'!$D$49</definedName>
    <definedName name="wqw" localSheetId="1">#REF!</definedName>
    <definedName name="wqw">#REF!</definedName>
    <definedName name="xxxx" localSheetId="1">#REF!</definedName>
    <definedName name="xx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6" i="2" l="1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I12" i="2"/>
  <c r="H12" i="2"/>
  <c r="I11" i="2"/>
  <c r="H11" i="2"/>
  <c r="I10" i="2"/>
  <c r="H10" i="2"/>
  <c r="I9" i="2"/>
  <c r="H9" i="2"/>
  <c r="I8" i="2"/>
  <c r="H8" i="2"/>
  <c r="L7" i="1"/>
  <c r="K7" i="1"/>
  <c r="AK9" i="2" l="1"/>
  <c r="AL9" i="2"/>
  <c r="AM9" i="2"/>
  <c r="AK10" i="2"/>
  <c r="AL10" i="2"/>
  <c r="AM10" i="2"/>
  <c r="AK11" i="2"/>
  <c r="AL11" i="2"/>
  <c r="AM11" i="2"/>
  <c r="AK12" i="2"/>
  <c r="AL12" i="2"/>
  <c r="AM12" i="2"/>
  <c r="AK13" i="2"/>
  <c r="AL13" i="2"/>
  <c r="AM13" i="2"/>
  <c r="AK14" i="2"/>
  <c r="AL14" i="2"/>
  <c r="AM14" i="2"/>
  <c r="AK15" i="2"/>
  <c r="AL15" i="2"/>
  <c r="AM15" i="2"/>
  <c r="AK16" i="2"/>
  <c r="AL16" i="2"/>
  <c r="AM16" i="2"/>
  <c r="AK17" i="2"/>
  <c r="AL17" i="2"/>
  <c r="AM17" i="2"/>
  <c r="AK18" i="2"/>
  <c r="AL18" i="2"/>
  <c r="AM18" i="2"/>
  <c r="AK19" i="2"/>
  <c r="AL19" i="2"/>
  <c r="AM19" i="2"/>
  <c r="AK20" i="2"/>
  <c r="AL20" i="2"/>
  <c r="AM20" i="2"/>
  <c r="AK21" i="2"/>
  <c r="AL21" i="2"/>
  <c r="AM21" i="2"/>
  <c r="AK22" i="2"/>
  <c r="AL22" i="2"/>
  <c r="AM22" i="2"/>
  <c r="AK23" i="2"/>
  <c r="AL23" i="2"/>
  <c r="AM23" i="2"/>
  <c r="AK24" i="2"/>
  <c r="AL24" i="2"/>
  <c r="AM24" i="2"/>
  <c r="AK25" i="2"/>
  <c r="AL25" i="2"/>
  <c r="AM25" i="2"/>
  <c r="AK26" i="2"/>
  <c r="AL26" i="2"/>
  <c r="AM26" i="2"/>
  <c r="AK27" i="2"/>
  <c r="AL27" i="2"/>
  <c r="AM27" i="2"/>
  <c r="AK28" i="2"/>
  <c r="AL28" i="2"/>
  <c r="AM28" i="2"/>
  <c r="AK29" i="2"/>
  <c r="AL29" i="2"/>
  <c r="AM29" i="2"/>
  <c r="AK30" i="2"/>
  <c r="AL30" i="2"/>
  <c r="AM30" i="2"/>
  <c r="AK31" i="2"/>
  <c r="AL31" i="2"/>
  <c r="AM31" i="2"/>
  <c r="AK32" i="2"/>
  <c r="AL32" i="2"/>
  <c r="AM32" i="2"/>
  <c r="AK33" i="2"/>
  <c r="AL33" i="2"/>
  <c r="AM33" i="2"/>
  <c r="AK34" i="2"/>
  <c r="AL34" i="2"/>
  <c r="AM34" i="2"/>
  <c r="AK35" i="2"/>
  <c r="AL35" i="2"/>
  <c r="AM35" i="2"/>
  <c r="AK36" i="2"/>
  <c r="AL36" i="2"/>
  <c r="AM36" i="2"/>
  <c r="AK37" i="2"/>
  <c r="AL37" i="2"/>
  <c r="AM37" i="2"/>
  <c r="AK38" i="2"/>
  <c r="AL38" i="2"/>
  <c r="AM38" i="2"/>
  <c r="AK39" i="2"/>
  <c r="AL39" i="2"/>
  <c r="AM39" i="2"/>
  <c r="AK40" i="2"/>
  <c r="AL40" i="2"/>
  <c r="AM40" i="2"/>
  <c r="AK41" i="2"/>
  <c r="AL41" i="2"/>
  <c r="AM41" i="2"/>
  <c r="AK42" i="2"/>
  <c r="AL42" i="2"/>
  <c r="AM42" i="2"/>
  <c r="AK43" i="2"/>
  <c r="AL43" i="2"/>
  <c r="AM43" i="2"/>
  <c r="AK44" i="2"/>
  <c r="AL44" i="2"/>
  <c r="AM44" i="2"/>
  <c r="AK45" i="2"/>
  <c r="AL45" i="2"/>
  <c r="AM45" i="2"/>
  <c r="AK46" i="2"/>
  <c r="AL46" i="2"/>
  <c r="AM46" i="2"/>
  <c r="AK47" i="2"/>
  <c r="AL47" i="2"/>
  <c r="AM47" i="2"/>
  <c r="AK48" i="2"/>
  <c r="AL48" i="2"/>
  <c r="AM48" i="2"/>
  <c r="AK49" i="2"/>
  <c r="AL49" i="2"/>
  <c r="AM49" i="2"/>
  <c r="AK50" i="2"/>
  <c r="AL50" i="2"/>
  <c r="AM50" i="2"/>
  <c r="AK51" i="2"/>
  <c r="AL51" i="2"/>
  <c r="AM51" i="2"/>
  <c r="AK52" i="2"/>
  <c r="AL52" i="2"/>
  <c r="AM52" i="2"/>
  <c r="AK53" i="2"/>
  <c r="AL53" i="2"/>
  <c r="AM53" i="2"/>
  <c r="AK54" i="2"/>
  <c r="AL54" i="2"/>
  <c r="AM54" i="2"/>
  <c r="AK55" i="2"/>
  <c r="AL55" i="2"/>
  <c r="AM55" i="2"/>
  <c r="AK56" i="2"/>
  <c r="AL56" i="2"/>
  <c r="AM56" i="2"/>
  <c r="AK57" i="2"/>
  <c r="AL57" i="2"/>
  <c r="AM57" i="2"/>
  <c r="AK58" i="2"/>
  <c r="AL58" i="2"/>
  <c r="AM58" i="2"/>
  <c r="AK59" i="2"/>
  <c r="AL59" i="2"/>
  <c r="AM59" i="2"/>
  <c r="AK60" i="2"/>
  <c r="AL60" i="2"/>
  <c r="AM60" i="2"/>
  <c r="AK61" i="2"/>
  <c r="AL61" i="2"/>
  <c r="AM61" i="2"/>
  <c r="AK62" i="2"/>
  <c r="AL62" i="2"/>
  <c r="AM62" i="2"/>
  <c r="AK63" i="2"/>
  <c r="AL63" i="2"/>
  <c r="AM63" i="2"/>
  <c r="AK64" i="2"/>
  <c r="AL64" i="2"/>
  <c r="AM64" i="2"/>
  <c r="AK65" i="2"/>
  <c r="AL65" i="2"/>
  <c r="AM65" i="2"/>
  <c r="AK66" i="2"/>
  <c r="AL66" i="2"/>
  <c r="AM66" i="2"/>
  <c r="AK67" i="2"/>
  <c r="AL67" i="2"/>
  <c r="AM67" i="2"/>
  <c r="AK68" i="2"/>
  <c r="AL68" i="2"/>
  <c r="AM68" i="2"/>
  <c r="AK69" i="2"/>
  <c r="AL69" i="2"/>
  <c r="AM69" i="2"/>
  <c r="AK70" i="2"/>
  <c r="AL70" i="2"/>
  <c r="AM70" i="2"/>
  <c r="AK71" i="2"/>
  <c r="AL71" i="2"/>
  <c r="AM71" i="2"/>
  <c r="AK72" i="2"/>
  <c r="AL72" i="2"/>
  <c r="AM72" i="2"/>
  <c r="AK73" i="2"/>
  <c r="AL73" i="2"/>
  <c r="AM73" i="2"/>
  <c r="AK74" i="2"/>
  <c r="AL74" i="2"/>
  <c r="AM74" i="2"/>
  <c r="AK75" i="2"/>
  <c r="AL75" i="2"/>
  <c r="AM75" i="2"/>
  <c r="AK76" i="2"/>
  <c r="AL76" i="2"/>
  <c r="AM76" i="2"/>
  <c r="AK77" i="2"/>
  <c r="AL77" i="2"/>
  <c r="AM77" i="2"/>
  <c r="AK78" i="2"/>
  <c r="AL78" i="2"/>
  <c r="AM78" i="2"/>
  <c r="AK79" i="2"/>
  <c r="AL79" i="2"/>
  <c r="AM79" i="2"/>
  <c r="AK80" i="2"/>
  <c r="AL80" i="2"/>
  <c r="AM80" i="2"/>
  <c r="AK81" i="2"/>
  <c r="AL81" i="2"/>
  <c r="AM81" i="2"/>
  <c r="AK82" i="2"/>
  <c r="AL82" i="2"/>
  <c r="AM82" i="2"/>
  <c r="AK83" i="2"/>
  <c r="AL83" i="2"/>
  <c r="AM83" i="2"/>
  <c r="AK84" i="2"/>
  <c r="AL84" i="2"/>
  <c r="AM84" i="2"/>
  <c r="AK85" i="2"/>
  <c r="AL85" i="2"/>
  <c r="AM85" i="2"/>
  <c r="AK86" i="2"/>
  <c r="AL86" i="2"/>
  <c r="AM86" i="2"/>
  <c r="AK87" i="2"/>
  <c r="AL87" i="2"/>
  <c r="AM87" i="2"/>
  <c r="AK88" i="2"/>
  <c r="AL88" i="2"/>
  <c r="AM88" i="2"/>
  <c r="AK89" i="2"/>
  <c r="AL89" i="2"/>
  <c r="AM89" i="2"/>
  <c r="AK90" i="2"/>
  <c r="AL90" i="2"/>
  <c r="AM90" i="2"/>
  <c r="AK91" i="2"/>
  <c r="AL91" i="2"/>
  <c r="AM91" i="2"/>
  <c r="AK92" i="2"/>
  <c r="AL92" i="2"/>
  <c r="AM92" i="2"/>
  <c r="AK93" i="2"/>
  <c r="AL93" i="2"/>
  <c r="AM93" i="2"/>
  <c r="AK94" i="2"/>
  <c r="AL94" i="2"/>
  <c r="AM94" i="2"/>
  <c r="AK95" i="2"/>
  <c r="AL95" i="2"/>
  <c r="AM95" i="2"/>
  <c r="AK96" i="2"/>
  <c r="AL96" i="2"/>
  <c r="AM96" i="2"/>
  <c r="AK97" i="2"/>
  <c r="AL97" i="2"/>
  <c r="AM97" i="2"/>
  <c r="AK98" i="2"/>
  <c r="AL98" i="2"/>
  <c r="AM98" i="2"/>
  <c r="AK99" i="2"/>
  <c r="AL99" i="2"/>
  <c r="AM99" i="2"/>
  <c r="AK100" i="2"/>
  <c r="AL100" i="2"/>
  <c r="AM100" i="2"/>
  <c r="AK101" i="2"/>
  <c r="AL101" i="2"/>
  <c r="AM101" i="2"/>
  <c r="AK102" i="2"/>
  <c r="AL102" i="2"/>
  <c r="AM102" i="2"/>
  <c r="AK103" i="2"/>
  <c r="AL103" i="2"/>
  <c r="AM103" i="2"/>
  <c r="AK104" i="2"/>
  <c r="AL104" i="2"/>
  <c r="AM104" i="2"/>
  <c r="AK105" i="2"/>
  <c r="AL105" i="2"/>
  <c r="AM105" i="2"/>
  <c r="AK106" i="2"/>
  <c r="AL106" i="2"/>
  <c r="AM106" i="2"/>
  <c r="AK107" i="2"/>
  <c r="AL107" i="2"/>
  <c r="AM107" i="2"/>
  <c r="AK108" i="2"/>
  <c r="AL108" i="2"/>
  <c r="AM108" i="2"/>
  <c r="AK109" i="2"/>
  <c r="AL109" i="2"/>
  <c r="AM109" i="2"/>
  <c r="AK110" i="2"/>
  <c r="AL110" i="2"/>
  <c r="AM110" i="2"/>
  <c r="AK111" i="2"/>
  <c r="AL111" i="2"/>
  <c r="AM111" i="2"/>
  <c r="AK112" i="2"/>
  <c r="AL112" i="2"/>
  <c r="AM112" i="2"/>
  <c r="AK113" i="2"/>
  <c r="AL113" i="2"/>
  <c r="AM113" i="2"/>
  <c r="AK114" i="2"/>
  <c r="AL114" i="2"/>
  <c r="AM114" i="2"/>
  <c r="AK115" i="2"/>
  <c r="AL115" i="2"/>
  <c r="AM115" i="2"/>
  <c r="AK116" i="2"/>
  <c r="AL116" i="2"/>
  <c r="AM116" i="2"/>
  <c r="AK117" i="2"/>
  <c r="AL117" i="2"/>
  <c r="AM117" i="2"/>
  <c r="AK118" i="2"/>
  <c r="AL118" i="2"/>
  <c r="AM118" i="2"/>
  <c r="AK119" i="2"/>
  <c r="AL119" i="2"/>
  <c r="AM119" i="2"/>
  <c r="AK120" i="2"/>
  <c r="AL120" i="2"/>
  <c r="AM120" i="2"/>
  <c r="AK121" i="2"/>
  <c r="AL121" i="2"/>
  <c r="AM121" i="2"/>
  <c r="AK122" i="2"/>
  <c r="AL122" i="2"/>
  <c r="AM122" i="2"/>
  <c r="AK123" i="2"/>
  <c r="AL123" i="2"/>
  <c r="AM123" i="2"/>
  <c r="AK124" i="2"/>
  <c r="AL124" i="2"/>
  <c r="AM124" i="2"/>
  <c r="AK125" i="2"/>
  <c r="AL125" i="2"/>
  <c r="AM125" i="2"/>
  <c r="AK126" i="2"/>
  <c r="AL126" i="2"/>
  <c r="AM126" i="2"/>
  <c r="AK127" i="2"/>
  <c r="AL127" i="2"/>
  <c r="AM127" i="2"/>
  <c r="AK128" i="2"/>
  <c r="AL128" i="2"/>
  <c r="AM128" i="2"/>
  <c r="AK129" i="2"/>
  <c r="AL129" i="2"/>
  <c r="AM129" i="2"/>
  <c r="AK130" i="2"/>
  <c r="AL130" i="2"/>
  <c r="AM130" i="2"/>
  <c r="AK131" i="2"/>
  <c r="AL131" i="2"/>
  <c r="AM131" i="2"/>
  <c r="AK132" i="2"/>
  <c r="AL132" i="2"/>
  <c r="AM132" i="2"/>
  <c r="AK133" i="2"/>
  <c r="AL133" i="2"/>
  <c r="AM133" i="2"/>
  <c r="AK134" i="2"/>
  <c r="AL134" i="2"/>
  <c r="AM134" i="2"/>
  <c r="AK135" i="2"/>
  <c r="AL135" i="2"/>
  <c r="AM135" i="2"/>
  <c r="AK136" i="2"/>
  <c r="AL136" i="2"/>
  <c r="AM136" i="2"/>
  <c r="AK137" i="2"/>
  <c r="AL137" i="2"/>
  <c r="AM137" i="2"/>
  <c r="AK138" i="2"/>
  <c r="AL138" i="2"/>
  <c r="AM138" i="2"/>
  <c r="AK139" i="2"/>
  <c r="AL139" i="2"/>
  <c r="AM139" i="2"/>
  <c r="AK140" i="2"/>
  <c r="AL140" i="2"/>
  <c r="AM140" i="2"/>
  <c r="AK141" i="2"/>
  <c r="AL141" i="2"/>
  <c r="AM141" i="2"/>
  <c r="AK142" i="2"/>
  <c r="AL142" i="2"/>
  <c r="AM142" i="2"/>
  <c r="AK143" i="2"/>
  <c r="AL143" i="2"/>
  <c r="AM143" i="2"/>
  <c r="AK144" i="2"/>
  <c r="AL144" i="2"/>
  <c r="AM144" i="2"/>
  <c r="AK145" i="2"/>
  <c r="AL145" i="2"/>
  <c r="AM145" i="2"/>
  <c r="AK146" i="2"/>
  <c r="AL146" i="2"/>
  <c r="AM146" i="2"/>
  <c r="AK147" i="2"/>
  <c r="AL147" i="2"/>
  <c r="AM147" i="2"/>
  <c r="AK148" i="2"/>
  <c r="AL148" i="2"/>
  <c r="AM148" i="2"/>
  <c r="AK149" i="2"/>
  <c r="AL149" i="2"/>
  <c r="AM149" i="2"/>
  <c r="AK150" i="2"/>
  <c r="AL150" i="2"/>
  <c r="AM150" i="2"/>
  <c r="AK151" i="2"/>
  <c r="AL151" i="2"/>
  <c r="AM151" i="2"/>
  <c r="AK152" i="2"/>
  <c r="AL152" i="2"/>
  <c r="AM152" i="2"/>
  <c r="AK153" i="2"/>
  <c r="AL153" i="2"/>
  <c r="AM153" i="2"/>
  <c r="AK154" i="2"/>
  <c r="AL154" i="2"/>
  <c r="AM154" i="2"/>
  <c r="AK155" i="2"/>
  <c r="AL155" i="2"/>
  <c r="AM155" i="2"/>
  <c r="AK156" i="2"/>
  <c r="AL156" i="2"/>
  <c r="AM156" i="2"/>
  <c r="AK157" i="2"/>
  <c r="AL157" i="2"/>
  <c r="AM157" i="2"/>
  <c r="AK158" i="2"/>
  <c r="AL158" i="2"/>
  <c r="AM158" i="2"/>
  <c r="AK159" i="2"/>
  <c r="AL159" i="2"/>
  <c r="AM159" i="2"/>
  <c r="AK160" i="2"/>
  <c r="AL160" i="2"/>
  <c r="AM160" i="2"/>
  <c r="AK161" i="2"/>
  <c r="AL161" i="2"/>
  <c r="AM161" i="2"/>
  <c r="AK162" i="2"/>
  <c r="AL162" i="2"/>
  <c r="AM162" i="2"/>
  <c r="AK163" i="2"/>
  <c r="AL163" i="2"/>
  <c r="AM163" i="2"/>
  <c r="AK164" i="2"/>
  <c r="AL164" i="2"/>
  <c r="AM164" i="2"/>
  <c r="AK165" i="2"/>
  <c r="AL165" i="2"/>
  <c r="AM165" i="2"/>
  <c r="AK166" i="2"/>
  <c r="AL166" i="2"/>
  <c r="AM166" i="2"/>
  <c r="AK167" i="2"/>
  <c r="AL167" i="2"/>
  <c r="AM167" i="2"/>
  <c r="AK168" i="2"/>
  <c r="AL168" i="2"/>
  <c r="AM168" i="2"/>
  <c r="AK169" i="2"/>
  <c r="AL169" i="2"/>
  <c r="AM169" i="2"/>
  <c r="AK170" i="2"/>
  <c r="AL170" i="2"/>
  <c r="AM170" i="2"/>
  <c r="AK171" i="2"/>
  <c r="AL171" i="2"/>
  <c r="AM171" i="2"/>
  <c r="AK172" i="2"/>
  <c r="AL172" i="2"/>
  <c r="AM172" i="2"/>
  <c r="AK173" i="2"/>
  <c r="AL173" i="2"/>
  <c r="AM173" i="2"/>
  <c r="AK174" i="2"/>
  <c r="AL174" i="2"/>
  <c r="AM174" i="2"/>
  <c r="AK175" i="2"/>
  <c r="AL175" i="2"/>
  <c r="AM175" i="2"/>
  <c r="AK176" i="2"/>
  <c r="AL176" i="2"/>
  <c r="AM176" i="2"/>
  <c r="AK177" i="2"/>
  <c r="AL177" i="2"/>
  <c r="AM177" i="2"/>
  <c r="AK178" i="2"/>
  <c r="AL178" i="2"/>
  <c r="AM178" i="2"/>
  <c r="AK179" i="2"/>
  <c r="AL179" i="2"/>
  <c r="AM179" i="2"/>
  <c r="AK180" i="2"/>
  <c r="AL180" i="2"/>
  <c r="AM180" i="2"/>
  <c r="AK181" i="2"/>
  <c r="AL181" i="2"/>
  <c r="AM181" i="2"/>
  <c r="AK182" i="2"/>
  <c r="AL182" i="2"/>
  <c r="AM182" i="2"/>
  <c r="AK183" i="2"/>
  <c r="AL183" i="2"/>
  <c r="AM183" i="2"/>
  <c r="AK184" i="2"/>
  <c r="AL184" i="2"/>
  <c r="AM184" i="2"/>
  <c r="AK185" i="2"/>
  <c r="AL185" i="2"/>
  <c r="AM185" i="2"/>
  <c r="AK186" i="2"/>
  <c r="AL186" i="2"/>
  <c r="AM186" i="2"/>
  <c r="AK187" i="2"/>
  <c r="AL187" i="2"/>
  <c r="AM187" i="2"/>
  <c r="AK188" i="2"/>
  <c r="AL188" i="2"/>
  <c r="AM188" i="2"/>
  <c r="AK189" i="2"/>
  <c r="AL189" i="2"/>
  <c r="AM189" i="2"/>
  <c r="AK190" i="2"/>
  <c r="AL190" i="2"/>
  <c r="AM190" i="2"/>
  <c r="AK191" i="2"/>
  <c r="AL191" i="2"/>
  <c r="AM191" i="2"/>
  <c r="AK192" i="2"/>
  <c r="AL192" i="2"/>
  <c r="AM192" i="2"/>
  <c r="AK193" i="2"/>
  <c r="AL193" i="2"/>
  <c r="AM193" i="2"/>
  <c r="AK194" i="2"/>
  <c r="AL194" i="2"/>
  <c r="AM194" i="2"/>
  <c r="AK195" i="2"/>
  <c r="AL195" i="2"/>
  <c r="AM195" i="2"/>
  <c r="AK196" i="2"/>
  <c r="AL196" i="2"/>
  <c r="AM196" i="2"/>
  <c r="AK197" i="2"/>
  <c r="AL197" i="2"/>
  <c r="AM197" i="2"/>
  <c r="AK198" i="2"/>
  <c r="AL198" i="2"/>
  <c r="AM198" i="2"/>
  <c r="AK199" i="2"/>
  <c r="AL199" i="2"/>
  <c r="AM199" i="2"/>
  <c r="AK200" i="2"/>
  <c r="AL200" i="2"/>
  <c r="AM200" i="2"/>
  <c r="AK201" i="2"/>
  <c r="AL201" i="2"/>
  <c r="AM201" i="2"/>
  <c r="AK202" i="2"/>
  <c r="AL202" i="2"/>
  <c r="AM202" i="2"/>
  <c r="AK203" i="2"/>
  <c r="AL203" i="2"/>
  <c r="AM203" i="2"/>
  <c r="AK204" i="2"/>
  <c r="AL204" i="2"/>
  <c r="AM204" i="2"/>
  <c r="AK205" i="2"/>
  <c r="AL205" i="2"/>
  <c r="AM205" i="2"/>
  <c r="AK206" i="2"/>
  <c r="AL206" i="2"/>
  <c r="AM206" i="2"/>
  <c r="AK207" i="2"/>
  <c r="AL207" i="2"/>
  <c r="AM207" i="2"/>
  <c r="AK208" i="2"/>
  <c r="AL208" i="2"/>
  <c r="AM208" i="2"/>
  <c r="AK209" i="2"/>
  <c r="AL209" i="2"/>
  <c r="AM209" i="2"/>
  <c r="AK210" i="2"/>
  <c r="AL210" i="2"/>
  <c r="AM210" i="2"/>
  <c r="AK211" i="2"/>
  <c r="AL211" i="2"/>
  <c r="AM211" i="2"/>
  <c r="AK212" i="2"/>
  <c r="AL212" i="2"/>
  <c r="AM212" i="2"/>
  <c r="AK213" i="2"/>
  <c r="AL213" i="2"/>
  <c r="AM213" i="2"/>
  <c r="AK214" i="2"/>
  <c r="AL214" i="2"/>
  <c r="AM214" i="2"/>
  <c r="AK215" i="2"/>
  <c r="AL215" i="2"/>
  <c r="AM215" i="2"/>
  <c r="AK216" i="2"/>
  <c r="AL216" i="2"/>
  <c r="AM216" i="2"/>
  <c r="AK217" i="2"/>
  <c r="AL217" i="2"/>
  <c r="AM217" i="2"/>
  <c r="AK218" i="2"/>
  <c r="AL218" i="2"/>
  <c r="AM218" i="2"/>
  <c r="AK219" i="2"/>
  <c r="AL219" i="2"/>
  <c r="AM219" i="2"/>
  <c r="AK220" i="2"/>
  <c r="AL220" i="2"/>
  <c r="AM220" i="2"/>
  <c r="AK221" i="2"/>
  <c r="AL221" i="2"/>
  <c r="AM221" i="2"/>
  <c r="AK222" i="2"/>
  <c r="AL222" i="2"/>
  <c r="AM222" i="2"/>
  <c r="AK223" i="2"/>
  <c r="AL223" i="2"/>
  <c r="AM223" i="2"/>
  <c r="AK224" i="2"/>
  <c r="AL224" i="2"/>
  <c r="AM224" i="2"/>
  <c r="AK225" i="2"/>
  <c r="AL225" i="2"/>
  <c r="AM225" i="2"/>
  <c r="AK226" i="2"/>
  <c r="AL226" i="2"/>
  <c r="AM226" i="2"/>
  <c r="AK227" i="2"/>
  <c r="AL227" i="2"/>
  <c r="AM227" i="2"/>
  <c r="AK228" i="2"/>
  <c r="AL228" i="2"/>
  <c r="AM228" i="2"/>
  <c r="AK229" i="2"/>
  <c r="AL229" i="2"/>
  <c r="AM229" i="2"/>
  <c r="AK230" i="2"/>
  <c r="AL230" i="2"/>
  <c r="AM230" i="2"/>
  <c r="AK231" i="2"/>
  <c r="AL231" i="2"/>
  <c r="AM231" i="2"/>
  <c r="AK232" i="2"/>
  <c r="AL232" i="2"/>
  <c r="AM232" i="2"/>
  <c r="AK233" i="2"/>
  <c r="AL233" i="2"/>
  <c r="AM233" i="2"/>
  <c r="AK234" i="2"/>
  <c r="AL234" i="2"/>
  <c r="AM234" i="2"/>
  <c r="AK235" i="2"/>
  <c r="AL235" i="2"/>
  <c r="AM235" i="2"/>
  <c r="AK236" i="2"/>
  <c r="AL236" i="2"/>
  <c r="AM236" i="2"/>
  <c r="AK237" i="2"/>
  <c r="AL237" i="2"/>
  <c r="AM237" i="2"/>
  <c r="AK238" i="2"/>
  <c r="AL238" i="2"/>
  <c r="AM238" i="2"/>
  <c r="AK239" i="2"/>
  <c r="AL239" i="2"/>
  <c r="AM239" i="2"/>
  <c r="AK240" i="2"/>
  <c r="AL240" i="2"/>
  <c r="AM240" i="2"/>
  <c r="AK241" i="2"/>
  <c r="AL241" i="2"/>
  <c r="AM241" i="2"/>
  <c r="AK242" i="2"/>
  <c r="AL242" i="2"/>
  <c r="AM242" i="2"/>
  <c r="AK243" i="2"/>
  <c r="AL243" i="2"/>
  <c r="AM243" i="2"/>
  <c r="AK244" i="2"/>
  <c r="AL244" i="2"/>
  <c r="AM244" i="2"/>
  <c r="AK245" i="2"/>
  <c r="AL245" i="2"/>
  <c r="AM245" i="2"/>
  <c r="AK246" i="2"/>
  <c r="AL246" i="2"/>
  <c r="AM246" i="2"/>
  <c r="AK247" i="2"/>
  <c r="AL247" i="2"/>
  <c r="AM247" i="2"/>
  <c r="AK248" i="2"/>
  <c r="AL248" i="2"/>
  <c r="AM248" i="2"/>
  <c r="AK249" i="2"/>
  <c r="AL249" i="2"/>
  <c r="AM249" i="2"/>
  <c r="AK250" i="2"/>
  <c r="AL250" i="2"/>
  <c r="AM250" i="2"/>
  <c r="AK251" i="2"/>
  <c r="AL251" i="2"/>
  <c r="AM251" i="2"/>
  <c r="AK252" i="2"/>
  <c r="AL252" i="2"/>
  <c r="AM252" i="2"/>
  <c r="AK253" i="2"/>
  <c r="AL253" i="2"/>
  <c r="AM253" i="2"/>
  <c r="AK254" i="2"/>
  <c r="AL254" i="2"/>
  <c r="AM254" i="2"/>
  <c r="AK255" i="2"/>
  <c r="AL255" i="2"/>
  <c r="AM255" i="2"/>
  <c r="AK256" i="2"/>
  <c r="AL256" i="2"/>
  <c r="AM256" i="2"/>
  <c r="AK257" i="2"/>
  <c r="AL257" i="2"/>
  <c r="AM257" i="2"/>
  <c r="AK258" i="2"/>
  <c r="AL258" i="2"/>
  <c r="AM258" i="2"/>
  <c r="AK259" i="2"/>
  <c r="AL259" i="2"/>
  <c r="AM259" i="2"/>
  <c r="AK260" i="2"/>
  <c r="AL260" i="2"/>
  <c r="AM260" i="2"/>
  <c r="AK261" i="2"/>
  <c r="AL261" i="2"/>
  <c r="AM261" i="2"/>
  <c r="AK262" i="2"/>
  <c r="AL262" i="2"/>
  <c r="AM262" i="2"/>
  <c r="AK263" i="2"/>
  <c r="AL263" i="2"/>
  <c r="AM263" i="2"/>
  <c r="AK264" i="2"/>
  <c r="AL264" i="2"/>
  <c r="AM264" i="2"/>
  <c r="AK265" i="2"/>
  <c r="AL265" i="2"/>
  <c r="AM265" i="2"/>
  <c r="AK266" i="2"/>
  <c r="AL266" i="2"/>
  <c r="AM266" i="2"/>
  <c r="AK267" i="2"/>
  <c r="AL267" i="2"/>
  <c r="AM267" i="2"/>
  <c r="AK268" i="2"/>
  <c r="AL268" i="2"/>
  <c r="AM268" i="2"/>
  <c r="AK269" i="2"/>
  <c r="AL269" i="2"/>
  <c r="AM269" i="2"/>
  <c r="AK270" i="2"/>
  <c r="AL270" i="2"/>
  <c r="AM270" i="2"/>
  <c r="AK271" i="2"/>
  <c r="AL271" i="2"/>
  <c r="AM271" i="2"/>
  <c r="AK272" i="2"/>
  <c r="AL272" i="2"/>
  <c r="AM272" i="2"/>
  <c r="AK273" i="2"/>
  <c r="AL273" i="2"/>
  <c r="AM273" i="2"/>
  <c r="AK274" i="2"/>
  <c r="AL274" i="2"/>
  <c r="AM274" i="2"/>
  <c r="AK275" i="2"/>
  <c r="AL275" i="2"/>
  <c r="AM275" i="2"/>
  <c r="AK276" i="2"/>
  <c r="AL276" i="2"/>
  <c r="AM276" i="2"/>
  <c r="AK277" i="2"/>
  <c r="AL277" i="2"/>
  <c r="AM277" i="2"/>
  <c r="AK278" i="2"/>
  <c r="AL278" i="2"/>
  <c r="AM278" i="2"/>
  <c r="AK279" i="2"/>
  <c r="AL279" i="2"/>
  <c r="AM279" i="2"/>
  <c r="AK280" i="2"/>
  <c r="AL280" i="2"/>
  <c r="AM280" i="2"/>
  <c r="AK281" i="2"/>
  <c r="AL281" i="2"/>
  <c r="AM281" i="2"/>
  <c r="AK282" i="2"/>
  <c r="AL282" i="2"/>
  <c r="AM282" i="2"/>
  <c r="AK283" i="2"/>
  <c r="AL283" i="2"/>
  <c r="AM283" i="2"/>
  <c r="AK284" i="2"/>
  <c r="AL284" i="2"/>
  <c r="AM284" i="2"/>
  <c r="AK285" i="2"/>
  <c r="AL285" i="2"/>
  <c r="AM285" i="2"/>
  <c r="AK286" i="2"/>
  <c r="AL286" i="2"/>
  <c r="AM286" i="2"/>
  <c r="AK287" i="2"/>
  <c r="AL287" i="2"/>
  <c r="AM287" i="2"/>
  <c r="AM8" i="2"/>
  <c r="AL8" i="2"/>
  <c r="AK8" i="2"/>
  <c r="BB282" i="4" l="1"/>
  <c r="AZ282" i="4"/>
  <c r="AX282" i="4"/>
  <c r="AW282" i="4"/>
  <c r="AR282" i="4"/>
  <c r="BD281" i="4"/>
  <c r="BB281" i="4"/>
  <c r="AZ281" i="4"/>
  <c r="AY281" i="4"/>
  <c r="AX281" i="4"/>
  <c r="AW281" i="4"/>
  <c r="AU281" i="4"/>
  <c r="AR281" i="4"/>
  <c r="BD280" i="4"/>
  <c r="BB280" i="4"/>
  <c r="AZ280" i="4"/>
  <c r="AY280" i="4"/>
  <c r="AX280" i="4"/>
  <c r="AW280" i="4"/>
  <c r="AU280" i="4"/>
  <c r="AR280" i="4"/>
  <c r="BD279" i="4"/>
  <c r="BB279" i="4"/>
  <c r="AZ279" i="4"/>
  <c r="AY279" i="4"/>
  <c r="AX279" i="4"/>
  <c r="AW279" i="4"/>
  <c r="AU279" i="4"/>
  <c r="AR279" i="4"/>
  <c r="BD278" i="4"/>
  <c r="BB278" i="4"/>
  <c r="AZ278" i="4"/>
  <c r="AY278" i="4"/>
  <c r="AX278" i="4"/>
  <c r="AW278" i="4"/>
  <c r="AU278" i="4"/>
  <c r="AR278" i="4"/>
  <c r="BD277" i="4"/>
  <c r="BB277" i="4"/>
  <c r="AZ277" i="4"/>
  <c r="AY277" i="4"/>
  <c r="AX277" i="4"/>
  <c r="AW277" i="4"/>
  <c r="AU277" i="4"/>
  <c r="AR277" i="4"/>
  <c r="BD276" i="4"/>
  <c r="BB276" i="4"/>
  <c r="AZ276" i="4"/>
  <c r="AY276" i="4"/>
  <c r="AX276" i="4"/>
  <c r="AW276" i="4"/>
  <c r="AU276" i="4"/>
  <c r="AR276" i="4"/>
  <c r="BD275" i="4"/>
  <c r="BB275" i="4"/>
  <c r="AZ275" i="4"/>
  <c r="AY275" i="4"/>
  <c r="AX275" i="4"/>
  <c r="AW275" i="4"/>
  <c r="AU275" i="4"/>
  <c r="AR275" i="4"/>
  <c r="BD274" i="4"/>
  <c r="BB274" i="4"/>
  <c r="AZ274" i="4"/>
  <c r="AY274" i="4"/>
  <c r="AX274" i="4"/>
  <c r="AW274" i="4"/>
  <c r="AU274" i="4"/>
  <c r="AR274" i="4"/>
  <c r="BD273" i="4"/>
  <c r="BB273" i="4"/>
  <c r="AZ273" i="4"/>
  <c r="AY273" i="4"/>
  <c r="AX273" i="4"/>
  <c r="AW273" i="4"/>
  <c r="AU273" i="4"/>
  <c r="AR273" i="4"/>
  <c r="BD272" i="4"/>
  <c r="BB272" i="4"/>
  <c r="AZ272" i="4"/>
  <c r="AY272" i="4"/>
  <c r="AX272" i="4"/>
  <c r="AW272" i="4"/>
  <c r="AU272" i="4"/>
  <c r="AR272" i="4"/>
  <c r="BD271" i="4"/>
  <c r="BB271" i="4"/>
  <c r="AZ271" i="4"/>
  <c r="AY271" i="4"/>
  <c r="AX271" i="4"/>
  <c r="AW271" i="4"/>
  <c r="AU271" i="4"/>
  <c r="AR271" i="4"/>
  <c r="BD270" i="4"/>
  <c r="BB270" i="4"/>
  <c r="AZ270" i="4"/>
  <c r="AY270" i="4"/>
  <c r="AX270" i="4"/>
  <c r="AW270" i="4"/>
  <c r="AU270" i="4"/>
  <c r="AR270" i="4"/>
  <c r="BD269" i="4"/>
  <c r="BB269" i="4"/>
  <c r="AZ269" i="4"/>
  <c r="AY269" i="4"/>
  <c r="AX269" i="4"/>
  <c r="AW269" i="4"/>
  <c r="AU269" i="4"/>
  <c r="AR269" i="4"/>
  <c r="BD268" i="4"/>
  <c r="BB268" i="4"/>
  <c r="AZ268" i="4"/>
  <c r="AY268" i="4"/>
  <c r="AX268" i="4"/>
  <c r="AW268" i="4"/>
  <c r="AU268" i="4"/>
  <c r="AR268" i="4"/>
  <c r="BD267" i="4"/>
  <c r="BB267" i="4"/>
  <c r="AZ267" i="4"/>
  <c r="AY267" i="4"/>
  <c r="AX267" i="4"/>
  <c r="AW267" i="4"/>
  <c r="AU267" i="4"/>
  <c r="AR267" i="4"/>
  <c r="BD266" i="4"/>
  <c r="BB266" i="4"/>
  <c r="AZ266" i="4"/>
  <c r="AY266" i="4"/>
  <c r="AX266" i="4"/>
  <c r="AW266" i="4"/>
  <c r="AU266" i="4"/>
  <c r="AR266" i="4"/>
  <c r="BD265" i="4"/>
  <c r="BB265" i="4"/>
  <c r="AZ265" i="4"/>
  <c r="AY265" i="4"/>
  <c r="AX265" i="4"/>
  <c r="AW265" i="4"/>
  <c r="AU265" i="4"/>
  <c r="AR265" i="4"/>
  <c r="BD264" i="4"/>
  <c r="BB264" i="4"/>
  <c r="AZ264" i="4"/>
  <c r="AY264" i="4"/>
  <c r="AX264" i="4"/>
  <c r="AW264" i="4"/>
  <c r="AU264" i="4"/>
  <c r="AR264" i="4"/>
  <c r="BD263" i="4"/>
  <c r="BB263" i="4"/>
  <c r="AZ263" i="4"/>
  <c r="AY263" i="4"/>
  <c r="AX263" i="4"/>
  <c r="AW263" i="4"/>
  <c r="AU263" i="4"/>
  <c r="AR263" i="4"/>
  <c r="BD262" i="4"/>
  <c r="BB262" i="4"/>
  <c r="AZ262" i="4"/>
  <c r="AY262" i="4"/>
  <c r="AX262" i="4"/>
  <c r="AW262" i="4"/>
  <c r="AU262" i="4"/>
  <c r="AR262" i="4"/>
  <c r="BD261" i="4"/>
  <c r="BB261" i="4"/>
  <c r="AZ261" i="4"/>
  <c r="AY261" i="4"/>
  <c r="AX261" i="4"/>
  <c r="AW261" i="4"/>
  <c r="AU261" i="4"/>
  <c r="AR261" i="4"/>
  <c r="BD260" i="4"/>
  <c r="BB260" i="4"/>
  <c r="AZ260" i="4"/>
  <c r="AY260" i="4"/>
  <c r="AX260" i="4"/>
  <c r="AW260" i="4"/>
  <c r="AU260" i="4"/>
  <c r="AR260" i="4"/>
  <c r="BD259" i="4"/>
  <c r="BB259" i="4"/>
  <c r="AZ259" i="4"/>
  <c r="AY259" i="4"/>
  <c r="AX259" i="4"/>
  <c r="AW259" i="4"/>
  <c r="AU259" i="4"/>
  <c r="AR259" i="4"/>
  <c r="BD258" i="4"/>
  <c r="BB258" i="4"/>
  <c r="AZ258" i="4"/>
  <c r="AY258" i="4"/>
  <c r="AX258" i="4"/>
  <c r="AW258" i="4"/>
  <c r="AU258" i="4"/>
  <c r="AR258" i="4"/>
  <c r="BD257" i="4"/>
  <c r="BB257" i="4"/>
  <c r="AZ257" i="4"/>
  <c r="AY257" i="4"/>
  <c r="AX257" i="4"/>
  <c r="AW257" i="4"/>
  <c r="AU257" i="4"/>
  <c r="AR257" i="4"/>
  <c r="BD256" i="4"/>
  <c r="BB256" i="4"/>
  <c r="AZ256" i="4"/>
  <c r="AY256" i="4"/>
  <c r="AX256" i="4"/>
  <c r="AW256" i="4"/>
  <c r="AU256" i="4"/>
  <c r="AR256" i="4"/>
  <c r="BD255" i="4"/>
  <c r="BB255" i="4"/>
  <c r="AZ255" i="4"/>
  <c r="AY255" i="4"/>
  <c r="AX255" i="4"/>
  <c r="AW255" i="4"/>
  <c r="AU255" i="4"/>
  <c r="AR255" i="4"/>
  <c r="BD254" i="4"/>
  <c r="BB254" i="4"/>
  <c r="AZ254" i="4"/>
  <c r="AY254" i="4"/>
  <c r="AX254" i="4"/>
  <c r="AW254" i="4"/>
  <c r="AU254" i="4"/>
  <c r="AR254" i="4"/>
  <c r="BD253" i="4"/>
  <c r="BB253" i="4"/>
  <c r="AZ253" i="4"/>
  <c r="AY253" i="4"/>
  <c r="AX253" i="4"/>
  <c r="AW253" i="4"/>
  <c r="AU253" i="4"/>
  <c r="AR253" i="4"/>
  <c r="BD252" i="4"/>
  <c r="BB252" i="4"/>
  <c r="AZ252" i="4"/>
  <c r="AY252" i="4"/>
  <c r="AX252" i="4"/>
  <c r="AW252" i="4"/>
  <c r="AU252" i="4"/>
  <c r="AR252" i="4"/>
  <c r="BD251" i="4"/>
  <c r="BB251" i="4"/>
  <c r="AZ251" i="4"/>
  <c r="AY251" i="4"/>
  <c r="AX251" i="4"/>
  <c r="AW251" i="4"/>
  <c r="AU251" i="4"/>
  <c r="AR251" i="4"/>
  <c r="BD250" i="4"/>
  <c r="BB250" i="4"/>
  <c r="AZ250" i="4"/>
  <c r="AY250" i="4"/>
  <c r="AX250" i="4"/>
  <c r="AW250" i="4"/>
  <c r="AU250" i="4"/>
  <c r="AR250" i="4"/>
  <c r="BD249" i="4"/>
  <c r="BB249" i="4"/>
  <c r="AZ249" i="4"/>
  <c r="AY249" i="4"/>
  <c r="AX249" i="4"/>
  <c r="AW249" i="4"/>
  <c r="AU249" i="4"/>
  <c r="AR249" i="4"/>
  <c r="BD248" i="4"/>
  <c r="BB248" i="4"/>
  <c r="AZ248" i="4"/>
  <c r="AY248" i="4"/>
  <c r="AX248" i="4"/>
  <c r="AW248" i="4"/>
  <c r="AU248" i="4"/>
  <c r="AR248" i="4"/>
  <c r="BD247" i="4"/>
  <c r="BB247" i="4"/>
  <c r="AZ247" i="4"/>
  <c r="AY247" i="4"/>
  <c r="AX247" i="4"/>
  <c r="AW247" i="4"/>
  <c r="AU247" i="4"/>
  <c r="AR247" i="4"/>
  <c r="BD246" i="4"/>
  <c r="BB246" i="4"/>
  <c r="AZ246" i="4"/>
  <c r="AY246" i="4"/>
  <c r="AX246" i="4"/>
  <c r="AW246" i="4"/>
  <c r="AU246" i="4"/>
  <c r="AR246" i="4"/>
  <c r="BD245" i="4"/>
  <c r="BB245" i="4"/>
  <c r="AZ245" i="4"/>
  <c r="AY245" i="4"/>
  <c r="AX245" i="4"/>
  <c r="AW245" i="4"/>
  <c r="AU245" i="4"/>
  <c r="AR245" i="4"/>
  <c r="BD244" i="4"/>
  <c r="BB244" i="4"/>
  <c r="AZ244" i="4"/>
  <c r="AY244" i="4"/>
  <c r="AX244" i="4"/>
  <c r="AW244" i="4"/>
  <c r="AU244" i="4"/>
  <c r="AR244" i="4"/>
  <c r="BD243" i="4"/>
  <c r="BB243" i="4"/>
  <c r="AZ243" i="4"/>
  <c r="AY243" i="4"/>
  <c r="AX243" i="4"/>
  <c r="AW243" i="4"/>
  <c r="AU243" i="4"/>
  <c r="AR243" i="4"/>
  <c r="BD242" i="4"/>
  <c r="BB242" i="4"/>
  <c r="AZ242" i="4"/>
  <c r="AY242" i="4"/>
  <c r="AX242" i="4"/>
  <c r="AW242" i="4"/>
  <c r="AU242" i="4"/>
  <c r="AR242" i="4"/>
  <c r="BD241" i="4"/>
  <c r="BB241" i="4"/>
  <c r="AZ241" i="4"/>
  <c r="AY241" i="4"/>
  <c r="AX241" i="4"/>
  <c r="AW241" i="4"/>
  <c r="AU241" i="4"/>
  <c r="AR241" i="4"/>
  <c r="BD240" i="4"/>
  <c r="BB240" i="4"/>
  <c r="AZ240" i="4"/>
  <c r="AY240" i="4"/>
  <c r="AX240" i="4"/>
  <c r="AW240" i="4"/>
  <c r="AU240" i="4"/>
  <c r="AR240" i="4"/>
  <c r="BD239" i="4"/>
  <c r="BB239" i="4"/>
  <c r="AZ239" i="4"/>
  <c r="AY239" i="4"/>
  <c r="AX239" i="4"/>
  <c r="AW239" i="4"/>
  <c r="AU239" i="4"/>
  <c r="AR239" i="4"/>
  <c r="BD238" i="4"/>
  <c r="BB238" i="4"/>
  <c r="AZ238" i="4"/>
  <c r="AY238" i="4"/>
  <c r="AX238" i="4"/>
  <c r="AW238" i="4"/>
  <c r="AU238" i="4"/>
  <c r="AR238" i="4"/>
  <c r="BD237" i="4"/>
  <c r="BB237" i="4"/>
  <c r="AZ237" i="4"/>
  <c r="AY237" i="4"/>
  <c r="AX237" i="4"/>
  <c r="AW237" i="4"/>
  <c r="AU237" i="4"/>
  <c r="AR237" i="4"/>
  <c r="BD236" i="4"/>
  <c r="BB236" i="4"/>
  <c r="AZ236" i="4"/>
  <c r="AY236" i="4"/>
  <c r="AX236" i="4"/>
  <c r="AW236" i="4"/>
  <c r="AU236" i="4"/>
  <c r="AR236" i="4"/>
  <c r="BD235" i="4"/>
  <c r="BB235" i="4"/>
  <c r="AZ235" i="4"/>
  <c r="AY235" i="4"/>
  <c r="AX235" i="4"/>
  <c r="AW235" i="4"/>
  <c r="AU235" i="4"/>
  <c r="AR235" i="4"/>
  <c r="BD234" i="4"/>
  <c r="BB234" i="4"/>
  <c r="AZ234" i="4"/>
  <c r="AY234" i="4"/>
  <c r="AX234" i="4"/>
  <c r="AW234" i="4"/>
  <c r="AU234" i="4"/>
  <c r="AR234" i="4"/>
  <c r="BD233" i="4"/>
  <c r="BB233" i="4"/>
  <c r="AZ233" i="4"/>
  <c r="AY233" i="4"/>
  <c r="AX233" i="4"/>
  <c r="AW233" i="4"/>
  <c r="AU233" i="4"/>
  <c r="AR233" i="4"/>
  <c r="BD232" i="4"/>
  <c r="BB232" i="4"/>
  <c r="AZ232" i="4"/>
  <c r="AY232" i="4"/>
  <c r="AX232" i="4"/>
  <c r="AW232" i="4"/>
  <c r="AU232" i="4"/>
  <c r="AR232" i="4"/>
  <c r="BD231" i="4"/>
  <c r="BB231" i="4"/>
  <c r="AZ231" i="4"/>
  <c r="AY231" i="4"/>
  <c r="AX231" i="4"/>
  <c r="AW231" i="4"/>
  <c r="AU231" i="4"/>
  <c r="AR231" i="4"/>
  <c r="BD230" i="4"/>
  <c r="BB230" i="4"/>
  <c r="AZ230" i="4"/>
  <c r="AY230" i="4"/>
  <c r="AX230" i="4"/>
  <c r="AW230" i="4"/>
  <c r="AU230" i="4"/>
  <c r="AR230" i="4"/>
  <c r="BD229" i="4"/>
  <c r="BB229" i="4"/>
  <c r="AZ229" i="4"/>
  <c r="AY229" i="4"/>
  <c r="AX229" i="4"/>
  <c r="AW229" i="4"/>
  <c r="AU229" i="4"/>
  <c r="AR229" i="4"/>
  <c r="BD228" i="4"/>
  <c r="BB228" i="4"/>
  <c r="AZ228" i="4"/>
  <c r="AY228" i="4"/>
  <c r="AX228" i="4"/>
  <c r="AW228" i="4"/>
  <c r="AU228" i="4"/>
  <c r="AR228" i="4"/>
  <c r="BD227" i="4"/>
  <c r="BB227" i="4"/>
  <c r="AZ227" i="4"/>
  <c r="AY227" i="4"/>
  <c r="AX227" i="4"/>
  <c r="AW227" i="4"/>
  <c r="AU227" i="4"/>
  <c r="AR227" i="4"/>
  <c r="BD226" i="4"/>
  <c r="BB226" i="4"/>
  <c r="AZ226" i="4"/>
  <c r="AY226" i="4"/>
  <c r="AX226" i="4"/>
  <c r="AW226" i="4"/>
  <c r="AU226" i="4"/>
  <c r="AR226" i="4"/>
  <c r="BD225" i="4"/>
  <c r="BB225" i="4"/>
  <c r="AZ225" i="4"/>
  <c r="AY225" i="4"/>
  <c r="AX225" i="4"/>
  <c r="AW225" i="4"/>
  <c r="AU225" i="4"/>
  <c r="AR225" i="4"/>
  <c r="BD224" i="4"/>
  <c r="BB224" i="4"/>
  <c r="AZ224" i="4"/>
  <c r="AY224" i="4"/>
  <c r="AX224" i="4"/>
  <c r="AW224" i="4"/>
  <c r="AU224" i="4"/>
  <c r="AR224" i="4"/>
  <c r="BD223" i="4"/>
  <c r="BB223" i="4"/>
  <c r="AZ223" i="4"/>
  <c r="AY223" i="4"/>
  <c r="AX223" i="4"/>
  <c r="AW223" i="4"/>
  <c r="AU223" i="4"/>
  <c r="AR223" i="4"/>
  <c r="BD222" i="4"/>
  <c r="BB222" i="4"/>
  <c r="AZ222" i="4"/>
  <c r="AY222" i="4"/>
  <c r="AX222" i="4"/>
  <c r="AW222" i="4"/>
  <c r="AU222" i="4"/>
  <c r="AR222" i="4"/>
  <c r="BD221" i="4"/>
  <c r="BB221" i="4"/>
  <c r="AZ221" i="4"/>
  <c r="AY221" i="4"/>
  <c r="AX221" i="4"/>
  <c r="AW221" i="4"/>
  <c r="AU221" i="4"/>
  <c r="AR221" i="4"/>
  <c r="BD220" i="4"/>
  <c r="BB220" i="4"/>
  <c r="AZ220" i="4"/>
  <c r="AY220" i="4"/>
  <c r="AX220" i="4"/>
  <c r="AW220" i="4"/>
  <c r="AU220" i="4"/>
  <c r="AR220" i="4"/>
  <c r="BD219" i="4"/>
  <c r="BB219" i="4"/>
  <c r="AZ219" i="4"/>
  <c r="AY219" i="4"/>
  <c r="AX219" i="4"/>
  <c r="AW219" i="4"/>
  <c r="AU219" i="4"/>
  <c r="AR219" i="4"/>
  <c r="BD218" i="4"/>
  <c r="BB218" i="4"/>
  <c r="AZ218" i="4"/>
  <c r="AY218" i="4"/>
  <c r="AX218" i="4"/>
  <c r="AW218" i="4"/>
  <c r="AU218" i="4"/>
  <c r="AR218" i="4"/>
  <c r="BD217" i="4"/>
  <c r="BB217" i="4"/>
  <c r="AZ217" i="4"/>
  <c r="AY217" i="4"/>
  <c r="AX217" i="4"/>
  <c r="AW217" i="4"/>
  <c r="AU217" i="4"/>
  <c r="AR217" i="4"/>
  <c r="BD216" i="4"/>
  <c r="BB216" i="4"/>
  <c r="AZ216" i="4"/>
  <c r="AY216" i="4"/>
  <c r="AX216" i="4"/>
  <c r="AW216" i="4"/>
  <c r="AU216" i="4"/>
  <c r="AR216" i="4"/>
  <c r="BD215" i="4"/>
  <c r="BB215" i="4"/>
  <c r="AZ215" i="4"/>
  <c r="AY215" i="4"/>
  <c r="AX215" i="4"/>
  <c r="AW215" i="4"/>
  <c r="AU215" i="4"/>
  <c r="AR215" i="4"/>
  <c r="BD214" i="4"/>
  <c r="BB214" i="4"/>
  <c r="AZ214" i="4"/>
  <c r="AY214" i="4"/>
  <c r="AX214" i="4"/>
  <c r="AW214" i="4"/>
  <c r="AU214" i="4"/>
  <c r="AR214" i="4"/>
  <c r="BD213" i="4"/>
  <c r="BB213" i="4"/>
  <c r="AZ213" i="4"/>
  <c r="AY213" i="4"/>
  <c r="AX213" i="4"/>
  <c r="AW213" i="4"/>
  <c r="AU213" i="4"/>
  <c r="AR213" i="4"/>
  <c r="BD212" i="4"/>
  <c r="BB212" i="4"/>
  <c r="AZ212" i="4"/>
  <c r="AY212" i="4"/>
  <c r="AX212" i="4"/>
  <c r="AW212" i="4"/>
  <c r="AU212" i="4"/>
  <c r="AR212" i="4"/>
  <c r="BD211" i="4"/>
  <c r="BB211" i="4"/>
  <c r="AZ211" i="4"/>
  <c r="AY211" i="4"/>
  <c r="AX211" i="4"/>
  <c r="AW211" i="4"/>
  <c r="AU211" i="4"/>
  <c r="AR211" i="4"/>
  <c r="BD210" i="4"/>
  <c r="BB210" i="4"/>
  <c r="AZ210" i="4"/>
  <c r="AY210" i="4"/>
  <c r="AX210" i="4"/>
  <c r="AW210" i="4"/>
  <c r="AU210" i="4"/>
  <c r="AR210" i="4"/>
  <c r="BD209" i="4"/>
  <c r="BB209" i="4"/>
  <c r="AZ209" i="4"/>
  <c r="AY209" i="4"/>
  <c r="AX209" i="4"/>
  <c r="AW209" i="4"/>
  <c r="AU209" i="4"/>
  <c r="AR209" i="4"/>
  <c r="BD208" i="4"/>
  <c r="BB208" i="4"/>
  <c r="AZ208" i="4"/>
  <c r="AY208" i="4"/>
  <c r="AX208" i="4"/>
  <c r="AW208" i="4"/>
  <c r="AU208" i="4"/>
  <c r="AR208" i="4"/>
  <c r="BD207" i="4"/>
  <c r="BB207" i="4"/>
  <c r="AZ207" i="4"/>
  <c r="AY207" i="4"/>
  <c r="AX207" i="4"/>
  <c r="AW207" i="4"/>
  <c r="AU207" i="4"/>
  <c r="AR207" i="4"/>
  <c r="BD206" i="4"/>
  <c r="BB206" i="4"/>
  <c r="AZ206" i="4"/>
  <c r="AY206" i="4"/>
  <c r="AX206" i="4"/>
  <c r="AW206" i="4"/>
  <c r="AU206" i="4"/>
  <c r="AR206" i="4"/>
  <c r="BD205" i="4"/>
  <c r="BB205" i="4"/>
  <c r="AZ205" i="4"/>
  <c r="AY205" i="4"/>
  <c r="AX205" i="4"/>
  <c r="AW205" i="4"/>
  <c r="AU205" i="4"/>
  <c r="AR205" i="4"/>
  <c r="BD204" i="4"/>
  <c r="BB204" i="4"/>
  <c r="AZ204" i="4"/>
  <c r="AY204" i="4"/>
  <c r="AX204" i="4"/>
  <c r="AW204" i="4"/>
  <c r="AU204" i="4"/>
  <c r="AR204" i="4"/>
  <c r="BD203" i="4"/>
  <c r="BB203" i="4"/>
  <c r="AZ203" i="4"/>
  <c r="AY203" i="4"/>
  <c r="AX203" i="4"/>
  <c r="AW203" i="4"/>
  <c r="AU203" i="4"/>
  <c r="AR203" i="4"/>
  <c r="BD202" i="4"/>
  <c r="BB202" i="4"/>
  <c r="AZ202" i="4"/>
  <c r="AY202" i="4"/>
  <c r="AX202" i="4"/>
  <c r="AW202" i="4"/>
  <c r="AU202" i="4"/>
  <c r="AR202" i="4"/>
  <c r="BD201" i="4"/>
  <c r="BB201" i="4"/>
  <c r="AZ201" i="4"/>
  <c r="AY201" i="4"/>
  <c r="AX201" i="4"/>
  <c r="AW201" i="4"/>
  <c r="AU201" i="4"/>
  <c r="AR201" i="4"/>
  <c r="BD200" i="4"/>
  <c r="BB200" i="4"/>
  <c r="AZ200" i="4"/>
  <c r="AY200" i="4"/>
  <c r="AX200" i="4"/>
  <c r="AW200" i="4"/>
  <c r="AU200" i="4"/>
  <c r="AR200" i="4"/>
  <c r="BD199" i="4"/>
  <c r="BB199" i="4"/>
  <c r="AZ199" i="4"/>
  <c r="AY199" i="4"/>
  <c r="AX199" i="4"/>
  <c r="AW199" i="4"/>
  <c r="AU199" i="4"/>
  <c r="AR199" i="4"/>
  <c r="BD198" i="4"/>
  <c r="BB198" i="4"/>
  <c r="AZ198" i="4"/>
  <c r="AY198" i="4"/>
  <c r="AX198" i="4"/>
  <c r="AW198" i="4"/>
  <c r="AU198" i="4"/>
  <c r="AR198" i="4"/>
  <c r="BD197" i="4"/>
  <c r="BB197" i="4"/>
  <c r="AZ197" i="4"/>
  <c r="AY197" i="4"/>
  <c r="AX197" i="4"/>
  <c r="AW197" i="4"/>
  <c r="AU197" i="4"/>
  <c r="AR197" i="4"/>
  <c r="BD196" i="4"/>
  <c r="BB196" i="4"/>
  <c r="AZ196" i="4"/>
  <c r="AY196" i="4"/>
  <c r="AX196" i="4"/>
  <c r="AW196" i="4"/>
  <c r="AU196" i="4"/>
  <c r="AR196" i="4"/>
  <c r="BD195" i="4"/>
  <c r="BB195" i="4"/>
  <c r="AZ195" i="4"/>
  <c r="AY195" i="4"/>
  <c r="AX195" i="4"/>
  <c r="AW195" i="4"/>
  <c r="AU195" i="4"/>
  <c r="AR195" i="4"/>
  <c r="BD194" i="4"/>
  <c r="BB194" i="4"/>
  <c r="AZ194" i="4"/>
  <c r="AY194" i="4"/>
  <c r="AX194" i="4"/>
  <c r="AW194" i="4"/>
  <c r="AU194" i="4"/>
  <c r="AR194" i="4"/>
  <c r="BD193" i="4"/>
  <c r="BB193" i="4"/>
  <c r="AZ193" i="4"/>
  <c r="AY193" i="4"/>
  <c r="AX193" i="4"/>
  <c r="AW193" i="4"/>
  <c r="AU193" i="4"/>
  <c r="AR193" i="4"/>
  <c r="BD192" i="4"/>
  <c r="BB192" i="4"/>
  <c r="AZ192" i="4"/>
  <c r="AY192" i="4"/>
  <c r="AX192" i="4"/>
  <c r="AW192" i="4"/>
  <c r="AU192" i="4"/>
  <c r="AR192" i="4"/>
  <c r="BD191" i="4"/>
  <c r="BB191" i="4"/>
  <c r="AZ191" i="4"/>
  <c r="AY191" i="4"/>
  <c r="AX191" i="4"/>
  <c r="AW191" i="4"/>
  <c r="AU191" i="4"/>
  <c r="AR191" i="4"/>
  <c r="BD190" i="4"/>
  <c r="BB190" i="4"/>
  <c r="AZ190" i="4"/>
  <c r="AY190" i="4"/>
  <c r="AX190" i="4"/>
  <c r="AW190" i="4"/>
  <c r="AU190" i="4"/>
  <c r="AR190" i="4"/>
  <c r="BD189" i="4"/>
  <c r="BB189" i="4"/>
  <c r="AZ189" i="4"/>
  <c r="AY189" i="4"/>
  <c r="AX189" i="4"/>
  <c r="AW189" i="4"/>
  <c r="AU189" i="4"/>
  <c r="AR189" i="4"/>
  <c r="BD188" i="4"/>
  <c r="BB188" i="4"/>
  <c r="AZ188" i="4"/>
  <c r="AY188" i="4"/>
  <c r="AX188" i="4"/>
  <c r="AW188" i="4"/>
  <c r="AU188" i="4"/>
  <c r="AR188" i="4"/>
  <c r="BD187" i="4"/>
  <c r="BB187" i="4"/>
  <c r="AZ187" i="4"/>
  <c r="AY187" i="4"/>
  <c r="AX187" i="4"/>
  <c r="AW187" i="4"/>
  <c r="AU187" i="4"/>
  <c r="AR187" i="4"/>
  <c r="BD186" i="4"/>
  <c r="BB186" i="4"/>
  <c r="AZ186" i="4"/>
  <c r="AY186" i="4"/>
  <c r="AX186" i="4"/>
  <c r="AW186" i="4"/>
  <c r="AU186" i="4"/>
  <c r="AR186" i="4"/>
  <c r="BD185" i="4"/>
  <c r="BB185" i="4"/>
  <c r="AZ185" i="4"/>
  <c r="AY185" i="4"/>
  <c r="AX185" i="4"/>
  <c r="AW185" i="4"/>
  <c r="AU185" i="4"/>
  <c r="AR185" i="4"/>
  <c r="BD184" i="4"/>
  <c r="BB184" i="4"/>
  <c r="AZ184" i="4"/>
  <c r="AY184" i="4"/>
  <c r="AX184" i="4"/>
  <c r="AW184" i="4"/>
  <c r="AU184" i="4"/>
  <c r="AR184" i="4"/>
  <c r="BD183" i="4"/>
  <c r="BB183" i="4"/>
  <c r="AZ183" i="4"/>
  <c r="AY183" i="4"/>
  <c r="AX183" i="4"/>
  <c r="AW183" i="4"/>
  <c r="AU183" i="4"/>
  <c r="AR183" i="4"/>
  <c r="BD182" i="4"/>
  <c r="BB182" i="4"/>
  <c r="AZ182" i="4"/>
  <c r="AY182" i="4"/>
  <c r="AX182" i="4"/>
  <c r="AW182" i="4"/>
  <c r="AU182" i="4"/>
  <c r="AR182" i="4"/>
  <c r="BD181" i="4"/>
  <c r="BB181" i="4"/>
  <c r="AZ181" i="4"/>
  <c r="AY181" i="4"/>
  <c r="AX181" i="4"/>
  <c r="AW181" i="4"/>
  <c r="AU181" i="4"/>
  <c r="AR181" i="4"/>
  <c r="BD180" i="4"/>
  <c r="BB180" i="4"/>
  <c r="AZ180" i="4"/>
  <c r="AY180" i="4"/>
  <c r="AX180" i="4"/>
  <c r="AW180" i="4"/>
  <c r="AU180" i="4"/>
  <c r="AR180" i="4"/>
  <c r="BD179" i="4"/>
  <c r="BB179" i="4"/>
  <c r="AZ179" i="4"/>
  <c r="AY179" i="4"/>
  <c r="AX179" i="4"/>
  <c r="AW179" i="4"/>
  <c r="AU179" i="4"/>
  <c r="AR179" i="4"/>
  <c r="BD178" i="4"/>
  <c r="BB178" i="4"/>
  <c r="AZ178" i="4"/>
  <c r="AY178" i="4"/>
  <c r="AX178" i="4"/>
  <c r="AW178" i="4"/>
  <c r="AU178" i="4"/>
  <c r="AR178" i="4"/>
  <c r="BD177" i="4"/>
  <c r="BB177" i="4"/>
  <c r="AZ177" i="4"/>
  <c r="AY177" i="4"/>
  <c r="AX177" i="4"/>
  <c r="AW177" i="4"/>
  <c r="AU177" i="4"/>
  <c r="AR177" i="4"/>
  <c r="BD176" i="4"/>
  <c r="BB176" i="4"/>
  <c r="AZ176" i="4"/>
  <c r="AY176" i="4"/>
  <c r="AX176" i="4"/>
  <c r="AW176" i="4"/>
  <c r="AU176" i="4"/>
  <c r="AR176" i="4"/>
  <c r="BD175" i="4"/>
  <c r="BB175" i="4"/>
  <c r="AZ175" i="4"/>
  <c r="AY175" i="4"/>
  <c r="AX175" i="4"/>
  <c r="AW175" i="4"/>
  <c r="AU175" i="4"/>
  <c r="AR175" i="4"/>
  <c r="BD174" i="4"/>
  <c r="BB174" i="4"/>
  <c r="AZ174" i="4"/>
  <c r="AY174" i="4"/>
  <c r="AX174" i="4"/>
  <c r="AW174" i="4"/>
  <c r="AU174" i="4"/>
  <c r="AR174" i="4"/>
  <c r="BD173" i="4"/>
  <c r="BB173" i="4"/>
  <c r="AZ173" i="4"/>
  <c r="AY173" i="4"/>
  <c r="AX173" i="4"/>
  <c r="AW173" i="4"/>
  <c r="AU173" i="4"/>
  <c r="AR173" i="4"/>
  <c r="BD172" i="4"/>
  <c r="BB172" i="4"/>
  <c r="AZ172" i="4"/>
  <c r="AY172" i="4"/>
  <c r="AX172" i="4"/>
  <c r="AW172" i="4"/>
  <c r="AU172" i="4"/>
  <c r="AR172" i="4"/>
  <c r="BD171" i="4"/>
  <c r="BB171" i="4"/>
  <c r="AZ171" i="4"/>
  <c r="AY171" i="4"/>
  <c r="AX171" i="4"/>
  <c r="AW171" i="4"/>
  <c r="AU171" i="4"/>
  <c r="AR171" i="4"/>
  <c r="BD170" i="4"/>
  <c r="BB170" i="4"/>
  <c r="AZ170" i="4"/>
  <c r="AY170" i="4"/>
  <c r="AX170" i="4"/>
  <c r="AW170" i="4"/>
  <c r="AU170" i="4"/>
  <c r="AR170" i="4"/>
  <c r="BD169" i="4"/>
  <c r="BB169" i="4"/>
  <c r="AZ169" i="4"/>
  <c r="AY169" i="4"/>
  <c r="AX169" i="4"/>
  <c r="AW169" i="4"/>
  <c r="AU169" i="4"/>
  <c r="AR169" i="4"/>
  <c r="BD168" i="4"/>
  <c r="BB168" i="4"/>
  <c r="AZ168" i="4"/>
  <c r="AY168" i="4"/>
  <c r="AX168" i="4"/>
  <c r="AW168" i="4"/>
  <c r="AU168" i="4"/>
  <c r="AR168" i="4"/>
  <c r="BD167" i="4"/>
  <c r="BB167" i="4"/>
  <c r="AZ167" i="4"/>
  <c r="AY167" i="4"/>
  <c r="AX167" i="4"/>
  <c r="AW167" i="4"/>
  <c r="AU167" i="4"/>
  <c r="AR167" i="4"/>
  <c r="BD166" i="4"/>
  <c r="BB166" i="4"/>
  <c r="AZ166" i="4"/>
  <c r="AY166" i="4"/>
  <c r="AX166" i="4"/>
  <c r="AW166" i="4"/>
  <c r="AU166" i="4"/>
  <c r="AR166" i="4"/>
  <c r="BD165" i="4"/>
  <c r="BB165" i="4"/>
  <c r="AZ165" i="4"/>
  <c r="AY165" i="4"/>
  <c r="AX165" i="4"/>
  <c r="AW165" i="4"/>
  <c r="AU165" i="4"/>
  <c r="AR165" i="4"/>
  <c r="BD164" i="4"/>
  <c r="BB164" i="4"/>
  <c r="AZ164" i="4"/>
  <c r="AY164" i="4"/>
  <c r="AX164" i="4"/>
  <c r="AW164" i="4"/>
  <c r="AU164" i="4"/>
  <c r="AR164" i="4"/>
  <c r="BD163" i="4"/>
  <c r="BB163" i="4"/>
  <c r="AZ163" i="4"/>
  <c r="AY163" i="4"/>
  <c r="AX163" i="4"/>
  <c r="AW163" i="4"/>
  <c r="AU163" i="4"/>
  <c r="AR163" i="4"/>
  <c r="BD162" i="4"/>
  <c r="BB162" i="4"/>
  <c r="AZ162" i="4"/>
  <c r="AY162" i="4"/>
  <c r="AX162" i="4"/>
  <c r="AW162" i="4"/>
  <c r="AU162" i="4"/>
  <c r="AR162" i="4"/>
  <c r="BD161" i="4"/>
  <c r="BB161" i="4"/>
  <c r="AZ161" i="4"/>
  <c r="AY161" i="4"/>
  <c r="AX161" i="4"/>
  <c r="AW161" i="4"/>
  <c r="AU161" i="4"/>
  <c r="AR161" i="4"/>
  <c r="BD160" i="4"/>
  <c r="BB160" i="4"/>
  <c r="AZ160" i="4"/>
  <c r="AY160" i="4"/>
  <c r="AX160" i="4"/>
  <c r="AW160" i="4"/>
  <c r="AU160" i="4"/>
  <c r="AR160" i="4"/>
  <c r="BD159" i="4"/>
  <c r="BB159" i="4"/>
  <c r="AZ159" i="4"/>
  <c r="AY159" i="4"/>
  <c r="AX159" i="4"/>
  <c r="AW159" i="4"/>
  <c r="AU159" i="4"/>
  <c r="AR159" i="4"/>
  <c r="BD158" i="4"/>
  <c r="BB158" i="4"/>
  <c r="AZ158" i="4"/>
  <c r="AY158" i="4"/>
  <c r="AX158" i="4"/>
  <c r="AW158" i="4"/>
  <c r="AU158" i="4"/>
  <c r="AR158" i="4"/>
  <c r="BD157" i="4"/>
  <c r="BB157" i="4"/>
  <c r="AZ157" i="4"/>
  <c r="AY157" i="4"/>
  <c r="AX157" i="4"/>
  <c r="AW157" i="4"/>
  <c r="AU157" i="4"/>
  <c r="AR157" i="4"/>
  <c r="BD156" i="4"/>
  <c r="BB156" i="4"/>
  <c r="AZ156" i="4"/>
  <c r="AY156" i="4"/>
  <c r="AX156" i="4"/>
  <c r="AW156" i="4"/>
  <c r="AU156" i="4"/>
  <c r="AR156" i="4"/>
  <c r="BD155" i="4"/>
  <c r="BB155" i="4"/>
  <c r="AZ155" i="4"/>
  <c r="AY155" i="4"/>
  <c r="AX155" i="4"/>
  <c r="AW155" i="4"/>
  <c r="AU155" i="4"/>
  <c r="AR155" i="4"/>
  <c r="BD154" i="4"/>
  <c r="BB154" i="4"/>
  <c r="AZ154" i="4"/>
  <c r="AY154" i="4"/>
  <c r="AX154" i="4"/>
  <c r="AW154" i="4"/>
  <c r="AU154" i="4"/>
  <c r="AR154" i="4"/>
  <c r="BD153" i="4"/>
  <c r="BB153" i="4"/>
  <c r="AZ153" i="4"/>
  <c r="AY153" i="4"/>
  <c r="AX153" i="4"/>
  <c r="AW153" i="4"/>
  <c r="AU153" i="4"/>
  <c r="AR153" i="4"/>
  <c r="BD152" i="4"/>
  <c r="BB152" i="4"/>
  <c r="AZ152" i="4"/>
  <c r="AY152" i="4"/>
  <c r="AX152" i="4"/>
  <c r="AW152" i="4"/>
  <c r="AU152" i="4"/>
  <c r="AR152" i="4"/>
  <c r="BD151" i="4"/>
  <c r="BB151" i="4"/>
  <c r="AZ151" i="4"/>
  <c r="AY151" i="4"/>
  <c r="AX151" i="4"/>
  <c r="AW151" i="4"/>
  <c r="AU151" i="4"/>
  <c r="AR151" i="4"/>
  <c r="BD150" i="4"/>
  <c r="BB150" i="4"/>
  <c r="AZ150" i="4"/>
  <c r="AY150" i="4"/>
  <c r="AX150" i="4"/>
  <c r="AW150" i="4"/>
  <c r="AU150" i="4"/>
  <c r="AR150" i="4"/>
  <c r="BD149" i="4"/>
  <c r="BB149" i="4"/>
  <c r="AZ149" i="4"/>
  <c r="AY149" i="4"/>
  <c r="AX149" i="4"/>
  <c r="AW149" i="4"/>
  <c r="AU149" i="4"/>
  <c r="AR149" i="4"/>
  <c r="BD148" i="4"/>
  <c r="BB148" i="4"/>
  <c r="AZ148" i="4"/>
  <c r="AY148" i="4"/>
  <c r="AX148" i="4"/>
  <c r="AW148" i="4"/>
  <c r="AU148" i="4"/>
  <c r="AR148" i="4"/>
  <c r="BD147" i="4"/>
  <c r="BB147" i="4"/>
  <c r="AZ147" i="4"/>
  <c r="AY147" i="4"/>
  <c r="AX147" i="4"/>
  <c r="AW147" i="4"/>
  <c r="AU147" i="4"/>
  <c r="AR147" i="4"/>
  <c r="BD146" i="4"/>
  <c r="BB146" i="4"/>
  <c r="AZ146" i="4"/>
  <c r="AY146" i="4"/>
  <c r="AX146" i="4"/>
  <c r="AW146" i="4"/>
  <c r="AU146" i="4"/>
  <c r="AR146" i="4"/>
  <c r="BD145" i="4"/>
  <c r="BB145" i="4"/>
  <c r="AZ145" i="4"/>
  <c r="AY145" i="4"/>
  <c r="AX145" i="4"/>
  <c r="AW145" i="4"/>
  <c r="AU145" i="4"/>
  <c r="AR145" i="4"/>
  <c r="BD144" i="4"/>
  <c r="BB144" i="4"/>
  <c r="AZ144" i="4"/>
  <c r="AY144" i="4"/>
  <c r="AX144" i="4"/>
  <c r="AW144" i="4"/>
  <c r="AU144" i="4"/>
  <c r="AR144" i="4"/>
  <c r="BD143" i="4"/>
  <c r="BB143" i="4"/>
  <c r="AZ143" i="4"/>
  <c r="AY143" i="4"/>
  <c r="AX143" i="4"/>
  <c r="AW143" i="4"/>
  <c r="AU143" i="4"/>
  <c r="AR143" i="4"/>
  <c r="BD142" i="4"/>
  <c r="BB142" i="4"/>
  <c r="AZ142" i="4"/>
  <c r="AY142" i="4"/>
  <c r="AX142" i="4"/>
  <c r="AW142" i="4"/>
  <c r="AU142" i="4"/>
  <c r="AR142" i="4"/>
  <c r="BD141" i="4"/>
  <c r="BB141" i="4"/>
  <c r="AZ141" i="4"/>
  <c r="AY141" i="4"/>
  <c r="AX141" i="4"/>
  <c r="AW141" i="4"/>
  <c r="AU141" i="4"/>
  <c r="AR141" i="4"/>
  <c r="BD140" i="4"/>
  <c r="BB140" i="4"/>
  <c r="AZ140" i="4"/>
  <c r="AY140" i="4"/>
  <c r="AX140" i="4"/>
  <c r="AW140" i="4"/>
  <c r="AU140" i="4"/>
  <c r="AR140" i="4"/>
  <c r="BD139" i="4"/>
  <c r="BB139" i="4"/>
  <c r="AZ139" i="4"/>
  <c r="AY139" i="4"/>
  <c r="AX139" i="4"/>
  <c r="AW139" i="4"/>
  <c r="AU139" i="4"/>
  <c r="AR139" i="4"/>
  <c r="BD138" i="4"/>
  <c r="BB138" i="4"/>
  <c r="AZ138" i="4"/>
  <c r="AY138" i="4"/>
  <c r="AX138" i="4"/>
  <c r="AW138" i="4"/>
  <c r="AU138" i="4"/>
  <c r="AR138" i="4"/>
  <c r="BD137" i="4"/>
  <c r="BB137" i="4"/>
  <c r="AZ137" i="4"/>
  <c r="AY137" i="4"/>
  <c r="AX137" i="4"/>
  <c r="AW137" i="4"/>
  <c r="AU137" i="4"/>
  <c r="AR137" i="4"/>
  <c r="BD136" i="4"/>
  <c r="BB136" i="4"/>
  <c r="AZ136" i="4"/>
  <c r="AY136" i="4"/>
  <c r="AX136" i="4"/>
  <c r="AW136" i="4"/>
  <c r="AU136" i="4"/>
  <c r="AR136" i="4"/>
  <c r="BD135" i="4"/>
  <c r="BB135" i="4"/>
  <c r="AZ135" i="4"/>
  <c r="AY135" i="4"/>
  <c r="AX135" i="4"/>
  <c r="AW135" i="4"/>
  <c r="AU135" i="4"/>
  <c r="AR135" i="4"/>
  <c r="BD134" i="4"/>
  <c r="BB134" i="4"/>
  <c r="AZ134" i="4"/>
  <c r="AY134" i="4"/>
  <c r="AX134" i="4"/>
  <c r="AW134" i="4"/>
  <c r="AU134" i="4"/>
  <c r="AR134" i="4"/>
  <c r="BD133" i="4"/>
  <c r="BB133" i="4"/>
  <c r="AZ133" i="4"/>
  <c r="AY133" i="4"/>
  <c r="AX133" i="4"/>
  <c r="AW133" i="4"/>
  <c r="AU133" i="4"/>
  <c r="AR133" i="4"/>
  <c r="BD132" i="4"/>
  <c r="BB132" i="4"/>
  <c r="AZ132" i="4"/>
  <c r="AY132" i="4"/>
  <c r="AX132" i="4"/>
  <c r="AW132" i="4"/>
  <c r="AU132" i="4"/>
  <c r="AR132" i="4"/>
  <c r="BD131" i="4"/>
  <c r="BB131" i="4"/>
  <c r="AZ131" i="4"/>
  <c r="AY131" i="4"/>
  <c r="AX131" i="4"/>
  <c r="AW131" i="4"/>
  <c r="AU131" i="4"/>
  <c r="AR131" i="4"/>
  <c r="BD130" i="4"/>
  <c r="BB130" i="4"/>
  <c r="AZ130" i="4"/>
  <c r="AY130" i="4"/>
  <c r="AX130" i="4"/>
  <c r="AW130" i="4"/>
  <c r="AU130" i="4"/>
  <c r="AR130" i="4"/>
  <c r="BD129" i="4"/>
  <c r="BB129" i="4"/>
  <c r="AZ129" i="4"/>
  <c r="AY129" i="4"/>
  <c r="AX129" i="4"/>
  <c r="AW129" i="4"/>
  <c r="AU129" i="4"/>
  <c r="AR129" i="4"/>
  <c r="BD128" i="4"/>
  <c r="BB128" i="4"/>
  <c r="AZ128" i="4"/>
  <c r="AY128" i="4"/>
  <c r="AX128" i="4"/>
  <c r="AW128" i="4"/>
  <c r="AU128" i="4"/>
  <c r="AR128" i="4"/>
  <c r="BD127" i="4"/>
  <c r="BB127" i="4"/>
  <c r="AZ127" i="4"/>
  <c r="AY127" i="4"/>
  <c r="AX127" i="4"/>
  <c r="AW127" i="4"/>
  <c r="AU127" i="4"/>
  <c r="AR127" i="4"/>
  <c r="BD126" i="4"/>
  <c r="BB126" i="4"/>
  <c r="AZ126" i="4"/>
  <c r="AY126" i="4"/>
  <c r="AX126" i="4"/>
  <c r="AW126" i="4"/>
  <c r="AU126" i="4"/>
  <c r="AR126" i="4"/>
  <c r="BD125" i="4"/>
  <c r="BB125" i="4"/>
  <c r="AZ125" i="4"/>
  <c r="AY125" i="4"/>
  <c r="AX125" i="4"/>
  <c r="AW125" i="4"/>
  <c r="AU125" i="4"/>
  <c r="AR125" i="4"/>
  <c r="BD124" i="4"/>
  <c r="BB124" i="4"/>
  <c r="AZ124" i="4"/>
  <c r="AY124" i="4"/>
  <c r="AX124" i="4"/>
  <c r="AW124" i="4"/>
  <c r="AU124" i="4"/>
  <c r="AR124" i="4"/>
  <c r="BD123" i="4"/>
  <c r="BB123" i="4"/>
  <c r="AZ123" i="4"/>
  <c r="AY123" i="4"/>
  <c r="AX123" i="4"/>
  <c r="AW123" i="4"/>
  <c r="AU123" i="4"/>
  <c r="AR123" i="4"/>
  <c r="BD122" i="4"/>
  <c r="BB122" i="4"/>
  <c r="AZ122" i="4"/>
  <c r="AY122" i="4"/>
  <c r="AX122" i="4"/>
  <c r="AW122" i="4"/>
  <c r="AU122" i="4"/>
  <c r="AR122" i="4"/>
  <c r="BD121" i="4"/>
  <c r="BB121" i="4"/>
  <c r="AZ121" i="4"/>
  <c r="AY121" i="4"/>
  <c r="AX121" i="4"/>
  <c r="AW121" i="4"/>
  <c r="AU121" i="4"/>
  <c r="AR121" i="4"/>
  <c r="BD120" i="4"/>
  <c r="BB120" i="4"/>
  <c r="AZ120" i="4"/>
  <c r="AY120" i="4"/>
  <c r="AX120" i="4"/>
  <c r="AW120" i="4"/>
  <c r="AU120" i="4"/>
  <c r="AR120" i="4"/>
  <c r="BD119" i="4"/>
  <c r="BB119" i="4"/>
  <c r="AZ119" i="4"/>
  <c r="AY119" i="4"/>
  <c r="AX119" i="4"/>
  <c r="AW119" i="4"/>
  <c r="AU119" i="4"/>
  <c r="AR119" i="4"/>
  <c r="BD118" i="4"/>
  <c r="BB118" i="4"/>
  <c r="AZ118" i="4"/>
  <c r="AY118" i="4"/>
  <c r="AX118" i="4"/>
  <c r="AW118" i="4"/>
  <c r="AU118" i="4"/>
  <c r="AR118" i="4"/>
  <c r="BD117" i="4"/>
  <c r="BB117" i="4"/>
  <c r="AZ117" i="4"/>
  <c r="AY117" i="4"/>
  <c r="AX117" i="4"/>
  <c r="AW117" i="4"/>
  <c r="AU117" i="4"/>
  <c r="AR117" i="4"/>
  <c r="BD116" i="4"/>
  <c r="BB116" i="4"/>
  <c r="AZ116" i="4"/>
  <c r="AY116" i="4"/>
  <c r="AX116" i="4"/>
  <c r="AW116" i="4"/>
  <c r="AU116" i="4"/>
  <c r="AR116" i="4"/>
  <c r="BD115" i="4"/>
  <c r="BB115" i="4"/>
  <c r="AZ115" i="4"/>
  <c r="AY115" i="4"/>
  <c r="AX115" i="4"/>
  <c r="AW115" i="4"/>
  <c r="AU115" i="4"/>
  <c r="AR115" i="4"/>
  <c r="BD114" i="4"/>
  <c r="BB114" i="4"/>
  <c r="AZ114" i="4"/>
  <c r="AY114" i="4"/>
  <c r="AX114" i="4"/>
  <c r="AW114" i="4"/>
  <c r="AU114" i="4"/>
  <c r="AR114" i="4"/>
  <c r="BD113" i="4"/>
  <c r="BB113" i="4"/>
  <c r="AZ113" i="4"/>
  <c r="AY113" i="4"/>
  <c r="AX113" i="4"/>
  <c r="AW113" i="4"/>
  <c r="AU113" i="4"/>
  <c r="AR113" i="4"/>
  <c r="BD112" i="4"/>
  <c r="BB112" i="4"/>
  <c r="AZ112" i="4"/>
  <c r="AY112" i="4"/>
  <c r="AX112" i="4"/>
  <c r="AW112" i="4"/>
  <c r="AU112" i="4"/>
  <c r="AR112" i="4"/>
  <c r="BD111" i="4"/>
  <c r="BB111" i="4"/>
  <c r="AZ111" i="4"/>
  <c r="AY111" i="4"/>
  <c r="AX111" i="4"/>
  <c r="AW111" i="4"/>
  <c r="AU111" i="4"/>
  <c r="AR111" i="4"/>
  <c r="BD110" i="4"/>
  <c r="BB110" i="4"/>
  <c r="AZ110" i="4"/>
  <c r="AY110" i="4"/>
  <c r="AX110" i="4"/>
  <c r="AW110" i="4"/>
  <c r="AU110" i="4"/>
  <c r="AR110" i="4"/>
  <c r="BD109" i="4"/>
  <c r="BB109" i="4"/>
  <c r="AZ109" i="4"/>
  <c r="AY109" i="4"/>
  <c r="AX109" i="4"/>
  <c r="AW109" i="4"/>
  <c r="AU109" i="4"/>
  <c r="AR109" i="4"/>
  <c r="BD108" i="4"/>
  <c r="BB108" i="4"/>
  <c r="AZ108" i="4"/>
  <c r="AY108" i="4"/>
  <c r="AX108" i="4"/>
  <c r="AW108" i="4"/>
  <c r="AU108" i="4"/>
  <c r="AR108" i="4"/>
  <c r="BD107" i="4"/>
  <c r="BB107" i="4"/>
  <c r="AZ107" i="4"/>
  <c r="AY107" i="4"/>
  <c r="AX107" i="4"/>
  <c r="AW107" i="4"/>
  <c r="AU107" i="4"/>
  <c r="AR107" i="4"/>
  <c r="BD106" i="4"/>
  <c r="BB106" i="4"/>
  <c r="AZ106" i="4"/>
  <c r="AY106" i="4"/>
  <c r="AX106" i="4"/>
  <c r="AW106" i="4"/>
  <c r="AU106" i="4"/>
  <c r="AR106" i="4"/>
  <c r="BD105" i="4"/>
  <c r="BB105" i="4"/>
  <c r="AZ105" i="4"/>
  <c r="AY105" i="4"/>
  <c r="AX105" i="4"/>
  <c r="AW105" i="4"/>
  <c r="AU105" i="4"/>
  <c r="AR105" i="4"/>
  <c r="BD104" i="4"/>
  <c r="BB104" i="4"/>
  <c r="AZ104" i="4"/>
  <c r="AY104" i="4"/>
  <c r="AX104" i="4"/>
  <c r="AW104" i="4"/>
  <c r="AU104" i="4"/>
  <c r="AR104" i="4"/>
  <c r="BD103" i="4"/>
  <c r="BB103" i="4"/>
  <c r="AZ103" i="4"/>
  <c r="AY103" i="4"/>
  <c r="AX103" i="4"/>
  <c r="AW103" i="4"/>
  <c r="AU103" i="4"/>
  <c r="AR103" i="4"/>
  <c r="BD102" i="4"/>
  <c r="BB102" i="4"/>
  <c r="AZ102" i="4"/>
  <c r="AY102" i="4"/>
  <c r="AX102" i="4"/>
  <c r="AW102" i="4"/>
  <c r="AU102" i="4"/>
  <c r="AR102" i="4"/>
  <c r="BD101" i="4"/>
  <c r="BB101" i="4"/>
  <c r="AZ101" i="4"/>
  <c r="AY101" i="4"/>
  <c r="AX101" i="4"/>
  <c r="AW101" i="4"/>
  <c r="AU101" i="4"/>
  <c r="AR101" i="4"/>
  <c r="BD100" i="4"/>
  <c r="BB100" i="4"/>
  <c r="AZ100" i="4"/>
  <c r="AY100" i="4"/>
  <c r="AX100" i="4"/>
  <c r="AW100" i="4"/>
  <c r="AU100" i="4"/>
  <c r="AR100" i="4"/>
  <c r="BD99" i="4"/>
  <c r="BB99" i="4"/>
  <c r="AZ99" i="4"/>
  <c r="AY99" i="4"/>
  <c r="AX99" i="4"/>
  <c r="AW99" i="4"/>
  <c r="AU99" i="4"/>
  <c r="AR99" i="4"/>
  <c r="BD98" i="4"/>
  <c r="BB98" i="4"/>
  <c r="AZ98" i="4"/>
  <c r="AY98" i="4"/>
  <c r="AX98" i="4"/>
  <c r="AW98" i="4"/>
  <c r="AU98" i="4"/>
  <c r="AR98" i="4"/>
  <c r="BD97" i="4"/>
  <c r="BB97" i="4"/>
  <c r="AZ97" i="4"/>
  <c r="AY97" i="4"/>
  <c r="AX97" i="4"/>
  <c r="AW97" i="4"/>
  <c r="AU97" i="4"/>
  <c r="AR97" i="4"/>
  <c r="BD96" i="4"/>
  <c r="BB96" i="4"/>
  <c r="AZ96" i="4"/>
  <c r="AY96" i="4"/>
  <c r="AX96" i="4"/>
  <c r="AW96" i="4"/>
  <c r="AU96" i="4"/>
  <c r="AR96" i="4"/>
  <c r="BD95" i="4"/>
  <c r="BB95" i="4"/>
  <c r="AZ95" i="4"/>
  <c r="AY95" i="4"/>
  <c r="AX95" i="4"/>
  <c r="AW95" i="4"/>
  <c r="AU95" i="4"/>
  <c r="AR95" i="4"/>
  <c r="BD94" i="4"/>
  <c r="BB94" i="4"/>
  <c r="AZ94" i="4"/>
  <c r="AY94" i="4"/>
  <c r="AX94" i="4"/>
  <c r="AW94" i="4"/>
  <c r="AU94" i="4"/>
  <c r="AR94" i="4"/>
  <c r="BD93" i="4"/>
  <c r="BB93" i="4"/>
  <c r="AZ93" i="4"/>
  <c r="AY93" i="4"/>
  <c r="AX93" i="4"/>
  <c r="AW93" i="4"/>
  <c r="AU93" i="4"/>
  <c r="AR93" i="4"/>
  <c r="BD92" i="4"/>
  <c r="BB92" i="4"/>
  <c r="AZ92" i="4"/>
  <c r="AY92" i="4"/>
  <c r="AX92" i="4"/>
  <c r="AW92" i="4"/>
  <c r="AU92" i="4"/>
  <c r="AR92" i="4"/>
  <c r="BD91" i="4"/>
  <c r="BB91" i="4"/>
  <c r="AZ91" i="4"/>
  <c r="AY91" i="4"/>
  <c r="AX91" i="4"/>
  <c r="AW91" i="4"/>
  <c r="AU91" i="4"/>
  <c r="AR91" i="4"/>
  <c r="BD90" i="4"/>
  <c r="BB90" i="4"/>
  <c r="AZ90" i="4"/>
  <c r="AY90" i="4"/>
  <c r="AX90" i="4"/>
  <c r="AW90" i="4"/>
  <c r="AU90" i="4"/>
  <c r="AR90" i="4"/>
  <c r="BD89" i="4"/>
  <c r="BB89" i="4"/>
  <c r="AZ89" i="4"/>
  <c r="AY89" i="4"/>
  <c r="AX89" i="4"/>
  <c r="AW89" i="4"/>
  <c r="AU89" i="4"/>
  <c r="AR89" i="4"/>
  <c r="BD88" i="4"/>
  <c r="BB88" i="4"/>
  <c r="AZ88" i="4"/>
  <c r="AY88" i="4"/>
  <c r="AX88" i="4"/>
  <c r="AW88" i="4"/>
  <c r="AU88" i="4"/>
  <c r="AR88" i="4"/>
  <c r="BD87" i="4"/>
  <c r="BB87" i="4"/>
  <c r="AZ87" i="4"/>
  <c r="AY87" i="4"/>
  <c r="AX87" i="4"/>
  <c r="AW87" i="4"/>
  <c r="AU87" i="4"/>
  <c r="AR87" i="4"/>
  <c r="BD86" i="4"/>
  <c r="BB86" i="4"/>
  <c r="AZ86" i="4"/>
  <c r="AY86" i="4"/>
  <c r="AX86" i="4"/>
  <c r="AW86" i="4"/>
  <c r="AU86" i="4"/>
  <c r="AR86" i="4"/>
  <c r="BD85" i="4"/>
  <c r="BB85" i="4"/>
  <c r="AZ85" i="4"/>
  <c r="AY85" i="4"/>
  <c r="AX85" i="4"/>
  <c r="AW85" i="4"/>
  <c r="AU85" i="4"/>
  <c r="AR85" i="4"/>
  <c r="BD84" i="4"/>
  <c r="BB84" i="4"/>
  <c r="AZ84" i="4"/>
  <c r="AY84" i="4"/>
  <c r="AX84" i="4"/>
  <c r="AW84" i="4"/>
  <c r="AU84" i="4"/>
  <c r="AR84" i="4"/>
  <c r="BD83" i="4"/>
  <c r="BB83" i="4"/>
  <c r="AZ83" i="4"/>
  <c r="AY83" i="4"/>
  <c r="AX83" i="4"/>
  <c r="AW83" i="4"/>
  <c r="AU83" i="4"/>
  <c r="AR83" i="4"/>
  <c r="BD82" i="4"/>
  <c r="BB82" i="4"/>
  <c r="AZ82" i="4"/>
  <c r="AY82" i="4"/>
  <c r="AX82" i="4"/>
  <c r="AW82" i="4"/>
  <c r="AU82" i="4"/>
  <c r="AR82" i="4"/>
  <c r="BD81" i="4"/>
  <c r="BB81" i="4"/>
  <c r="AZ81" i="4"/>
  <c r="AY81" i="4"/>
  <c r="AX81" i="4"/>
  <c r="AW81" i="4"/>
  <c r="AU81" i="4"/>
  <c r="AR81" i="4"/>
  <c r="BD80" i="4"/>
  <c r="BB80" i="4"/>
  <c r="AZ80" i="4"/>
  <c r="AY80" i="4"/>
  <c r="AX80" i="4"/>
  <c r="AW80" i="4"/>
  <c r="AU80" i="4"/>
  <c r="AR80" i="4"/>
  <c r="BD79" i="4"/>
  <c r="BB79" i="4"/>
  <c r="AZ79" i="4"/>
  <c r="AY79" i="4"/>
  <c r="AX79" i="4"/>
  <c r="AW79" i="4"/>
  <c r="AU79" i="4"/>
  <c r="AR79" i="4"/>
  <c r="BD78" i="4"/>
  <c r="BB78" i="4"/>
  <c r="AZ78" i="4"/>
  <c r="AY78" i="4"/>
  <c r="AX78" i="4"/>
  <c r="AW78" i="4"/>
  <c r="AU78" i="4"/>
  <c r="AR78" i="4"/>
  <c r="BD77" i="4"/>
  <c r="BB77" i="4"/>
  <c r="AZ77" i="4"/>
  <c r="AY77" i="4"/>
  <c r="AX77" i="4"/>
  <c r="AW77" i="4"/>
  <c r="AU77" i="4"/>
  <c r="AR77" i="4"/>
  <c r="BD76" i="4"/>
  <c r="BB76" i="4"/>
  <c r="AZ76" i="4"/>
  <c r="AY76" i="4"/>
  <c r="AX76" i="4"/>
  <c r="AW76" i="4"/>
  <c r="AU76" i="4"/>
  <c r="AR76" i="4"/>
  <c r="BD75" i="4"/>
  <c r="BB75" i="4"/>
  <c r="AZ75" i="4"/>
  <c r="AY75" i="4"/>
  <c r="AX75" i="4"/>
  <c r="AW75" i="4"/>
  <c r="AU75" i="4"/>
  <c r="AR75" i="4"/>
  <c r="BD74" i="4"/>
  <c r="BB74" i="4"/>
  <c r="AZ74" i="4"/>
  <c r="AY74" i="4"/>
  <c r="AX74" i="4"/>
  <c r="AW74" i="4"/>
  <c r="AU74" i="4"/>
  <c r="AR74" i="4"/>
  <c r="BD73" i="4"/>
  <c r="BB73" i="4"/>
  <c r="AZ73" i="4"/>
  <c r="AY73" i="4"/>
  <c r="AX73" i="4"/>
  <c r="AW73" i="4"/>
  <c r="AU73" i="4"/>
  <c r="AR73" i="4"/>
  <c r="BD72" i="4"/>
  <c r="BB72" i="4"/>
  <c r="AZ72" i="4"/>
  <c r="AY72" i="4"/>
  <c r="AX72" i="4"/>
  <c r="AW72" i="4"/>
  <c r="AU72" i="4"/>
  <c r="AR72" i="4"/>
  <c r="BD71" i="4"/>
  <c r="BB71" i="4"/>
  <c r="AZ71" i="4"/>
  <c r="AY71" i="4"/>
  <c r="AX71" i="4"/>
  <c r="AW71" i="4"/>
  <c r="AU71" i="4"/>
  <c r="AR71" i="4"/>
  <c r="BD70" i="4"/>
  <c r="BB70" i="4"/>
  <c r="AZ70" i="4"/>
  <c r="AY70" i="4"/>
  <c r="AX70" i="4"/>
  <c r="AW70" i="4"/>
  <c r="AU70" i="4"/>
  <c r="AR70" i="4"/>
  <c r="BD69" i="4"/>
  <c r="BB69" i="4"/>
  <c r="AZ69" i="4"/>
  <c r="AY69" i="4"/>
  <c r="AX69" i="4"/>
  <c r="AW69" i="4"/>
  <c r="AU69" i="4"/>
  <c r="AR69" i="4"/>
  <c r="BD68" i="4"/>
  <c r="BB68" i="4"/>
  <c r="AZ68" i="4"/>
  <c r="AY68" i="4"/>
  <c r="AX68" i="4"/>
  <c r="AW68" i="4"/>
  <c r="AU68" i="4"/>
  <c r="AR68" i="4"/>
  <c r="BD67" i="4"/>
  <c r="BB67" i="4"/>
  <c r="AZ67" i="4"/>
  <c r="AY67" i="4"/>
  <c r="AX67" i="4"/>
  <c r="AW67" i="4"/>
  <c r="AU67" i="4"/>
  <c r="AR67" i="4"/>
  <c r="BD66" i="4"/>
  <c r="BB66" i="4"/>
  <c r="AZ66" i="4"/>
  <c r="AY66" i="4"/>
  <c r="AX66" i="4"/>
  <c r="AW66" i="4"/>
  <c r="AU66" i="4"/>
  <c r="AR66" i="4"/>
  <c r="BD65" i="4"/>
  <c r="BB65" i="4"/>
  <c r="AZ65" i="4"/>
  <c r="AY65" i="4"/>
  <c r="AX65" i="4"/>
  <c r="AW65" i="4"/>
  <c r="AU65" i="4"/>
  <c r="AR65" i="4"/>
  <c r="BD64" i="4"/>
  <c r="BB64" i="4"/>
  <c r="AZ64" i="4"/>
  <c r="AY64" i="4"/>
  <c r="AX64" i="4"/>
  <c r="AW64" i="4"/>
  <c r="AU64" i="4"/>
  <c r="AR64" i="4"/>
  <c r="BD63" i="4"/>
  <c r="BB63" i="4"/>
  <c r="AZ63" i="4"/>
  <c r="AY63" i="4"/>
  <c r="AX63" i="4"/>
  <c r="AW63" i="4"/>
  <c r="AU63" i="4"/>
  <c r="AR63" i="4"/>
  <c r="BD62" i="4"/>
  <c r="BB62" i="4"/>
  <c r="AZ62" i="4"/>
  <c r="AY62" i="4"/>
  <c r="AX62" i="4"/>
  <c r="AW62" i="4"/>
  <c r="AU62" i="4"/>
  <c r="AR62" i="4"/>
  <c r="BD61" i="4"/>
  <c r="BB61" i="4"/>
  <c r="AZ61" i="4"/>
  <c r="AY61" i="4"/>
  <c r="AX61" i="4"/>
  <c r="AW61" i="4"/>
  <c r="AU61" i="4"/>
  <c r="AR61" i="4"/>
  <c r="BD60" i="4"/>
  <c r="BB60" i="4"/>
  <c r="AZ60" i="4"/>
  <c r="AY60" i="4"/>
  <c r="AX60" i="4"/>
  <c r="AW60" i="4"/>
  <c r="AU60" i="4"/>
  <c r="AR60" i="4"/>
  <c r="BD59" i="4"/>
  <c r="BB59" i="4"/>
  <c r="AZ59" i="4"/>
  <c r="AY59" i="4"/>
  <c r="AX59" i="4"/>
  <c r="AW59" i="4"/>
  <c r="AU59" i="4"/>
  <c r="AR59" i="4"/>
  <c r="BD58" i="4"/>
  <c r="BB58" i="4"/>
  <c r="AZ58" i="4"/>
  <c r="AY58" i="4"/>
  <c r="AX58" i="4"/>
  <c r="AW58" i="4"/>
  <c r="AU58" i="4"/>
  <c r="AR58" i="4"/>
  <c r="BD57" i="4"/>
  <c r="BB57" i="4"/>
  <c r="AZ57" i="4"/>
  <c r="AY57" i="4"/>
  <c r="AX57" i="4"/>
  <c r="AW57" i="4"/>
  <c r="AU57" i="4"/>
  <c r="AR57" i="4"/>
  <c r="BD56" i="4"/>
  <c r="BB56" i="4"/>
  <c r="AZ56" i="4"/>
  <c r="AY56" i="4"/>
  <c r="AX56" i="4"/>
  <c r="AW56" i="4"/>
  <c r="AU56" i="4"/>
  <c r="AR56" i="4"/>
  <c r="BD55" i="4"/>
  <c r="BB55" i="4"/>
  <c r="AZ55" i="4"/>
  <c r="AY55" i="4"/>
  <c r="AX55" i="4"/>
  <c r="AW55" i="4"/>
  <c r="AU55" i="4"/>
  <c r="AR55" i="4"/>
  <c r="BD54" i="4"/>
  <c r="BB54" i="4"/>
  <c r="AZ54" i="4"/>
  <c r="AY54" i="4"/>
  <c r="AX54" i="4"/>
  <c r="AW54" i="4"/>
  <c r="AU54" i="4"/>
  <c r="AR54" i="4"/>
  <c r="BD53" i="4"/>
  <c r="BB53" i="4"/>
  <c r="AZ53" i="4"/>
  <c r="AY53" i="4"/>
  <c r="AX53" i="4"/>
  <c r="AW53" i="4"/>
  <c r="AU53" i="4"/>
  <c r="AR53" i="4"/>
  <c r="BD52" i="4"/>
  <c r="BB52" i="4"/>
  <c r="AZ52" i="4"/>
  <c r="AY52" i="4"/>
  <c r="AX52" i="4"/>
  <c r="AW52" i="4"/>
  <c r="AU52" i="4"/>
  <c r="AR52" i="4"/>
  <c r="BD51" i="4"/>
  <c r="BB51" i="4"/>
  <c r="AZ51" i="4"/>
  <c r="AY51" i="4"/>
  <c r="AX51" i="4"/>
  <c r="AW51" i="4"/>
  <c r="AU51" i="4"/>
  <c r="AR51" i="4"/>
  <c r="BD50" i="4"/>
  <c r="BB50" i="4"/>
  <c r="AZ50" i="4"/>
  <c r="AY50" i="4"/>
  <c r="AX50" i="4"/>
  <c r="AW50" i="4"/>
  <c r="AU50" i="4"/>
  <c r="AR50" i="4"/>
  <c r="BD49" i="4"/>
  <c r="BB49" i="4"/>
  <c r="AZ49" i="4"/>
  <c r="AY49" i="4"/>
  <c r="AX49" i="4"/>
  <c r="AW49" i="4"/>
  <c r="AU49" i="4"/>
  <c r="AR49" i="4"/>
  <c r="BD48" i="4"/>
  <c r="BB48" i="4"/>
  <c r="AZ48" i="4"/>
  <c r="AY48" i="4"/>
  <c r="AX48" i="4"/>
  <c r="AW48" i="4"/>
  <c r="AU48" i="4"/>
  <c r="AR48" i="4"/>
  <c r="BD47" i="4"/>
  <c r="BB47" i="4"/>
  <c r="AZ47" i="4"/>
  <c r="AY47" i="4"/>
  <c r="AX47" i="4"/>
  <c r="AW47" i="4"/>
  <c r="AU47" i="4"/>
  <c r="AR47" i="4"/>
  <c r="BD46" i="4"/>
  <c r="BB46" i="4"/>
  <c r="AZ46" i="4"/>
  <c r="AY46" i="4"/>
  <c r="AX46" i="4"/>
  <c r="AW46" i="4"/>
  <c r="AU46" i="4"/>
  <c r="AR46" i="4"/>
  <c r="BD45" i="4"/>
  <c r="BB45" i="4"/>
  <c r="AZ45" i="4"/>
  <c r="AY45" i="4"/>
  <c r="AX45" i="4"/>
  <c r="AW45" i="4"/>
  <c r="AU45" i="4"/>
  <c r="AR45" i="4"/>
  <c r="BD44" i="4"/>
  <c r="BB44" i="4"/>
  <c r="AZ44" i="4"/>
  <c r="AY44" i="4"/>
  <c r="AX44" i="4"/>
  <c r="AW44" i="4"/>
  <c r="AU44" i="4"/>
  <c r="AR44" i="4"/>
  <c r="BD43" i="4"/>
  <c r="BB43" i="4"/>
  <c r="AZ43" i="4"/>
  <c r="AY43" i="4"/>
  <c r="AX43" i="4"/>
  <c r="AW43" i="4"/>
  <c r="AU43" i="4"/>
  <c r="AR43" i="4"/>
  <c r="BD42" i="4"/>
  <c r="BB42" i="4"/>
  <c r="AZ42" i="4"/>
  <c r="AY42" i="4"/>
  <c r="AX42" i="4"/>
  <c r="AW42" i="4"/>
  <c r="AU42" i="4"/>
  <c r="AR42" i="4"/>
  <c r="BD41" i="4"/>
  <c r="BB41" i="4"/>
  <c r="AZ41" i="4"/>
  <c r="AY41" i="4"/>
  <c r="AX41" i="4"/>
  <c r="AW41" i="4"/>
  <c r="AU41" i="4"/>
  <c r="AR41" i="4"/>
  <c r="BD40" i="4"/>
  <c r="BB40" i="4"/>
  <c r="AZ40" i="4"/>
  <c r="AY40" i="4"/>
  <c r="AX40" i="4"/>
  <c r="AW40" i="4"/>
  <c r="AU40" i="4"/>
  <c r="AR40" i="4"/>
  <c r="BD39" i="4"/>
  <c r="BB39" i="4"/>
  <c r="AZ39" i="4"/>
  <c r="AY39" i="4"/>
  <c r="AX39" i="4"/>
  <c r="AW39" i="4"/>
  <c r="AU39" i="4"/>
  <c r="AR39" i="4"/>
  <c r="BD38" i="4"/>
  <c r="BB38" i="4"/>
  <c r="AZ38" i="4"/>
  <c r="AY38" i="4"/>
  <c r="AX38" i="4"/>
  <c r="AW38" i="4"/>
  <c r="AU38" i="4"/>
  <c r="AR38" i="4"/>
  <c r="BD37" i="4"/>
  <c r="BB37" i="4"/>
  <c r="AZ37" i="4"/>
  <c r="AY37" i="4"/>
  <c r="AX37" i="4"/>
  <c r="AW37" i="4"/>
  <c r="AU37" i="4"/>
  <c r="AR37" i="4"/>
  <c r="BD36" i="4"/>
  <c r="BB36" i="4"/>
  <c r="AZ36" i="4"/>
  <c r="AY36" i="4"/>
  <c r="AX36" i="4"/>
  <c r="AW36" i="4"/>
  <c r="AU36" i="4"/>
  <c r="AR36" i="4"/>
  <c r="BD35" i="4"/>
  <c r="BB35" i="4"/>
  <c r="AZ35" i="4"/>
  <c r="AY35" i="4"/>
  <c r="AX35" i="4"/>
  <c r="AW35" i="4"/>
  <c r="AU35" i="4"/>
  <c r="AR35" i="4"/>
  <c r="BD34" i="4"/>
  <c r="BB34" i="4"/>
  <c r="AZ34" i="4"/>
  <c r="AY34" i="4"/>
  <c r="AX34" i="4"/>
  <c r="AW34" i="4"/>
  <c r="AU34" i="4"/>
  <c r="AR34" i="4"/>
  <c r="BD33" i="4"/>
  <c r="BB33" i="4"/>
  <c r="AZ33" i="4"/>
  <c r="AY33" i="4"/>
  <c r="AX33" i="4"/>
  <c r="AW33" i="4"/>
  <c r="AU33" i="4"/>
  <c r="AR33" i="4"/>
  <c r="BD32" i="4"/>
  <c r="BB32" i="4"/>
  <c r="AZ32" i="4"/>
  <c r="AY32" i="4"/>
  <c r="AX32" i="4"/>
  <c r="AW32" i="4"/>
  <c r="AU32" i="4"/>
  <c r="AR32" i="4"/>
  <c r="BD31" i="4"/>
  <c r="BB31" i="4"/>
  <c r="AZ31" i="4"/>
  <c r="AY31" i="4"/>
  <c r="AX31" i="4"/>
  <c r="AW31" i="4"/>
  <c r="AU31" i="4"/>
  <c r="AR31" i="4"/>
  <c r="BD30" i="4"/>
  <c r="BB30" i="4"/>
  <c r="AZ30" i="4"/>
  <c r="AY30" i="4"/>
  <c r="AX30" i="4"/>
  <c r="AW30" i="4"/>
  <c r="AU30" i="4"/>
  <c r="AR30" i="4"/>
  <c r="BD29" i="4"/>
  <c r="BB29" i="4"/>
  <c r="AZ29" i="4"/>
  <c r="AY29" i="4"/>
  <c r="AX29" i="4"/>
  <c r="AW29" i="4"/>
  <c r="AU29" i="4"/>
  <c r="AR29" i="4"/>
  <c r="BD28" i="4"/>
  <c r="BB28" i="4"/>
  <c r="AZ28" i="4"/>
  <c r="AY28" i="4"/>
  <c r="AX28" i="4"/>
  <c r="AW28" i="4"/>
  <c r="AU28" i="4"/>
  <c r="AR28" i="4"/>
  <c r="BD27" i="4"/>
  <c r="BB27" i="4"/>
  <c r="AZ27" i="4"/>
  <c r="AY27" i="4"/>
  <c r="AX27" i="4"/>
  <c r="AW27" i="4"/>
  <c r="AU27" i="4"/>
  <c r="AR27" i="4"/>
  <c r="BD26" i="4"/>
  <c r="BB26" i="4"/>
  <c r="AZ26" i="4"/>
  <c r="AY26" i="4"/>
  <c r="AX26" i="4"/>
  <c r="AW26" i="4"/>
  <c r="AU26" i="4"/>
  <c r="AR26" i="4"/>
  <c r="BD25" i="4"/>
  <c r="BB25" i="4"/>
  <c r="AZ25" i="4"/>
  <c r="AY25" i="4"/>
  <c r="AX25" i="4"/>
  <c r="AW25" i="4"/>
  <c r="AU25" i="4"/>
  <c r="AR25" i="4"/>
  <c r="BD24" i="4"/>
  <c r="BB24" i="4"/>
  <c r="AZ24" i="4"/>
  <c r="AY24" i="4"/>
  <c r="AX24" i="4"/>
  <c r="AW24" i="4"/>
  <c r="AU24" i="4"/>
  <c r="AR24" i="4"/>
  <c r="BD23" i="4"/>
  <c r="BB23" i="4"/>
  <c r="AZ23" i="4"/>
  <c r="AY23" i="4"/>
  <c r="AX23" i="4"/>
  <c r="AW23" i="4"/>
  <c r="AU23" i="4"/>
  <c r="AR23" i="4"/>
  <c r="BD22" i="4"/>
  <c r="BB22" i="4"/>
  <c r="AZ22" i="4"/>
  <c r="AY22" i="4"/>
  <c r="AX22" i="4"/>
  <c r="AW22" i="4"/>
  <c r="AU22" i="4"/>
  <c r="AR22" i="4"/>
  <c r="BD21" i="4"/>
  <c r="BB21" i="4"/>
  <c r="AZ21" i="4"/>
  <c r="AY21" i="4"/>
  <c r="AX21" i="4"/>
  <c r="AW21" i="4"/>
  <c r="AU21" i="4"/>
  <c r="AR21" i="4"/>
  <c r="BD20" i="4"/>
  <c r="BB20" i="4"/>
  <c r="AZ20" i="4"/>
  <c r="AY20" i="4"/>
  <c r="AX20" i="4"/>
  <c r="AW20" i="4"/>
  <c r="AU20" i="4"/>
  <c r="AR20" i="4"/>
  <c r="BD19" i="4"/>
  <c r="BB19" i="4"/>
  <c r="AZ19" i="4"/>
  <c r="AY19" i="4"/>
  <c r="AX19" i="4"/>
  <c r="AW19" i="4"/>
  <c r="AU19" i="4"/>
  <c r="AR19" i="4"/>
  <c r="BD18" i="4"/>
  <c r="BB18" i="4"/>
  <c r="AZ18" i="4"/>
  <c r="AY18" i="4"/>
  <c r="AX18" i="4"/>
  <c r="AW18" i="4"/>
  <c r="AU18" i="4"/>
  <c r="AR18" i="4"/>
  <c r="BD17" i="4"/>
  <c r="BB17" i="4"/>
  <c r="AZ17" i="4"/>
  <c r="AY17" i="4"/>
  <c r="AX17" i="4"/>
  <c r="AW17" i="4"/>
  <c r="AU17" i="4"/>
  <c r="AR17" i="4"/>
  <c r="BD16" i="4"/>
  <c r="BB16" i="4"/>
  <c r="AZ16" i="4"/>
  <c r="AY16" i="4"/>
  <c r="AX16" i="4"/>
  <c r="AW16" i="4"/>
  <c r="AU16" i="4"/>
  <c r="AR16" i="4"/>
  <c r="BD15" i="4"/>
  <c r="BB15" i="4"/>
  <c r="AZ15" i="4"/>
  <c r="AY15" i="4"/>
  <c r="AX15" i="4"/>
  <c r="AW15" i="4"/>
  <c r="AU15" i="4"/>
  <c r="AR15" i="4"/>
  <c r="BD14" i="4"/>
  <c r="BB14" i="4"/>
  <c r="AZ14" i="4"/>
  <c r="AY14" i="4"/>
  <c r="AX14" i="4"/>
  <c r="AW14" i="4"/>
  <c r="AU14" i="4"/>
  <c r="AR14" i="4"/>
  <c r="BD13" i="4"/>
  <c r="BB13" i="4"/>
  <c r="AZ13" i="4"/>
  <c r="AY13" i="4"/>
  <c r="AX13" i="4"/>
  <c r="AW13" i="4"/>
  <c r="AU13" i="4"/>
  <c r="AR13" i="4"/>
  <c r="BD12" i="4"/>
  <c r="BB12" i="4"/>
  <c r="AZ12" i="4"/>
  <c r="AY12" i="4"/>
  <c r="AX12" i="4"/>
  <c r="AW12" i="4"/>
  <c r="AU12" i="4"/>
  <c r="AR12" i="4"/>
  <c r="BD11" i="4"/>
  <c r="BB11" i="4"/>
  <c r="AZ11" i="4"/>
  <c r="AY11" i="4"/>
  <c r="AX11" i="4"/>
  <c r="AW11" i="4"/>
  <c r="AU11" i="4"/>
  <c r="AR11" i="4"/>
  <c r="BD10" i="4"/>
  <c r="BB10" i="4"/>
  <c r="AZ10" i="4"/>
  <c r="AY10" i="4"/>
  <c r="AX10" i="4"/>
  <c r="AW10" i="4"/>
  <c r="AU10" i="4"/>
  <c r="AR10" i="4"/>
  <c r="BD9" i="4"/>
  <c r="BB9" i="4"/>
  <c r="AZ9" i="4"/>
  <c r="AY9" i="4"/>
  <c r="AX9" i="4"/>
  <c r="AW9" i="4"/>
  <c r="AU9" i="4"/>
  <c r="AR9" i="4"/>
  <c r="BD8" i="4"/>
  <c r="BB8" i="4"/>
  <c r="AZ8" i="4"/>
  <c r="AY8" i="4"/>
  <c r="AX8" i="4"/>
  <c r="AW8" i="4"/>
  <c r="AU8" i="4"/>
  <c r="AR8" i="4"/>
  <c r="AJ9" i="2" l="1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J68" i="2"/>
  <c r="AJ69" i="2"/>
  <c r="AJ70" i="2"/>
  <c r="AJ71" i="2"/>
  <c r="AJ72" i="2"/>
  <c r="AJ73" i="2"/>
  <c r="AJ74" i="2"/>
  <c r="AJ75" i="2"/>
  <c r="AJ76" i="2"/>
  <c r="AJ77" i="2"/>
  <c r="AJ78" i="2"/>
  <c r="AJ79" i="2"/>
  <c r="AJ80" i="2"/>
  <c r="AJ81" i="2"/>
  <c r="AJ82" i="2"/>
  <c r="AJ83" i="2"/>
  <c r="AJ84" i="2"/>
  <c r="AJ85" i="2"/>
  <c r="AJ86" i="2"/>
  <c r="AJ87" i="2"/>
  <c r="AJ88" i="2"/>
  <c r="AJ89" i="2"/>
  <c r="AJ90" i="2"/>
  <c r="AJ91" i="2"/>
  <c r="AJ92" i="2"/>
  <c r="AJ93" i="2"/>
  <c r="AJ94" i="2"/>
  <c r="AJ95" i="2"/>
  <c r="AJ96" i="2"/>
  <c r="AJ97" i="2"/>
  <c r="AJ98" i="2"/>
  <c r="AJ99" i="2"/>
  <c r="AJ100" i="2"/>
  <c r="AJ101" i="2"/>
  <c r="AJ102" i="2"/>
  <c r="AJ103" i="2"/>
  <c r="AJ104" i="2"/>
  <c r="AJ105" i="2"/>
  <c r="AJ106" i="2"/>
  <c r="AJ107" i="2"/>
  <c r="AJ108" i="2"/>
  <c r="AJ109" i="2"/>
  <c r="AJ110" i="2"/>
  <c r="AJ111" i="2"/>
  <c r="AJ112" i="2"/>
  <c r="AJ113" i="2"/>
  <c r="AJ114" i="2"/>
  <c r="AJ115" i="2"/>
  <c r="AJ116" i="2"/>
  <c r="AJ117" i="2"/>
  <c r="AJ118" i="2"/>
  <c r="AJ119" i="2"/>
  <c r="AJ120" i="2"/>
  <c r="AJ121" i="2"/>
  <c r="AJ122" i="2"/>
  <c r="AJ123" i="2"/>
  <c r="AJ124" i="2"/>
  <c r="AJ125" i="2"/>
  <c r="AJ126" i="2"/>
  <c r="AJ127" i="2"/>
  <c r="AJ128" i="2"/>
  <c r="AJ129" i="2"/>
  <c r="AJ130" i="2"/>
  <c r="AJ131" i="2"/>
  <c r="AJ132" i="2"/>
  <c r="AJ133" i="2"/>
  <c r="AJ134" i="2"/>
  <c r="AJ135" i="2"/>
  <c r="AJ136" i="2"/>
  <c r="AJ137" i="2"/>
  <c r="AJ138" i="2"/>
  <c r="AJ139" i="2"/>
  <c r="AJ140" i="2"/>
  <c r="AJ141" i="2"/>
  <c r="AJ142" i="2"/>
  <c r="AJ143" i="2"/>
  <c r="AJ144" i="2"/>
  <c r="AJ145" i="2"/>
  <c r="AJ146" i="2"/>
  <c r="AJ147" i="2"/>
  <c r="AJ148" i="2"/>
  <c r="AJ149" i="2"/>
  <c r="AJ150" i="2"/>
  <c r="AJ151" i="2"/>
  <c r="AJ152" i="2"/>
  <c r="AJ153" i="2"/>
  <c r="AJ154" i="2"/>
  <c r="AJ155" i="2"/>
  <c r="AJ156" i="2"/>
  <c r="AJ157" i="2"/>
  <c r="AJ158" i="2"/>
  <c r="AJ159" i="2"/>
  <c r="AJ160" i="2"/>
  <c r="AJ161" i="2"/>
  <c r="AJ162" i="2"/>
  <c r="AJ163" i="2"/>
  <c r="AJ164" i="2"/>
  <c r="AJ165" i="2"/>
  <c r="AJ166" i="2"/>
  <c r="AJ167" i="2"/>
  <c r="AJ168" i="2"/>
  <c r="AJ169" i="2"/>
  <c r="AJ170" i="2"/>
  <c r="AJ171" i="2"/>
  <c r="AJ172" i="2"/>
  <c r="AJ173" i="2"/>
  <c r="AJ174" i="2"/>
  <c r="AJ175" i="2"/>
  <c r="AJ176" i="2"/>
  <c r="AJ177" i="2"/>
  <c r="AJ178" i="2"/>
  <c r="AJ179" i="2"/>
  <c r="AJ180" i="2"/>
  <c r="AJ181" i="2"/>
  <c r="AJ182" i="2"/>
  <c r="AJ183" i="2"/>
  <c r="AJ184" i="2"/>
  <c r="AJ185" i="2"/>
  <c r="AJ186" i="2"/>
  <c r="AJ187" i="2"/>
  <c r="AJ188" i="2"/>
  <c r="AJ189" i="2"/>
  <c r="AJ190" i="2"/>
  <c r="AJ191" i="2"/>
  <c r="AJ192" i="2"/>
  <c r="AJ193" i="2"/>
  <c r="AJ194" i="2"/>
  <c r="AJ195" i="2"/>
  <c r="AJ196" i="2"/>
  <c r="AJ197" i="2"/>
  <c r="AJ198" i="2"/>
  <c r="AJ199" i="2"/>
  <c r="AJ200" i="2"/>
  <c r="AJ201" i="2"/>
  <c r="AJ202" i="2"/>
  <c r="AJ203" i="2"/>
  <c r="AJ204" i="2"/>
  <c r="AJ205" i="2"/>
  <c r="AJ206" i="2"/>
  <c r="AJ207" i="2"/>
  <c r="AJ208" i="2"/>
  <c r="AJ209" i="2"/>
  <c r="AJ210" i="2"/>
  <c r="AJ211" i="2"/>
  <c r="AJ212" i="2"/>
  <c r="AJ213" i="2"/>
  <c r="AJ214" i="2"/>
  <c r="AJ215" i="2"/>
  <c r="AJ216" i="2"/>
  <c r="AJ217" i="2"/>
  <c r="AJ218" i="2"/>
  <c r="AJ219" i="2"/>
  <c r="AJ220" i="2"/>
  <c r="AJ221" i="2"/>
  <c r="AJ222" i="2"/>
  <c r="AJ223" i="2"/>
  <c r="AJ224" i="2"/>
  <c r="AJ225" i="2"/>
  <c r="AJ226" i="2"/>
  <c r="AJ227" i="2"/>
  <c r="AJ228" i="2"/>
  <c r="AJ229" i="2"/>
  <c r="AJ230" i="2"/>
  <c r="AJ231" i="2"/>
  <c r="AJ232" i="2"/>
  <c r="AJ233" i="2"/>
  <c r="AJ234" i="2"/>
  <c r="AJ235" i="2"/>
  <c r="AJ236" i="2"/>
  <c r="AJ237" i="2"/>
  <c r="AJ238" i="2"/>
  <c r="AJ239" i="2"/>
  <c r="AJ240" i="2"/>
  <c r="AJ241" i="2"/>
  <c r="AJ242" i="2"/>
  <c r="AJ243" i="2"/>
  <c r="AJ244" i="2"/>
  <c r="AJ245" i="2"/>
  <c r="AJ246" i="2"/>
  <c r="AJ247" i="2"/>
  <c r="AJ248" i="2"/>
  <c r="AJ249" i="2"/>
  <c r="AJ250" i="2"/>
  <c r="AJ251" i="2"/>
  <c r="AJ252" i="2"/>
  <c r="AJ253" i="2"/>
  <c r="AJ254" i="2"/>
  <c r="AJ255" i="2"/>
  <c r="AJ256" i="2"/>
  <c r="AJ257" i="2"/>
  <c r="AJ258" i="2"/>
  <c r="AJ259" i="2"/>
  <c r="AJ260" i="2"/>
  <c r="AJ261" i="2"/>
  <c r="AJ262" i="2"/>
  <c r="AJ263" i="2"/>
  <c r="AJ264" i="2"/>
  <c r="AJ265" i="2"/>
  <c r="AJ266" i="2"/>
  <c r="AJ267" i="2"/>
  <c r="AJ268" i="2"/>
  <c r="AJ269" i="2"/>
  <c r="AJ270" i="2"/>
  <c r="AJ271" i="2"/>
  <c r="AJ272" i="2"/>
  <c r="AJ273" i="2"/>
  <c r="AJ274" i="2"/>
  <c r="AJ275" i="2"/>
  <c r="AJ276" i="2"/>
  <c r="AJ277" i="2"/>
  <c r="AJ278" i="2"/>
  <c r="AJ279" i="2"/>
  <c r="AJ280" i="2"/>
  <c r="AJ281" i="2"/>
  <c r="AJ282" i="2"/>
  <c r="AJ283" i="2"/>
  <c r="AJ284" i="2"/>
  <c r="AJ285" i="2"/>
  <c r="AJ286" i="2"/>
  <c r="AJ287" i="2"/>
  <c r="AJ8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55" i="2"/>
  <c r="AI56" i="2"/>
  <c r="AI57" i="2"/>
  <c r="AI58" i="2"/>
  <c r="AI59" i="2"/>
  <c r="AI60" i="2"/>
  <c r="AI61" i="2"/>
  <c r="AI62" i="2"/>
  <c r="AI63" i="2"/>
  <c r="AI64" i="2"/>
  <c r="AI65" i="2"/>
  <c r="AI66" i="2"/>
  <c r="AI67" i="2"/>
  <c r="AI68" i="2"/>
  <c r="AI69" i="2"/>
  <c r="AI70" i="2"/>
  <c r="AI71" i="2"/>
  <c r="AI72" i="2"/>
  <c r="AI73" i="2"/>
  <c r="AI74" i="2"/>
  <c r="AI75" i="2"/>
  <c r="AI76" i="2"/>
  <c r="AI77" i="2"/>
  <c r="AI78" i="2"/>
  <c r="AI79" i="2"/>
  <c r="AI80" i="2"/>
  <c r="AI81" i="2"/>
  <c r="AI82" i="2"/>
  <c r="AI83" i="2"/>
  <c r="AI84" i="2"/>
  <c r="AI85" i="2"/>
  <c r="AI86" i="2"/>
  <c r="AI87" i="2"/>
  <c r="AI88" i="2"/>
  <c r="AI89" i="2"/>
  <c r="AI90" i="2"/>
  <c r="AI91" i="2"/>
  <c r="AI92" i="2"/>
  <c r="AI93" i="2"/>
  <c r="AI94" i="2"/>
  <c r="AI95" i="2"/>
  <c r="AI96" i="2"/>
  <c r="AI97" i="2"/>
  <c r="AI98" i="2"/>
  <c r="AI99" i="2"/>
  <c r="AI100" i="2"/>
  <c r="AI101" i="2"/>
  <c r="AI102" i="2"/>
  <c r="AI103" i="2"/>
  <c r="AI104" i="2"/>
  <c r="AI105" i="2"/>
  <c r="AI106" i="2"/>
  <c r="AI107" i="2"/>
  <c r="AI108" i="2"/>
  <c r="AI109" i="2"/>
  <c r="AI110" i="2"/>
  <c r="AI111" i="2"/>
  <c r="AI112" i="2"/>
  <c r="AI113" i="2"/>
  <c r="AI114" i="2"/>
  <c r="AI115" i="2"/>
  <c r="AI116" i="2"/>
  <c r="AI117" i="2"/>
  <c r="AI118" i="2"/>
  <c r="AI119" i="2"/>
  <c r="AI120" i="2"/>
  <c r="AI121" i="2"/>
  <c r="AI122" i="2"/>
  <c r="AI123" i="2"/>
  <c r="AI124" i="2"/>
  <c r="AI125" i="2"/>
  <c r="AI126" i="2"/>
  <c r="AI127" i="2"/>
  <c r="AI128" i="2"/>
  <c r="AI129" i="2"/>
  <c r="AI130" i="2"/>
  <c r="AI131" i="2"/>
  <c r="AI132" i="2"/>
  <c r="AI133" i="2"/>
  <c r="AI134" i="2"/>
  <c r="AI135" i="2"/>
  <c r="AI136" i="2"/>
  <c r="AI137" i="2"/>
  <c r="AI138" i="2"/>
  <c r="AI139" i="2"/>
  <c r="AI140" i="2"/>
  <c r="AI141" i="2"/>
  <c r="AI142" i="2"/>
  <c r="AI143" i="2"/>
  <c r="AI144" i="2"/>
  <c r="AI145" i="2"/>
  <c r="AI146" i="2"/>
  <c r="AI147" i="2"/>
  <c r="AI148" i="2"/>
  <c r="AI149" i="2"/>
  <c r="AI150" i="2"/>
  <c r="AI151" i="2"/>
  <c r="AI152" i="2"/>
  <c r="AI153" i="2"/>
  <c r="AI154" i="2"/>
  <c r="AI155" i="2"/>
  <c r="AI156" i="2"/>
  <c r="AI157" i="2"/>
  <c r="AI158" i="2"/>
  <c r="AI159" i="2"/>
  <c r="AI160" i="2"/>
  <c r="AI161" i="2"/>
  <c r="AI162" i="2"/>
  <c r="AI163" i="2"/>
  <c r="AI164" i="2"/>
  <c r="AI165" i="2"/>
  <c r="AI166" i="2"/>
  <c r="AI167" i="2"/>
  <c r="AI168" i="2"/>
  <c r="AI169" i="2"/>
  <c r="AI170" i="2"/>
  <c r="AI171" i="2"/>
  <c r="AI172" i="2"/>
  <c r="AI173" i="2"/>
  <c r="AI174" i="2"/>
  <c r="AI175" i="2"/>
  <c r="AI176" i="2"/>
  <c r="AI177" i="2"/>
  <c r="AI178" i="2"/>
  <c r="AI179" i="2"/>
  <c r="AI180" i="2"/>
  <c r="AI181" i="2"/>
  <c r="AI182" i="2"/>
  <c r="AI183" i="2"/>
  <c r="AI184" i="2"/>
  <c r="AI185" i="2"/>
  <c r="AI186" i="2"/>
  <c r="AI187" i="2"/>
  <c r="AI188" i="2"/>
  <c r="AI189" i="2"/>
  <c r="AI190" i="2"/>
  <c r="AI191" i="2"/>
  <c r="AI192" i="2"/>
  <c r="AI193" i="2"/>
  <c r="AI194" i="2"/>
  <c r="AI195" i="2"/>
  <c r="AI196" i="2"/>
  <c r="AI197" i="2"/>
  <c r="AI198" i="2"/>
  <c r="AI199" i="2"/>
  <c r="AI200" i="2"/>
  <c r="AI201" i="2"/>
  <c r="AI202" i="2"/>
  <c r="AI203" i="2"/>
  <c r="AI204" i="2"/>
  <c r="AI205" i="2"/>
  <c r="AI206" i="2"/>
  <c r="AI207" i="2"/>
  <c r="AI208" i="2"/>
  <c r="AI209" i="2"/>
  <c r="AI210" i="2"/>
  <c r="AI211" i="2"/>
  <c r="AI212" i="2"/>
  <c r="AI213" i="2"/>
  <c r="AI214" i="2"/>
  <c r="AI215" i="2"/>
  <c r="AI216" i="2"/>
  <c r="AI217" i="2"/>
  <c r="AI218" i="2"/>
  <c r="AI219" i="2"/>
  <c r="AI220" i="2"/>
  <c r="AI221" i="2"/>
  <c r="AI222" i="2"/>
  <c r="AI223" i="2"/>
  <c r="AI224" i="2"/>
  <c r="AI225" i="2"/>
  <c r="AI226" i="2"/>
  <c r="AI227" i="2"/>
  <c r="AI228" i="2"/>
  <c r="AI229" i="2"/>
  <c r="AI230" i="2"/>
  <c r="AI231" i="2"/>
  <c r="AI232" i="2"/>
  <c r="AI233" i="2"/>
  <c r="AI234" i="2"/>
  <c r="AI235" i="2"/>
  <c r="AI236" i="2"/>
  <c r="AI237" i="2"/>
  <c r="AI238" i="2"/>
  <c r="AI239" i="2"/>
  <c r="AI240" i="2"/>
  <c r="AI241" i="2"/>
  <c r="AI242" i="2"/>
  <c r="AI243" i="2"/>
  <c r="AI244" i="2"/>
  <c r="AI245" i="2"/>
  <c r="AI246" i="2"/>
  <c r="AI247" i="2"/>
  <c r="AI248" i="2"/>
  <c r="AI249" i="2"/>
  <c r="AI250" i="2"/>
  <c r="AI251" i="2"/>
  <c r="AI252" i="2"/>
  <c r="AI253" i="2"/>
  <c r="AI254" i="2"/>
  <c r="AI255" i="2"/>
  <c r="AI256" i="2"/>
  <c r="AI257" i="2"/>
  <c r="AI258" i="2"/>
  <c r="AI259" i="2"/>
  <c r="AI260" i="2"/>
  <c r="AI261" i="2"/>
  <c r="AI262" i="2"/>
  <c r="AI263" i="2"/>
  <c r="AI264" i="2"/>
  <c r="AI265" i="2"/>
  <c r="AI266" i="2"/>
  <c r="AI267" i="2"/>
  <c r="AI268" i="2"/>
  <c r="AI269" i="2"/>
  <c r="AI270" i="2"/>
  <c r="AI271" i="2"/>
  <c r="AI272" i="2"/>
  <c r="AI273" i="2"/>
  <c r="AI274" i="2"/>
  <c r="AI275" i="2"/>
  <c r="AI276" i="2"/>
  <c r="AI277" i="2"/>
  <c r="AI278" i="2"/>
  <c r="AI279" i="2"/>
  <c r="AI280" i="2"/>
  <c r="AI281" i="2"/>
  <c r="AI282" i="2"/>
  <c r="AI283" i="2"/>
  <c r="AI284" i="2"/>
  <c r="AI285" i="2"/>
  <c r="AI286" i="2"/>
  <c r="AI287" i="2"/>
  <c r="AH9" i="2"/>
  <c r="AH10" i="2"/>
  <c r="AH11" i="2"/>
  <c r="AH12" i="2"/>
  <c r="AH13" i="2"/>
  <c r="AH14" i="2"/>
  <c r="AH15" i="2"/>
  <c r="AH16" i="2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H106" i="2"/>
  <c r="AH107" i="2"/>
  <c r="AH108" i="2"/>
  <c r="AH109" i="2"/>
  <c r="AH110" i="2"/>
  <c r="AH111" i="2"/>
  <c r="AH112" i="2"/>
  <c r="AH113" i="2"/>
  <c r="AH114" i="2"/>
  <c r="AH115" i="2"/>
  <c r="AH116" i="2"/>
  <c r="AH117" i="2"/>
  <c r="AH118" i="2"/>
  <c r="AH119" i="2"/>
  <c r="AH120" i="2"/>
  <c r="AH121" i="2"/>
  <c r="AH122" i="2"/>
  <c r="AH123" i="2"/>
  <c r="AH124" i="2"/>
  <c r="AH125" i="2"/>
  <c r="AH126" i="2"/>
  <c r="AH127" i="2"/>
  <c r="AH128" i="2"/>
  <c r="AH129" i="2"/>
  <c r="AH130" i="2"/>
  <c r="AH131" i="2"/>
  <c r="AH132" i="2"/>
  <c r="AH133" i="2"/>
  <c r="AH134" i="2"/>
  <c r="AH135" i="2"/>
  <c r="AH136" i="2"/>
  <c r="AH137" i="2"/>
  <c r="AH138" i="2"/>
  <c r="AH139" i="2"/>
  <c r="AH140" i="2"/>
  <c r="AH141" i="2"/>
  <c r="AH142" i="2"/>
  <c r="AH143" i="2"/>
  <c r="AH144" i="2"/>
  <c r="AH145" i="2"/>
  <c r="AH146" i="2"/>
  <c r="AH147" i="2"/>
  <c r="AH148" i="2"/>
  <c r="AH149" i="2"/>
  <c r="AH150" i="2"/>
  <c r="AH151" i="2"/>
  <c r="AH152" i="2"/>
  <c r="AH153" i="2"/>
  <c r="AH154" i="2"/>
  <c r="AH155" i="2"/>
  <c r="AH156" i="2"/>
  <c r="AH157" i="2"/>
  <c r="AH158" i="2"/>
  <c r="AH159" i="2"/>
  <c r="AH160" i="2"/>
  <c r="AH161" i="2"/>
  <c r="AH162" i="2"/>
  <c r="AH163" i="2"/>
  <c r="AH164" i="2"/>
  <c r="AH165" i="2"/>
  <c r="AH166" i="2"/>
  <c r="AH167" i="2"/>
  <c r="AH168" i="2"/>
  <c r="AH169" i="2"/>
  <c r="AH170" i="2"/>
  <c r="AH171" i="2"/>
  <c r="AH172" i="2"/>
  <c r="AH173" i="2"/>
  <c r="AH174" i="2"/>
  <c r="AH175" i="2"/>
  <c r="AH176" i="2"/>
  <c r="AH177" i="2"/>
  <c r="AH178" i="2"/>
  <c r="AH179" i="2"/>
  <c r="AH180" i="2"/>
  <c r="AH181" i="2"/>
  <c r="AH182" i="2"/>
  <c r="AH183" i="2"/>
  <c r="AH184" i="2"/>
  <c r="AH185" i="2"/>
  <c r="AH186" i="2"/>
  <c r="AH187" i="2"/>
  <c r="AH188" i="2"/>
  <c r="AH189" i="2"/>
  <c r="AH190" i="2"/>
  <c r="AH191" i="2"/>
  <c r="AH192" i="2"/>
  <c r="AH193" i="2"/>
  <c r="AH194" i="2"/>
  <c r="AH195" i="2"/>
  <c r="AH196" i="2"/>
  <c r="AH197" i="2"/>
  <c r="AH198" i="2"/>
  <c r="AH199" i="2"/>
  <c r="AH200" i="2"/>
  <c r="AH201" i="2"/>
  <c r="AH202" i="2"/>
  <c r="AH203" i="2"/>
  <c r="AH204" i="2"/>
  <c r="AH205" i="2"/>
  <c r="AH206" i="2"/>
  <c r="AH207" i="2"/>
  <c r="AH208" i="2"/>
  <c r="AH209" i="2"/>
  <c r="AH210" i="2"/>
  <c r="AH211" i="2"/>
  <c r="AH212" i="2"/>
  <c r="AH213" i="2"/>
  <c r="AH214" i="2"/>
  <c r="AH215" i="2"/>
  <c r="AH216" i="2"/>
  <c r="AH217" i="2"/>
  <c r="AH218" i="2"/>
  <c r="AH219" i="2"/>
  <c r="AH220" i="2"/>
  <c r="AH221" i="2"/>
  <c r="AH222" i="2"/>
  <c r="AH223" i="2"/>
  <c r="AH224" i="2"/>
  <c r="AH225" i="2"/>
  <c r="AH226" i="2"/>
  <c r="AH227" i="2"/>
  <c r="AH228" i="2"/>
  <c r="AH229" i="2"/>
  <c r="AH230" i="2"/>
  <c r="AH231" i="2"/>
  <c r="AH232" i="2"/>
  <c r="AH233" i="2"/>
  <c r="AH234" i="2"/>
  <c r="AH235" i="2"/>
  <c r="AH236" i="2"/>
  <c r="AH237" i="2"/>
  <c r="AH238" i="2"/>
  <c r="AH239" i="2"/>
  <c r="AH240" i="2"/>
  <c r="AH241" i="2"/>
  <c r="AH242" i="2"/>
  <c r="AH243" i="2"/>
  <c r="AH244" i="2"/>
  <c r="AH245" i="2"/>
  <c r="AH246" i="2"/>
  <c r="AH247" i="2"/>
  <c r="AH248" i="2"/>
  <c r="AH249" i="2"/>
  <c r="AH250" i="2"/>
  <c r="AH251" i="2"/>
  <c r="AH252" i="2"/>
  <c r="AH253" i="2"/>
  <c r="AH254" i="2"/>
  <c r="AH255" i="2"/>
  <c r="AH256" i="2"/>
  <c r="AH257" i="2"/>
  <c r="AH258" i="2"/>
  <c r="AH259" i="2"/>
  <c r="AH260" i="2"/>
  <c r="AH261" i="2"/>
  <c r="AH262" i="2"/>
  <c r="AH263" i="2"/>
  <c r="AH264" i="2"/>
  <c r="AH265" i="2"/>
  <c r="AH266" i="2"/>
  <c r="AH267" i="2"/>
  <c r="AH268" i="2"/>
  <c r="AH269" i="2"/>
  <c r="AH270" i="2"/>
  <c r="AH271" i="2"/>
  <c r="AH272" i="2"/>
  <c r="AH273" i="2"/>
  <c r="AH274" i="2"/>
  <c r="AH275" i="2"/>
  <c r="AH276" i="2"/>
  <c r="AH277" i="2"/>
  <c r="AH278" i="2"/>
  <c r="AH279" i="2"/>
  <c r="AH280" i="2"/>
  <c r="AH281" i="2"/>
  <c r="AH282" i="2"/>
  <c r="AH283" i="2"/>
  <c r="AH284" i="2"/>
  <c r="AH285" i="2"/>
  <c r="AH286" i="2"/>
  <c r="AH287" i="2"/>
  <c r="AH8" i="2"/>
  <c r="AY280" i="3"/>
  <c r="AX280" i="3"/>
  <c r="AW280" i="3"/>
  <c r="AU280" i="3"/>
  <c r="AP280" i="3"/>
  <c r="AJ280" i="3"/>
  <c r="AE280" i="3"/>
  <c r="AA280" i="3"/>
  <c r="W280" i="3"/>
  <c r="R280" i="3"/>
  <c r="AX279" i="3"/>
  <c r="AW279" i="3"/>
  <c r="AU279" i="3"/>
  <c r="AP279" i="3"/>
  <c r="AY279" i="3" s="1"/>
  <c r="AJ279" i="3"/>
  <c r="AE279" i="3"/>
  <c r="AA279" i="3"/>
  <c r="W279" i="3"/>
  <c r="R279" i="3"/>
  <c r="AW278" i="3"/>
  <c r="AU278" i="3"/>
  <c r="AP278" i="3"/>
  <c r="AJ278" i="3"/>
  <c r="AE278" i="3"/>
  <c r="AA278" i="3"/>
  <c r="W278" i="3"/>
  <c r="R278" i="3"/>
  <c r="AW277" i="3"/>
  <c r="AU277" i="3"/>
  <c r="AP277" i="3"/>
  <c r="AJ277" i="3"/>
  <c r="AE277" i="3"/>
  <c r="AA277" i="3"/>
  <c r="W277" i="3"/>
  <c r="R277" i="3"/>
  <c r="AX276" i="3"/>
  <c r="AW276" i="3"/>
  <c r="AU276" i="3"/>
  <c r="AP276" i="3"/>
  <c r="AJ276" i="3"/>
  <c r="AE276" i="3"/>
  <c r="AA276" i="3"/>
  <c r="W276" i="3"/>
  <c r="R276" i="3"/>
  <c r="AY276" i="3" s="1"/>
  <c r="AW275" i="3"/>
  <c r="AU275" i="3"/>
  <c r="AP275" i="3"/>
  <c r="AJ275" i="3"/>
  <c r="AE275" i="3"/>
  <c r="AA275" i="3"/>
  <c r="W275" i="3"/>
  <c r="R275" i="3"/>
  <c r="AW274" i="3"/>
  <c r="AU274" i="3"/>
  <c r="AP274" i="3"/>
  <c r="AJ274" i="3"/>
  <c r="AE274" i="3"/>
  <c r="AA274" i="3"/>
  <c r="W274" i="3"/>
  <c r="R274" i="3"/>
  <c r="AW273" i="3"/>
  <c r="AU273" i="3"/>
  <c r="AP273" i="3"/>
  <c r="AJ273" i="3"/>
  <c r="AE273" i="3"/>
  <c r="AY273" i="3" s="1"/>
  <c r="AA273" i="3"/>
  <c r="W273" i="3"/>
  <c r="R273" i="3"/>
  <c r="AW272" i="3"/>
  <c r="AU272" i="3"/>
  <c r="AP272" i="3"/>
  <c r="AJ272" i="3"/>
  <c r="AE272" i="3"/>
  <c r="AA272" i="3"/>
  <c r="W272" i="3"/>
  <c r="R272" i="3"/>
  <c r="AW271" i="3"/>
  <c r="AU271" i="3"/>
  <c r="AP271" i="3"/>
  <c r="AJ271" i="3"/>
  <c r="AE271" i="3"/>
  <c r="AX271" i="3" s="1"/>
  <c r="AA271" i="3"/>
  <c r="W271" i="3"/>
  <c r="R271" i="3"/>
  <c r="AY270" i="3"/>
  <c r="AW270" i="3"/>
  <c r="AU270" i="3"/>
  <c r="AP270" i="3"/>
  <c r="AJ270" i="3"/>
  <c r="AE270" i="3"/>
  <c r="AA270" i="3"/>
  <c r="W270" i="3"/>
  <c r="R270" i="3"/>
  <c r="AW269" i="3"/>
  <c r="AU269" i="3"/>
  <c r="AP269" i="3"/>
  <c r="AJ269" i="3"/>
  <c r="AE269" i="3"/>
  <c r="AA269" i="3"/>
  <c r="W269" i="3"/>
  <c r="R269" i="3"/>
  <c r="AW268" i="3"/>
  <c r="AU268" i="3"/>
  <c r="AP268" i="3"/>
  <c r="AJ268" i="3"/>
  <c r="AE268" i="3"/>
  <c r="AA268" i="3"/>
  <c r="W268" i="3"/>
  <c r="R268" i="3"/>
  <c r="AW267" i="3"/>
  <c r="AU267" i="3"/>
  <c r="AP267" i="3"/>
  <c r="AJ267" i="3"/>
  <c r="AX267" i="3" s="1"/>
  <c r="AE267" i="3"/>
  <c r="AA267" i="3"/>
  <c r="W267" i="3"/>
  <c r="R267" i="3"/>
  <c r="AW266" i="3"/>
  <c r="AU266" i="3"/>
  <c r="AP266" i="3"/>
  <c r="AJ266" i="3"/>
  <c r="AE266" i="3"/>
  <c r="AA266" i="3"/>
  <c r="W266" i="3"/>
  <c r="R266" i="3"/>
  <c r="AW265" i="3"/>
  <c r="AU265" i="3"/>
  <c r="AP265" i="3"/>
  <c r="AJ265" i="3"/>
  <c r="AE265" i="3"/>
  <c r="AA265" i="3"/>
  <c r="W265" i="3"/>
  <c r="R265" i="3"/>
  <c r="AW264" i="3"/>
  <c r="AU264" i="3"/>
  <c r="AP264" i="3"/>
  <c r="AJ264" i="3"/>
  <c r="AE264" i="3"/>
  <c r="AX264" i="3" s="1"/>
  <c r="AA264" i="3"/>
  <c r="W264" i="3"/>
  <c r="R264" i="3"/>
  <c r="AY263" i="3"/>
  <c r="AW263" i="3"/>
  <c r="AU263" i="3"/>
  <c r="AP263" i="3"/>
  <c r="AJ263" i="3"/>
  <c r="AE263" i="3"/>
  <c r="AA263" i="3"/>
  <c r="W263" i="3"/>
  <c r="R263" i="3"/>
  <c r="AW262" i="3"/>
  <c r="AU262" i="3"/>
  <c r="AP262" i="3"/>
  <c r="AJ262" i="3"/>
  <c r="AE262" i="3"/>
  <c r="AA262" i="3"/>
  <c r="W262" i="3"/>
  <c r="AX262" i="3" s="1"/>
  <c r="R262" i="3"/>
  <c r="AW261" i="3"/>
  <c r="AU261" i="3"/>
  <c r="AP261" i="3"/>
  <c r="AJ261" i="3"/>
  <c r="AE261" i="3"/>
  <c r="AA261" i="3"/>
  <c r="W261" i="3"/>
  <c r="R261" i="3"/>
  <c r="AW260" i="3"/>
  <c r="AU260" i="3"/>
  <c r="AP260" i="3"/>
  <c r="AJ260" i="3"/>
  <c r="AE260" i="3"/>
  <c r="AA260" i="3"/>
  <c r="W260" i="3"/>
  <c r="R260" i="3"/>
  <c r="AW259" i="3"/>
  <c r="AU259" i="3"/>
  <c r="AP259" i="3"/>
  <c r="AZ259" i="3" s="1"/>
  <c r="AJ259" i="3"/>
  <c r="AE259" i="3"/>
  <c r="AA259" i="3"/>
  <c r="W259" i="3"/>
  <c r="R259" i="3"/>
  <c r="AW258" i="3"/>
  <c r="AU258" i="3"/>
  <c r="AP258" i="3"/>
  <c r="AJ258" i="3"/>
  <c r="AE258" i="3"/>
  <c r="AA258" i="3"/>
  <c r="W258" i="3"/>
  <c r="R258" i="3"/>
  <c r="AW257" i="3"/>
  <c r="AU257" i="3"/>
  <c r="AP257" i="3"/>
  <c r="AJ257" i="3"/>
  <c r="AE257" i="3"/>
  <c r="AY257" i="3" s="1"/>
  <c r="AA257" i="3"/>
  <c r="W257" i="3"/>
  <c r="R257" i="3"/>
  <c r="AW256" i="3"/>
  <c r="AU256" i="3"/>
  <c r="AP256" i="3"/>
  <c r="AJ256" i="3"/>
  <c r="AE256" i="3"/>
  <c r="AA256" i="3"/>
  <c r="W256" i="3"/>
  <c r="R256" i="3"/>
  <c r="AW255" i="3"/>
  <c r="AU255" i="3"/>
  <c r="AP255" i="3"/>
  <c r="AJ255" i="3"/>
  <c r="AE255" i="3"/>
  <c r="AX255" i="3" s="1"/>
  <c r="AA255" i="3"/>
  <c r="W255" i="3"/>
  <c r="R255" i="3"/>
  <c r="AZ254" i="3"/>
  <c r="AW254" i="3"/>
  <c r="AU254" i="3"/>
  <c r="AP254" i="3"/>
  <c r="AJ254" i="3"/>
  <c r="AE254" i="3"/>
  <c r="AA254" i="3"/>
  <c r="W254" i="3"/>
  <c r="R254" i="3"/>
  <c r="AW253" i="3"/>
  <c r="AU253" i="3"/>
  <c r="AP253" i="3"/>
  <c r="AZ253" i="3" s="1"/>
  <c r="AJ253" i="3"/>
  <c r="AE253" i="3"/>
  <c r="AA253" i="3"/>
  <c r="W253" i="3"/>
  <c r="AY253" i="3" s="1"/>
  <c r="R253" i="3"/>
  <c r="AW252" i="3"/>
  <c r="AU252" i="3"/>
  <c r="AP252" i="3"/>
  <c r="AJ252" i="3"/>
  <c r="AE252" i="3"/>
  <c r="AA252" i="3"/>
  <c r="W252" i="3"/>
  <c r="R252" i="3"/>
  <c r="AX252" i="3" s="1"/>
  <c r="AW251" i="3"/>
  <c r="AU251" i="3"/>
  <c r="AP251" i="3"/>
  <c r="AJ251" i="3"/>
  <c r="AE251" i="3"/>
  <c r="AA251" i="3"/>
  <c r="W251" i="3"/>
  <c r="R251" i="3"/>
  <c r="AZ251" i="3" s="1"/>
  <c r="AW250" i="3"/>
  <c r="AU250" i="3"/>
  <c r="AP250" i="3"/>
  <c r="AJ250" i="3"/>
  <c r="AE250" i="3"/>
  <c r="AA250" i="3"/>
  <c r="W250" i="3"/>
  <c r="R250" i="3"/>
  <c r="AW249" i="3"/>
  <c r="AU249" i="3"/>
  <c r="AP249" i="3"/>
  <c r="AZ249" i="3" s="1"/>
  <c r="AJ249" i="3"/>
  <c r="AE249" i="3"/>
  <c r="AA249" i="3"/>
  <c r="W249" i="3"/>
  <c r="R249" i="3"/>
  <c r="AW248" i="3"/>
  <c r="AU248" i="3"/>
  <c r="AP248" i="3"/>
  <c r="AJ248" i="3"/>
  <c r="AE248" i="3"/>
  <c r="AA248" i="3"/>
  <c r="W248" i="3"/>
  <c r="R248" i="3"/>
  <c r="AW247" i="3"/>
  <c r="AU247" i="3"/>
  <c r="AP247" i="3"/>
  <c r="AJ247" i="3"/>
  <c r="AE247" i="3"/>
  <c r="AA247" i="3"/>
  <c r="W247" i="3"/>
  <c r="R247" i="3"/>
  <c r="AW246" i="3"/>
  <c r="AU246" i="3"/>
  <c r="AP246" i="3"/>
  <c r="AZ246" i="3" s="1"/>
  <c r="AJ246" i="3"/>
  <c r="AE246" i="3"/>
  <c r="AA246" i="3"/>
  <c r="W246" i="3"/>
  <c r="R246" i="3"/>
  <c r="AW245" i="3"/>
  <c r="AU245" i="3"/>
  <c r="AP245" i="3"/>
  <c r="AJ245" i="3"/>
  <c r="AE245" i="3"/>
  <c r="AA245" i="3"/>
  <c r="W245" i="3"/>
  <c r="R245" i="3"/>
  <c r="AW244" i="3"/>
  <c r="AU244" i="3"/>
  <c r="AP244" i="3"/>
  <c r="AJ244" i="3"/>
  <c r="AE244" i="3"/>
  <c r="AX244" i="3" s="1"/>
  <c r="AA244" i="3"/>
  <c r="W244" i="3"/>
  <c r="R244" i="3"/>
  <c r="AW243" i="3"/>
  <c r="AU243" i="3"/>
  <c r="AP243" i="3"/>
  <c r="AJ243" i="3"/>
  <c r="AZ243" i="3" s="1"/>
  <c r="AE243" i="3"/>
  <c r="AA243" i="3"/>
  <c r="W243" i="3"/>
  <c r="R243" i="3"/>
  <c r="AW242" i="3"/>
  <c r="AU242" i="3"/>
  <c r="AP242" i="3"/>
  <c r="AZ242" i="3" s="1"/>
  <c r="AJ242" i="3"/>
  <c r="AE242" i="3"/>
  <c r="AA242" i="3"/>
  <c r="W242" i="3"/>
  <c r="R242" i="3"/>
  <c r="AY242" i="3" s="1"/>
  <c r="AW241" i="3"/>
  <c r="AU241" i="3"/>
  <c r="AP241" i="3"/>
  <c r="AJ241" i="3"/>
  <c r="AE241" i="3"/>
  <c r="AA241" i="3"/>
  <c r="W241" i="3"/>
  <c r="R241" i="3"/>
  <c r="AZ241" i="3" s="1"/>
  <c r="AW240" i="3"/>
  <c r="AU240" i="3"/>
  <c r="AP240" i="3"/>
  <c r="AJ240" i="3"/>
  <c r="AE240" i="3"/>
  <c r="AA240" i="3"/>
  <c r="W240" i="3"/>
  <c r="R240" i="3"/>
  <c r="AW239" i="3"/>
  <c r="AU239" i="3"/>
  <c r="AP239" i="3"/>
  <c r="AJ239" i="3"/>
  <c r="AE239" i="3"/>
  <c r="AA239" i="3"/>
  <c r="W239" i="3"/>
  <c r="R239" i="3"/>
  <c r="AW238" i="3"/>
  <c r="AU238" i="3"/>
  <c r="AP238" i="3"/>
  <c r="AJ238" i="3"/>
  <c r="AE238" i="3"/>
  <c r="AA238" i="3"/>
  <c r="W238" i="3"/>
  <c r="R238" i="3"/>
  <c r="AZ238" i="3" s="1"/>
  <c r="AW237" i="3"/>
  <c r="AU237" i="3"/>
  <c r="AP237" i="3"/>
  <c r="AJ237" i="3"/>
  <c r="AE237" i="3"/>
  <c r="AA237" i="3"/>
  <c r="AX237" i="3" s="1"/>
  <c r="W237" i="3"/>
  <c r="R237" i="3"/>
  <c r="AW236" i="3"/>
  <c r="AU236" i="3"/>
  <c r="AP236" i="3"/>
  <c r="AJ236" i="3"/>
  <c r="AE236" i="3"/>
  <c r="AA236" i="3"/>
  <c r="W236" i="3"/>
  <c r="R236" i="3"/>
  <c r="AW235" i="3"/>
  <c r="AU235" i="3"/>
  <c r="AP235" i="3"/>
  <c r="AJ235" i="3"/>
  <c r="AE235" i="3"/>
  <c r="AA235" i="3"/>
  <c r="W235" i="3"/>
  <c r="R235" i="3"/>
  <c r="AZ235" i="3" s="1"/>
  <c r="AW234" i="3"/>
  <c r="AU234" i="3"/>
  <c r="AP234" i="3"/>
  <c r="AJ234" i="3"/>
  <c r="AE234" i="3"/>
  <c r="AA234" i="3"/>
  <c r="W234" i="3"/>
  <c r="R234" i="3"/>
  <c r="AZ234" i="3" s="1"/>
  <c r="AW233" i="3"/>
  <c r="AU233" i="3"/>
  <c r="AP233" i="3"/>
  <c r="AJ233" i="3"/>
  <c r="AY233" i="3" s="1"/>
  <c r="AE233" i="3"/>
  <c r="AA233" i="3"/>
  <c r="W233" i="3"/>
  <c r="R233" i="3"/>
  <c r="AW232" i="3"/>
  <c r="AU232" i="3"/>
  <c r="AP232" i="3"/>
  <c r="AJ232" i="3"/>
  <c r="AE232" i="3"/>
  <c r="AA232" i="3"/>
  <c r="W232" i="3"/>
  <c r="R232" i="3"/>
  <c r="AX232" i="3" s="1"/>
  <c r="AW231" i="3"/>
  <c r="AU231" i="3"/>
  <c r="AP231" i="3"/>
  <c r="AJ231" i="3"/>
  <c r="AE231" i="3"/>
  <c r="AA231" i="3"/>
  <c r="W231" i="3"/>
  <c r="R231" i="3"/>
  <c r="AW230" i="3"/>
  <c r="AU230" i="3"/>
  <c r="AP230" i="3"/>
  <c r="AY230" i="3" s="1"/>
  <c r="AJ230" i="3"/>
  <c r="AE230" i="3"/>
  <c r="AA230" i="3"/>
  <c r="W230" i="3"/>
  <c r="R230" i="3"/>
  <c r="AW229" i="3"/>
  <c r="AU229" i="3"/>
  <c r="AP229" i="3"/>
  <c r="AJ229" i="3"/>
  <c r="AE229" i="3"/>
  <c r="AA229" i="3"/>
  <c r="W229" i="3"/>
  <c r="R229" i="3"/>
  <c r="AW228" i="3"/>
  <c r="AU228" i="3"/>
  <c r="AP228" i="3"/>
  <c r="AJ228" i="3"/>
  <c r="AE228" i="3"/>
  <c r="AA228" i="3"/>
  <c r="W228" i="3"/>
  <c r="R228" i="3"/>
  <c r="AZ227" i="3"/>
  <c r="AW227" i="3"/>
  <c r="AU227" i="3"/>
  <c r="AP227" i="3"/>
  <c r="AJ227" i="3"/>
  <c r="AE227" i="3"/>
  <c r="AA227" i="3"/>
  <c r="W227" i="3"/>
  <c r="R227" i="3"/>
  <c r="AW226" i="3"/>
  <c r="AU226" i="3"/>
  <c r="AP226" i="3"/>
  <c r="AJ226" i="3"/>
  <c r="AE226" i="3"/>
  <c r="AA226" i="3"/>
  <c r="W226" i="3"/>
  <c r="R226" i="3"/>
  <c r="AW225" i="3"/>
  <c r="AU225" i="3"/>
  <c r="AP225" i="3"/>
  <c r="AJ225" i="3"/>
  <c r="AE225" i="3"/>
  <c r="AA225" i="3"/>
  <c r="AY225" i="3" s="1"/>
  <c r="W225" i="3"/>
  <c r="R225" i="3"/>
  <c r="AW224" i="3"/>
  <c r="AU224" i="3"/>
  <c r="AP224" i="3"/>
  <c r="AJ224" i="3"/>
  <c r="AE224" i="3"/>
  <c r="AA224" i="3"/>
  <c r="W224" i="3"/>
  <c r="R224" i="3"/>
  <c r="AW223" i="3"/>
  <c r="AU223" i="3"/>
  <c r="AP223" i="3"/>
  <c r="AJ223" i="3"/>
  <c r="AE223" i="3"/>
  <c r="AA223" i="3"/>
  <c r="W223" i="3"/>
  <c r="R223" i="3"/>
  <c r="AZ223" i="3" s="1"/>
  <c r="AW222" i="3"/>
  <c r="AU222" i="3"/>
  <c r="AP222" i="3"/>
  <c r="AJ222" i="3"/>
  <c r="AE222" i="3"/>
  <c r="AA222" i="3"/>
  <c r="W222" i="3"/>
  <c r="R222" i="3"/>
  <c r="AY222" i="3" s="1"/>
  <c r="AW221" i="3"/>
  <c r="AU221" i="3"/>
  <c r="AP221" i="3"/>
  <c r="AJ221" i="3"/>
  <c r="AE221" i="3"/>
  <c r="AA221" i="3"/>
  <c r="W221" i="3"/>
  <c r="R221" i="3"/>
  <c r="AX221" i="3" s="1"/>
  <c r="AW220" i="3"/>
  <c r="AU220" i="3"/>
  <c r="AP220" i="3"/>
  <c r="AJ220" i="3"/>
  <c r="AX220" i="3" s="1"/>
  <c r="AE220" i="3"/>
  <c r="AA220" i="3"/>
  <c r="W220" i="3"/>
  <c r="R220" i="3"/>
  <c r="AW219" i="3"/>
  <c r="AU219" i="3"/>
  <c r="AP219" i="3"/>
  <c r="AJ219" i="3"/>
  <c r="AE219" i="3"/>
  <c r="AA219" i="3"/>
  <c r="W219" i="3"/>
  <c r="R219" i="3"/>
  <c r="AY219" i="3" s="1"/>
  <c r="AW218" i="3"/>
  <c r="AU218" i="3"/>
  <c r="AP218" i="3"/>
  <c r="AJ218" i="3"/>
  <c r="AE218" i="3"/>
  <c r="AA218" i="3"/>
  <c r="W218" i="3"/>
  <c r="R218" i="3"/>
  <c r="AY218" i="3" s="1"/>
  <c r="AW217" i="3"/>
  <c r="AU217" i="3"/>
  <c r="AP217" i="3"/>
  <c r="AJ217" i="3"/>
  <c r="AE217" i="3"/>
  <c r="AA217" i="3"/>
  <c r="W217" i="3"/>
  <c r="R217" i="3"/>
  <c r="AW216" i="3"/>
  <c r="AU216" i="3"/>
  <c r="AP216" i="3"/>
  <c r="AJ216" i="3"/>
  <c r="AE216" i="3"/>
  <c r="AA216" i="3"/>
  <c r="W216" i="3"/>
  <c r="AX216" i="3" s="1"/>
  <c r="R216" i="3"/>
  <c r="AY216" i="3" s="1"/>
  <c r="AW215" i="3"/>
  <c r="AU215" i="3"/>
  <c r="AP215" i="3"/>
  <c r="AJ215" i="3"/>
  <c r="AE215" i="3"/>
  <c r="AA215" i="3"/>
  <c r="W215" i="3"/>
  <c r="R215" i="3"/>
  <c r="AY215" i="3" s="1"/>
  <c r="AW214" i="3"/>
  <c r="AU214" i="3"/>
  <c r="AP214" i="3"/>
  <c r="AY214" i="3" s="1"/>
  <c r="AJ214" i="3"/>
  <c r="AE214" i="3"/>
  <c r="AA214" i="3"/>
  <c r="W214" i="3"/>
  <c r="R214" i="3"/>
  <c r="AW213" i="3"/>
  <c r="AU213" i="3"/>
  <c r="AP213" i="3"/>
  <c r="AJ213" i="3"/>
  <c r="AE213" i="3"/>
  <c r="AA213" i="3"/>
  <c r="W213" i="3"/>
  <c r="R213" i="3"/>
  <c r="AW212" i="3"/>
  <c r="AU212" i="3"/>
  <c r="AP212" i="3"/>
  <c r="AJ212" i="3"/>
  <c r="AE212" i="3"/>
  <c r="AA212" i="3"/>
  <c r="W212" i="3"/>
  <c r="R212" i="3"/>
  <c r="AW211" i="3"/>
  <c r="AU211" i="3"/>
  <c r="AP211" i="3"/>
  <c r="AJ211" i="3"/>
  <c r="AE211" i="3"/>
  <c r="AA211" i="3"/>
  <c r="W211" i="3"/>
  <c r="R211" i="3"/>
  <c r="AW210" i="3"/>
  <c r="AU210" i="3"/>
  <c r="AP210" i="3"/>
  <c r="AJ210" i="3"/>
  <c r="AZ210" i="3" s="1"/>
  <c r="AE210" i="3"/>
  <c r="AA210" i="3"/>
  <c r="AY210" i="3" s="1"/>
  <c r="W210" i="3"/>
  <c r="R210" i="3"/>
  <c r="AW209" i="3"/>
  <c r="AU209" i="3"/>
  <c r="AP209" i="3"/>
  <c r="AJ209" i="3"/>
  <c r="AE209" i="3"/>
  <c r="AA209" i="3"/>
  <c r="AX209" i="3" s="1"/>
  <c r="W209" i="3"/>
  <c r="R209" i="3"/>
  <c r="AW208" i="3"/>
  <c r="AU208" i="3"/>
  <c r="AP208" i="3"/>
  <c r="AJ208" i="3"/>
  <c r="AE208" i="3"/>
  <c r="AA208" i="3"/>
  <c r="W208" i="3"/>
  <c r="R208" i="3"/>
  <c r="AW207" i="3"/>
  <c r="AU207" i="3"/>
  <c r="AP207" i="3"/>
  <c r="AJ207" i="3"/>
  <c r="AE207" i="3"/>
  <c r="AA207" i="3"/>
  <c r="W207" i="3"/>
  <c r="R207" i="3"/>
  <c r="AW206" i="3"/>
  <c r="AU206" i="3"/>
  <c r="AP206" i="3"/>
  <c r="AJ206" i="3"/>
  <c r="AE206" i="3"/>
  <c r="AA206" i="3"/>
  <c r="W206" i="3"/>
  <c r="R206" i="3"/>
  <c r="AW205" i="3"/>
  <c r="AU205" i="3"/>
  <c r="AP205" i="3"/>
  <c r="AJ205" i="3"/>
  <c r="AE205" i="3"/>
  <c r="AY205" i="3" s="1"/>
  <c r="AA205" i="3"/>
  <c r="W205" i="3"/>
  <c r="R205" i="3"/>
  <c r="AW204" i="3"/>
  <c r="AU204" i="3"/>
  <c r="AP204" i="3"/>
  <c r="AJ204" i="3"/>
  <c r="AE204" i="3"/>
  <c r="AA204" i="3"/>
  <c r="W204" i="3"/>
  <c r="R204" i="3"/>
  <c r="AZ204" i="3" s="1"/>
  <c r="AW203" i="3"/>
  <c r="AU203" i="3"/>
  <c r="AP203" i="3"/>
  <c r="AJ203" i="3"/>
  <c r="AE203" i="3"/>
  <c r="AA203" i="3"/>
  <c r="W203" i="3"/>
  <c r="R203" i="3"/>
  <c r="AY203" i="3" s="1"/>
  <c r="AW202" i="3"/>
  <c r="AU202" i="3"/>
  <c r="AP202" i="3"/>
  <c r="AJ202" i="3"/>
  <c r="AE202" i="3"/>
  <c r="AA202" i="3"/>
  <c r="W202" i="3"/>
  <c r="R202" i="3"/>
  <c r="AW201" i="3"/>
  <c r="AU201" i="3"/>
  <c r="AP201" i="3"/>
  <c r="AY201" i="3" s="1"/>
  <c r="AJ201" i="3"/>
  <c r="AE201" i="3"/>
  <c r="AA201" i="3"/>
  <c r="W201" i="3"/>
  <c r="R201" i="3"/>
  <c r="AW200" i="3"/>
  <c r="AU200" i="3"/>
  <c r="AP200" i="3"/>
  <c r="AJ200" i="3"/>
  <c r="AE200" i="3"/>
  <c r="AA200" i="3"/>
  <c r="W200" i="3"/>
  <c r="AX200" i="3" s="1"/>
  <c r="R200" i="3"/>
  <c r="AW199" i="3"/>
  <c r="AU199" i="3"/>
  <c r="AP199" i="3"/>
  <c r="AJ199" i="3"/>
  <c r="AE199" i="3"/>
  <c r="AA199" i="3"/>
  <c r="W199" i="3"/>
  <c r="AX199" i="3" s="1"/>
  <c r="R199" i="3"/>
  <c r="AZ199" i="3" s="1"/>
  <c r="AW198" i="3"/>
  <c r="AU198" i="3"/>
  <c r="AP198" i="3"/>
  <c r="AJ198" i="3"/>
  <c r="AE198" i="3"/>
  <c r="AA198" i="3"/>
  <c r="W198" i="3"/>
  <c r="R198" i="3"/>
  <c r="AW197" i="3"/>
  <c r="AU197" i="3"/>
  <c r="AP197" i="3"/>
  <c r="AJ197" i="3"/>
  <c r="AE197" i="3"/>
  <c r="AA197" i="3"/>
  <c r="W197" i="3"/>
  <c r="R197" i="3"/>
  <c r="AW196" i="3"/>
  <c r="AU196" i="3"/>
  <c r="AP196" i="3"/>
  <c r="AJ196" i="3"/>
  <c r="AE196" i="3"/>
  <c r="AA196" i="3"/>
  <c r="W196" i="3"/>
  <c r="R196" i="3"/>
  <c r="AZ195" i="3"/>
  <c r="AW195" i="3"/>
  <c r="AU195" i="3"/>
  <c r="AP195" i="3"/>
  <c r="AJ195" i="3"/>
  <c r="AE195" i="3"/>
  <c r="AA195" i="3"/>
  <c r="W195" i="3"/>
  <c r="R195" i="3"/>
  <c r="AW194" i="3"/>
  <c r="AU194" i="3"/>
  <c r="AP194" i="3"/>
  <c r="AJ194" i="3"/>
  <c r="AE194" i="3"/>
  <c r="AA194" i="3"/>
  <c r="W194" i="3"/>
  <c r="R194" i="3"/>
  <c r="AW193" i="3"/>
  <c r="AU193" i="3"/>
  <c r="AP193" i="3"/>
  <c r="AJ193" i="3"/>
  <c r="AE193" i="3"/>
  <c r="AA193" i="3"/>
  <c r="W193" i="3"/>
  <c r="R193" i="3"/>
  <c r="AZ193" i="3" s="1"/>
  <c r="AW192" i="3"/>
  <c r="AU192" i="3"/>
  <c r="AP192" i="3"/>
  <c r="AJ192" i="3"/>
  <c r="AE192" i="3"/>
  <c r="AA192" i="3"/>
  <c r="W192" i="3"/>
  <c r="R192" i="3"/>
  <c r="AZ192" i="3" s="1"/>
  <c r="AW191" i="3"/>
  <c r="AU191" i="3"/>
  <c r="AP191" i="3"/>
  <c r="AJ191" i="3"/>
  <c r="AE191" i="3"/>
  <c r="AA191" i="3"/>
  <c r="W191" i="3"/>
  <c r="AX191" i="3" s="1"/>
  <c r="R191" i="3"/>
  <c r="AW190" i="3"/>
  <c r="AU190" i="3"/>
  <c r="AP190" i="3"/>
  <c r="AJ190" i="3"/>
  <c r="AE190" i="3"/>
  <c r="AA190" i="3"/>
  <c r="W190" i="3"/>
  <c r="R190" i="3"/>
  <c r="AW189" i="3"/>
  <c r="AU189" i="3"/>
  <c r="AP189" i="3"/>
  <c r="AJ189" i="3"/>
  <c r="AE189" i="3"/>
  <c r="AA189" i="3"/>
  <c r="W189" i="3"/>
  <c r="R189" i="3"/>
  <c r="AW188" i="3"/>
  <c r="AU188" i="3"/>
  <c r="AP188" i="3"/>
  <c r="AJ188" i="3"/>
  <c r="AE188" i="3"/>
  <c r="AY188" i="3" s="1"/>
  <c r="AA188" i="3"/>
  <c r="W188" i="3"/>
  <c r="R188" i="3"/>
  <c r="AW187" i="3"/>
  <c r="AU187" i="3"/>
  <c r="AP187" i="3"/>
  <c r="AJ187" i="3"/>
  <c r="AE187" i="3"/>
  <c r="AA187" i="3"/>
  <c r="W187" i="3"/>
  <c r="R187" i="3"/>
  <c r="AW186" i="3"/>
  <c r="AU186" i="3"/>
  <c r="AP186" i="3"/>
  <c r="AJ186" i="3"/>
  <c r="AE186" i="3"/>
  <c r="AA186" i="3"/>
  <c r="W186" i="3"/>
  <c r="R186" i="3"/>
  <c r="AW185" i="3"/>
  <c r="AU185" i="3"/>
  <c r="AP185" i="3"/>
  <c r="AJ185" i="3"/>
  <c r="AE185" i="3"/>
  <c r="AX185" i="3" s="1"/>
  <c r="AA185" i="3"/>
  <c r="W185" i="3"/>
  <c r="R185" i="3"/>
  <c r="AW184" i="3"/>
  <c r="AU184" i="3"/>
  <c r="AP184" i="3"/>
  <c r="AJ184" i="3"/>
  <c r="AE184" i="3"/>
  <c r="AA184" i="3"/>
  <c r="W184" i="3"/>
  <c r="R184" i="3"/>
  <c r="AY184" i="3" s="1"/>
  <c r="AW183" i="3"/>
  <c r="AU183" i="3"/>
  <c r="AP183" i="3"/>
  <c r="AJ183" i="3"/>
  <c r="AE183" i="3"/>
  <c r="AA183" i="3"/>
  <c r="W183" i="3"/>
  <c r="R183" i="3"/>
  <c r="AZ183" i="3" s="1"/>
  <c r="AW182" i="3"/>
  <c r="AU182" i="3"/>
  <c r="AP182" i="3"/>
  <c r="AJ182" i="3"/>
  <c r="AE182" i="3"/>
  <c r="AA182" i="3"/>
  <c r="W182" i="3"/>
  <c r="R182" i="3"/>
  <c r="AW181" i="3"/>
  <c r="AU181" i="3"/>
  <c r="AP181" i="3"/>
  <c r="AZ181" i="3" s="1"/>
  <c r="AJ181" i="3"/>
  <c r="AE181" i="3"/>
  <c r="AA181" i="3"/>
  <c r="W181" i="3"/>
  <c r="R181" i="3"/>
  <c r="AW180" i="3"/>
  <c r="AU180" i="3"/>
  <c r="AP180" i="3"/>
  <c r="AJ180" i="3"/>
  <c r="AE180" i="3"/>
  <c r="AA180" i="3"/>
  <c r="W180" i="3"/>
  <c r="R180" i="3"/>
  <c r="AW179" i="3"/>
  <c r="AU179" i="3"/>
  <c r="AP179" i="3"/>
  <c r="AJ179" i="3"/>
  <c r="AE179" i="3"/>
  <c r="AA179" i="3"/>
  <c r="W179" i="3"/>
  <c r="R179" i="3"/>
  <c r="AW178" i="3"/>
  <c r="AU178" i="3"/>
  <c r="AP178" i="3"/>
  <c r="AJ178" i="3"/>
  <c r="AE178" i="3"/>
  <c r="AA178" i="3"/>
  <c r="W178" i="3"/>
  <c r="R178" i="3"/>
  <c r="AW177" i="3"/>
  <c r="AU177" i="3"/>
  <c r="AP177" i="3"/>
  <c r="AJ177" i="3"/>
  <c r="AE177" i="3"/>
  <c r="AA177" i="3"/>
  <c r="W177" i="3"/>
  <c r="R177" i="3"/>
  <c r="AW176" i="3"/>
  <c r="AU176" i="3"/>
  <c r="AP176" i="3"/>
  <c r="AJ176" i="3"/>
  <c r="AE176" i="3"/>
  <c r="AA176" i="3"/>
  <c r="W176" i="3"/>
  <c r="R176" i="3"/>
  <c r="AX176" i="3" s="1"/>
  <c r="AW175" i="3"/>
  <c r="AU175" i="3"/>
  <c r="AP175" i="3"/>
  <c r="AJ175" i="3"/>
  <c r="AE175" i="3"/>
  <c r="AA175" i="3"/>
  <c r="W175" i="3"/>
  <c r="R175" i="3"/>
  <c r="AW174" i="3"/>
  <c r="AU174" i="3"/>
  <c r="AP174" i="3"/>
  <c r="AJ174" i="3"/>
  <c r="AE174" i="3"/>
  <c r="AA174" i="3"/>
  <c r="W174" i="3"/>
  <c r="R174" i="3"/>
  <c r="AW173" i="3"/>
  <c r="AU173" i="3"/>
  <c r="AP173" i="3"/>
  <c r="AJ173" i="3"/>
  <c r="AE173" i="3"/>
  <c r="AY173" i="3" s="1"/>
  <c r="AA173" i="3"/>
  <c r="W173" i="3"/>
  <c r="R173" i="3"/>
  <c r="AW172" i="3"/>
  <c r="AU172" i="3"/>
  <c r="AP172" i="3"/>
  <c r="AJ172" i="3"/>
  <c r="AE172" i="3"/>
  <c r="AA172" i="3"/>
  <c r="W172" i="3"/>
  <c r="R172" i="3"/>
  <c r="AW171" i="3"/>
  <c r="AU171" i="3"/>
  <c r="AP171" i="3"/>
  <c r="AJ171" i="3"/>
  <c r="AE171" i="3"/>
  <c r="AA171" i="3"/>
  <c r="W171" i="3"/>
  <c r="R171" i="3"/>
  <c r="AY170" i="3"/>
  <c r="AW170" i="3"/>
  <c r="AU170" i="3"/>
  <c r="AP170" i="3"/>
  <c r="AJ170" i="3"/>
  <c r="AE170" i="3"/>
  <c r="AA170" i="3"/>
  <c r="W170" i="3"/>
  <c r="R170" i="3"/>
  <c r="AW169" i="3"/>
  <c r="AU169" i="3"/>
  <c r="AP169" i="3"/>
  <c r="AX169" i="3" s="1"/>
  <c r="AJ169" i="3"/>
  <c r="AE169" i="3"/>
  <c r="AA169" i="3"/>
  <c r="W169" i="3"/>
  <c r="R169" i="3"/>
  <c r="AW168" i="3"/>
  <c r="AU168" i="3"/>
  <c r="AP168" i="3"/>
  <c r="AJ168" i="3"/>
  <c r="AE168" i="3"/>
  <c r="AA168" i="3"/>
  <c r="W168" i="3"/>
  <c r="R168" i="3"/>
  <c r="AW167" i="3"/>
  <c r="AU167" i="3"/>
  <c r="AP167" i="3"/>
  <c r="AJ167" i="3"/>
  <c r="AE167" i="3"/>
  <c r="AA167" i="3"/>
  <c r="W167" i="3"/>
  <c r="R167" i="3"/>
  <c r="AY167" i="3" s="1"/>
  <c r="AW166" i="3"/>
  <c r="AU166" i="3"/>
  <c r="AP166" i="3"/>
  <c r="AJ166" i="3"/>
  <c r="AE166" i="3"/>
  <c r="AA166" i="3"/>
  <c r="W166" i="3"/>
  <c r="R166" i="3"/>
  <c r="AW165" i="3"/>
  <c r="AU165" i="3"/>
  <c r="AP165" i="3"/>
  <c r="AJ165" i="3"/>
  <c r="AE165" i="3"/>
  <c r="AA165" i="3"/>
  <c r="W165" i="3"/>
  <c r="AY165" i="3" s="1"/>
  <c r="R165" i="3"/>
  <c r="AW164" i="3"/>
  <c r="AU164" i="3"/>
  <c r="AP164" i="3"/>
  <c r="AJ164" i="3"/>
  <c r="AE164" i="3"/>
  <c r="AA164" i="3"/>
  <c r="W164" i="3"/>
  <c r="R164" i="3"/>
  <c r="AY164" i="3" s="1"/>
  <c r="AW163" i="3"/>
  <c r="AU163" i="3"/>
  <c r="AP163" i="3"/>
  <c r="AJ163" i="3"/>
  <c r="AE163" i="3"/>
  <c r="AA163" i="3"/>
  <c r="AY163" i="3" s="1"/>
  <c r="W163" i="3"/>
  <c r="R163" i="3"/>
  <c r="AW162" i="3"/>
  <c r="AU162" i="3"/>
  <c r="AP162" i="3"/>
  <c r="AJ162" i="3"/>
  <c r="AE162" i="3"/>
  <c r="AA162" i="3"/>
  <c r="W162" i="3"/>
  <c r="R162" i="3"/>
  <c r="AW161" i="3"/>
  <c r="AU161" i="3"/>
  <c r="AP161" i="3"/>
  <c r="AJ161" i="3"/>
  <c r="AE161" i="3"/>
  <c r="AA161" i="3"/>
  <c r="W161" i="3"/>
  <c r="R161" i="3"/>
  <c r="AW160" i="3"/>
  <c r="AU160" i="3"/>
  <c r="AP160" i="3"/>
  <c r="AJ160" i="3"/>
  <c r="AE160" i="3"/>
  <c r="AA160" i="3"/>
  <c r="W160" i="3"/>
  <c r="R160" i="3"/>
  <c r="AW159" i="3"/>
  <c r="AU159" i="3"/>
  <c r="AP159" i="3"/>
  <c r="AJ159" i="3"/>
  <c r="AE159" i="3"/>
  <c r="AA159" i="3"/>
  <c r="W159" i="3"/>
  <c r="R159" i="3"/>
  <c r="AW158" i="3"/>
  <c r="AU158" i="3"/>
  <c r="AP158" i="3"/>
  <c r="AJ158" i="3"/>
  <c r="AE158" i="3"/>
  <c r="AA158" i="3"/>
  <c r="W158" i="3"/>
  <c r="AY158" i="3" s="1"/>
  <c r="R158" i="3"/>
  <c r="AW157" i="3"/>
  <c r="AU157" i="3"/>
  <c r="AP157" i="3"/>
  <c r="AJ157" i="3"/>
  <c r="AE157" i="3"/>
  <c r="AA157" i="3"/>
  <c r="W157" i="3"/>
  <c r="R157" i="3"/>
  <c r="AW156" i="3"/>
  <c r="AU156" i="3"/>
  <c r="AP156" i="3"/>
  <c r="AJ156" i="3"/>
  <c r="AE156" i="3"/>
  <c r="AY156" i="3" s="1"/>
  <c r="AA156" i="3"/>
  <c r="W156" i="3"/>
  <c r="R156" i="3"/>
  <c r="AW155" i="3"/>
  <c r="AU155" i="3"/>
  <c r="AP155" i="3"/>
  <c r="AJ155" i="3"/>
  <c r="AE155" i="3"/>
  <c r="AA155" i="3"/>
  <c r="W155" i="3"/>
  <c r="R155" i="3"/>
  <c r="AW154" i="3"/>
  <c r="AU154" i="3"/>
  <c r="AP154" i="3"/>
  <c r="AJ154" i="3"/>
  <c r="AE154" i="3"/>
  <c r="AA154" i="3"/>
  <c r="W154" i="3"/>
  <c r="R154" i="3"/>
  <c r="AW153" i="3"/>
  <c r="AU153" i="3"/>
  <c r="AP153" i="3"/>
  <c r="AJ153" i="3"/>
  <c r="AE153" i="3"/>
  <c r="AA153" i="3"/>
  <c r="W153" i="3"/>
  <c r="R153" i="3"/>
  <c r="AW152" i="3"/>
  <c r="AU152" i="3"/>
  <c r="AP152" i="3"/>
  <c r="AJ152" i="3"/>
  <c r="AE152" i="3"/>
  <c r="AA152" i="3"/>
  <c r="AX152" i="3" s="1"/>
  <c r="W152" i="3"/>
  <c r="R152" i="3"/>
  <c r="AW151" i="3"/>
  <c r="AU151" i="3"/>
  <c r="AP151" i="3"/>
  <c r="AJ151" i="3"/>
  <c r="AE151" i="3"/>
  <c r="AA151" i="3"/>
  <c r="W151" i="3"/>
  <c r="R151" i="3"/>
  <c r="AW150" i="3"/>
  <c r="AU150" i="3"/>
  <c r="AP150" i="3"/>
  <c r="AJ150" i="3"/>
  <c r="AE150" i="3"/>
  <c r="AA150" i="3"/>
  <c r="W150" i="3"/>
  <c r="R150" i="3"/>
  <c r="AW149" i="3"/>
  <c r="AU149" i="3"/>
  <c r="AP149" i="3"/>
  <c r="AJ149" i="3"/>
  <c r="AE149" i="3"/>
  <c r="AA149" i="3"/>
  <c r="W149" i="3"/>
  <c r="R149" i="3"/>
  <c r="AY148" i="3"/>
  <c r="AW148" i="3"/>
  <c r="AU148" i="3"/>
  <c r="AP148" i="3"/>
  <c r="AJ148" i="3"/>
  <c r="AE148" i="3"/>
  <c r="AA148" i="3"/>
  <c r="W148" i="3"/>
  <c r="R148" i="3"/>
  <c r="AW147" i="3"/>
  <c r="AU147" i="3"/>
  <c r="AP147" i="3"/>
  <c r="AX147" i="3" s="1"/>
  <c r="AJ147" i="3"/>
  <c r="AE147" i="3"/>
  <c r="AA147" i="3"/>
  <c r="W147" i="3"/>
  <c r="R147" i="3"/>
  <c r="AW146" i="3"/>
  <c r="AU146" i="3"/>
  <c r="AP146" i="3"/>
  <c r="AJ146" i="3"/>
  <c r="AE146" i="3"/>
  <c r="AA146" i="3"/>
  <c r="W146" i="3"/>
  <c r="R146" i="3"/>
  <c r="AW145" i="3"/>
  <c r="AU145" i="3"/>
  <c r="AP145" i="3"/>
  <c r="AJ145" i="3"/>
  <c r="AE145" i="3"/>
  <c r="AA145" i="3"/>
  <c r="W145" i="3"/>
  <c r="R145" i="3"/>
  <c r="AY145" i="3" s="1"/>
  <c r="AW144" i="3"/>
  <c r="AU144" i="3"/>
  <c r="AP144" i="3"/>
  <c r="AJ144" i="3"/>
  <c r="AE144" i="3"/>
  <c r="AA144" i="3"/>
  <c r="W144" i="3"/>
  <c r="R144" i="3"/>
  <c r="AW143" i="3"/>
  <c r="AU143" i="3"/>
  <c r="AP143" i="3"/>
  <c r="AJ143" i="3"/>
  <c r="AE143" i="3"/>
  <c r="AA143" i="3"/>
  <c r="W143" i="3"/>
  <c r="R143" i="3"/>
  <c r="AW142" i="3"/>
  <c r="AU142" i="3"/>
  <c r="AP142" i="3"/>
  <c r="AJ142" i="3"/>
  <c r="AE142" i="3"/>
  <c r="AA142" i="3"/>
  <c r="W142" i="3"/>
  <c r="R142" i="3"/>
  <c r="AX141" i="3"/>
  <c r="AW141" i="3"/>
  <c r="AU141" i="3"/>
  <c r="AP141" i="3"/>
  <c r="AJ141" i="3"/>
  <c r="AE141" i="3"/>
  <c r="AA141" i="3"/>
  <c r="W141" i="3"/>
  <c r="R141" i="3"/>
  <c r="AW140" i="3"/>
  <c r="AU140" i="3"/>
  <c r="AP140" i="3"/>
  <c r="AJ140" i="3"/>
  <c r="AE140" i="3"/>
  <c r="AA140" i="3"/>
  <c r="W140" i="3"/>
  <c r="R140" i="3"/>
  <c r="AW139" i="3"/>
  <c r="AU139" i="3"/>
  <c r="AP139" i="3"/>
  <c r="AJ139" i="3"/>
  <c r="AE139" i="3"/>
  <c r="AA139" i="3"/>
  <c r="W139" i="3"/>
  <c r="R139" i="3"/>
  <c r="AX139" i="3" s="1"/>
  <c r="AW138" i="3"/>
  <c r="AU138" i="3"/>
  <c r="AP138" i="3"/>
  <c r="AJ138" i="3"/>
  <c r="AE138" i="3"/>
  <c r="AA138" i="3"/>
  <c r="W138" i="3"/>
  <c r="R138" i="3"/>
  <c r="AW137" i="3"/>
  <c r="AU137" i="3"/>
  <c r="AP137" i="3"/>
  <c r="AJ137" i="3"/>
  <c r="AE137" i="3"/>
  <c r="AA137" i="3"/>
  <c r="W137" i="3"/>
  <c r="R137" i="3"/>
  <c r="AW136" i="3"/>
  <c r="AU136" i="3"/>
  <c r="AP136" i="3"/>
  <c r="AJ136" i="3"/>
  <c r="AE136" i="3"/>
  <c r="AA136" i="3"/>
  <c r="W136" i="3"/>
  <c r="R136" i="3"/>
  <c r="AY136" i="3" s="1"/>
  <c r="AZ135" i="3"/>
  <c r="AW135" i="3"/>
  <c r="AU135" i="3"/>
  <c r="AP135" i="3"/>
  <c r="AJ135" i="3"/>
  <c r="AE135" i="3"/>
  <c r="AA135" i="3"/>
  <c r="W135" i="3"/>
  <c r="R135" i="3"/>
  <c r="AW134" i="3"/>
  <c r="AU134" i="3"/>
  <c r="AP134" i="3"/>
  <c r="AJ134" i="3"/>
  <c r="AE134" i="3"/>
  <c r="AA134" i="3"/>
  <c r="W134" i="3"/>
  <c r="R134" i="3"/>
  <c r="AY134" i="3" s="1"/>
  <c r="AW133" i="3"/>
  <c r="AU133" i="3"/>
  <c r="AP133" i="3"/>
  <c r="AJ133" i="3"/>
  <c r="AE133" i="3"/>
  <c r="AA133" i="3"/>
  <c r="W133" i="3"/>
  <c r="R133" i="3"/>
  <c r="AY133" i="3" s="1"/>
  <c r="AW132" i="3"/>
  <c r="AU132" i="3"/>
  <c r="AP132" i="3"/>
  <c r="AJ132" i="3"/>
  <c r="AE132" i="3"/>
  <c r="AA132" i="3"/>
  <c r="W132" i="3"/>
  <c r="R132" i="3"/>
  <c r="AW131" i="3"/>
  <c r="AU131" i="3"/>
  <c r="AP131" i="3"/>
  <c r="AJ131" i="3"/>
  <c r="AX131" i="3" s="1"/>
  <c r="AE131" i="3"/>
  <c r="AA131" i="3"/>
  <c r="W131" i="3"/>
  <c r="R131" i="3"/>
  <c r="AW130" i="3"/>
  <c r="AU130" i="3"/>
  <c r="AP130" i="3"/>
  <c r="AJ130" i="3"/>
  <c r="AE130" i="3"/>
  <c r="AA130" i="3"/>
  <c r="W130" i="3"/>
  <c r="R130" i="3"/>
  <c r="AY130" i="3" s="1"/>
  <c r="AW129" i="3"/>
  <c r="AU129" i="3"/>
  <c r="AP129" i="3"/>
  <c r="AJ129" i="3"/>
  <c r="AE129" i="3"/>
  <c r="AA129" i="3"/>
  <c r="W129" i="3"/>
  <c r="R129" i="3"/>
  <c r="AW128" i="3"/>
  <c r="AU128" i="3"/>
  <c r="AP128" i="3"/>
  <c r="AJ128" i="3"/>
  <c r="AE128" i="3"/>
  <c r="AA128" i="3"/>
  <c r="W128" i="3"/>
  <c r="R128" i="3"/>
  <c r="AW127" i="3"/>
  <c r="AU127" i="3"/>
  <c r="AP127" i="3"/>
  <c r="AJ127" i="3"/>
  <c r="AE127" i="3"/>
  <c r="AA127" i="3"/>
  <c r="W127" i="3"/>
  <c r="R127" i="3"/>
  <c r="AW126" i="3"/>
  <c r="AU126" i="3"/>
  <c r="AP126" i="3"/>
  <c r="AJ126" i="3"/>
  <c r="AE126" i="3"/>
  <c r="AX126" i="3" s="1"/>
  <c r="AA126" i="3"/>
  <c r="W126" i="3"/>
  <c r="R126" i="3"/>
  <c r="AW125" i="3"/>
  <c r="AU125" i="3"/>
  <c r="AP125" i="3"/>
  <c r="AJ125" i="3"/>
  <c r="AE125" i="3"/>
  <c r="AA125" i="3"/>
  <c r="W125" i="3"/>
  <c r="R125" i="3"/>
  <c r="AW124" i="3"/>
  <c r="AU124" i="3"/>
  <c r="AP124" i="3"/>
  <c r="AJ124" i="3"/>
  <c r="AE124" i="3"/>
  <c r="AA124" i="3"/>
  <c r="W124" i="3"/>
  <c r="R124" i="3"/>
  <c r="AZ124" i="3" s="1"/>
  <c r="AW123" i="3"/>
  <c r="AU123" i="3"/>
  <c r="AP123" i="3"/>
  <c r="AJ123" i="3"/>
  <c r="AE123" i="3"/>
  <c r="AA123" i="3"/>
  <c r="W123" i="3"/>
  <c r="R123" i="3"/>
  <c r="AW122" i="3"/>
  <c r="AU122" i="3"/>
  <c r="AP122" i="3"/>
  <c r="AZ122" i="3" s="1"/>
  <c r="AJ122" i="3"/>
  <c r="AE122" i="3"/>
  <c r="AA122" i="3"/>
  <c r="W122" i="3"/>
  <c r="R122" i="3"/>
  <c r="AW121" i="3"/>
  <c r="AU121" i="3"/>
  <c r="AP121" i="3"/>
  <c r="AJ121" i="3"/>
  <c r="AE121" i="3"/>
  <c r="AA121" i="3"/>
  <c r="AX121" i="3" s="1"/>
  <c r="W121" i="3"/>
  <c r="AY121" i="3" s="1"/>
  <c r="R121" i="3"/>
  <c r="AW120" i="3"/>
  <c r="AU120" i="3"/>
  <c r="AP120" i="3"/>
  <c r="AJ120" i="3"/>
  <c r="AE120" i="3"/>
  <c r="AA120" i="3"/>
  <c r="W120" i="3"/>
  <c r="R120" i="3"/>
  <c r="AW119" i="3"/>
  <c r="AU119" i="3"/>
  <c r="AP119" i="3"/>
  <c r="AJ119" i="3"/>
  <c r="AE119" i="3"/>
  <c r="AA119" i="3"/>
  <c r="W119" i="3"/>
  <c r="R119" i="3"/>
  <c r="AZ119" i="3" s="1"/>
  <c r="AW118" i="3"/>
  <c r="AU118" i="3"/>
  <c r="AP118" i="3"/>
  <c r="AJ118" i="3"/>
  <c r="AE118" i="3"/>
  <c r="AX118" i="3" s="1"/>
  <c r="AA118" i="3"/>
  <c r="W118" i="3"/>
  <c r="R118" i="3"/>
  <c r="AW117" i="3"/>
  <c r="AU117" i="3"/>
  <c r="AP117" i="3"/>
  <c r="AJ117" i="3"/>
  <c r="AE117" i="3"/>
  <c r="AA117" i="3"/>
  <c r="W117" i="3"/>
  <c r="R117" i="3"/>
  <c r="AW116" i="3"/>
  <c r="AU116" i="3"/>
  <c r="AP116" i="3"/>
  <c r="AJ116" i="3"/>
  <c r="AE116" i="3"/>
  <c r="AA116" i="3"/>
  <c r="W116" i="3"/>
  <c r="R116" i="3"/>
  <c r="AW115" i="3"/>
  <c r="AU115" i="3"/>
  <c r="AP115" i="3"/>
  <c r="AJ115" i="3"/>
  <c r="AE115" i="3"/>
  <c r="AA115" i="3"/>
  <c r="W115" i="3"/>
  <c r="R115" i="3"/>
  <c r="AW114" i="3"/>
  <c r="AU114" i="3"/>
  <c r="AP114" i="3"/>
  <c r="AJ114" i="3"/>
  <c r="AE114" i="3"/>
  <c r="AA114" i="3"/>
  <c r="AX114" i="3" s="1"/>
  <c r="W114" i="3"/>
  <c r="R114" i="3"/>
  <c r="AZ113" i="3"/>
  <c r="AW113" i="3"/>
  <c r="AU113" i="3"/>
  <c r="AP113" i="3"/>
  <c r="AJ113" i="3"/>
  <c r="AE113" i="3"/>
  <c r="AA113" i="3"/>
  <c r="W113" i="3"/>
  <c r="R113" i="3"/>
  <c r="AW112" i="3"/>
  <c r="AU112" i="3"/>
  <c r="AP112" i="3"/>
  <c r="AJ112" i="3"/>
  <c r="AX112" i="3" s="1"/>
  <c r="AE112" i="3"/>
  <c r="AA112" i="3"/>
  <c r="W112" i="3"/>
  <c r="R112" i="3"/>
  <c r="AW111" i="3"/>
  <c r="AU111" i="3"/>
  <c r="AP111" i="3"/>
  <c r="AJ111" i="3"/>
  <c r="AE111" i="3"/>
  <c r="AA111" i="3"/>
  <c r="W111" i="3"/>
  <c r="AX111" i="3" s="1"/>
  <c r="R111" i="3"/>
  <c r="AY111" i="3" s="1"/>
  <c r="AW110" i="3"/>
  <c r="AU110" i="3"/>
  <c r="AP110" i="3"/>
  <c r="AJ110" i="3"/>
  <c r="AE110" i="3"/>
  <c r="AA110" i="3"/>
  <c r="W110" i="3"/>
  <c r="R110" i="3"/>
  <c r="AW109" i="3"/>
  <c r="AU109" i="3"/>
  <c r="AP109" i="3"/>
  <c r="AJ109" i="3"/>
  <c r="AE109" i="3"/>
  <c r="AA109" i="3"/>
  <c r="W109" i="3"/>
  <c r="R109" i="3"/>
  <c r="AW108" i="3"/>
  <c r="AU108" i="3"/>
  <c r="AP108" i="3"/>
  <c r="AZ108" i="3" s="1"/>
  <c r="AJ108" i="3"/>
  <c r="AE108" i="3"/>
  <c r="AA108" i="3"/>
  <c r="W108" i="3"/>
  <c r="R108" i="3"/>
  <c r="AW107" i="3"/>
  <c r="AU107" i="3"/>
  <c r="AP107" i="3"/>
  <c r="AJ107" i="3"/>
  <c r="AE107" i="3"/>
  <c r="AA107" i="3"/>
  <c r="W107" i="3"/>
  <c r="R107" i="3"/>
  <c r="AW106" i="3"/>
  <c r="AU106" i="3"/>
  <c r="AP106" i="3"/>
  <c r="AJ106" i="3"/>
  <c r="AE106" i="3"/>
  <c r="AA106" i="3"/>
  <c r="W106" i="3"/>
  <c r="R106" i="3"/>
  <c r="AW105" i="3"/>
  <c r="AU105" i="3"/>
  <c r="AP105" i="3"/>
  <c r="AJ105" i="3"/>
  <c r="AE105" i="3"/>
  <c r="AA105" i="3"/>
  <c r="W105" i="3"/>
  <c r="R105" i="3"/>
  <c r="AW104" i="3"/>
  <c r="AU104" i="3"/>
  <c r="AP104" i="3"/>
  <c r="AJ104" i="3"/>
  <c r="AE104" i="3"/>
  <c r="AA104" i="3"/>
  <c r="W104" i="3"/>
  <c r="AY104" i="3" s="1"/>
  <c r="R104" i="3"/>
  <c r="AY103" i="3"/>
  <c r="AX103" i="3"/>
  <c r="AW103" i="3"/>
  <c r="AU103" i="3"/>
  <c r="AP103" i="3"/>
  <c r="AJ103" i="3"/>
  <c r="AE103" i="3"/>
  <c r="AA103" i="3"/>
  <c r="W103" i="3"/>
  <c r="R103" i="3"/>
  <c r="AW102" i="3"/>
  <c r="AU102" i="3"/>
  <c r="AP102" i="3"/>
  <c r="AJ102" i="3"/>
  <c r="AE102" i="3"/>
  <c r="AA102" i="3"/>
  <c r="W102" i="3"/>
  <c r="R102" i="3"/>
  <c r="AW101" i="3"/>
  <c r="AU101" i="3"/>
  <c r="AP101" i="3"/>
  <c r="AJ101" i="3"/>
  <c r="AE101" i="3"/>
  <c r="AA101" i="3"/>
  <c r="W101" i="3"/>
  <c r="R101" i="3"/>
  <c r="AX101" i="3" s="1"/>
  <c r="AW100" i="3"/>
  <c r="AU100" i="3"/>
  <c r="AP100" i="3"/>
  <c r="AJ100" i="3"/>
  <c r="AE100" i="3"/>
  <c r="AA100" i="3"/>
  <c r="W100" i="3"/>
  <c r="R100" i="3"/>
  <c r="AW99" i="3"/>
  <c r="AU99" i="3"/>
  <c r="AP99" i="3"/>
  <c r="AJ99" i="3"/>
  <c r="AE99" i="3"/>
  <c r="AA99" i="3"/>
  <c r="W99" i="3"/>
  <c r="R99" i="3"/>
  <c r="AW98" i="3"/>
  <c r="AU98" i="3"/>
  <c r="AP98" i="3"/>
  <c r="AJ98" i="3"/>
  <c r="AE98" i="3"/>
  <c r="AA98" i="3"/>
  <c r="W98" i="3"/>
  <c r="R98" i="3"/>
  <c r="AW97" i="3"/>
  <c r="AU97" i="3"/>
  <c r="AP97" i="3"/>
  <c r="AJ97" i="3"/>
  <c r="AE97" i="3"/>
  <c r="AA97" i="3"/>
  <c r="W97" i="3"/>
  <c r="R97" i="3"/>
  <c r="AY97" i="3" s="1"/>
  <c r="AX96" i="3"/>
  <c r="AW96" i="3"/>
  <c r="AU96" i="3"/>
  <c r="AP96" i="3"/>
  <c r="AJ96" i="3"/>
  <c r="AE96" i="3"/>
  <c r="AY96" i="3" s="1"/>
  <c r="AA96" i="3"/>
  <c r="W96" i="3"/>
  <c r="R96" i="3"/>
  <c r="AW95" i="3"/>
  <c r="AU95" i="3"/>
  <c r="AP95" i="3"/>
  <c r="AJ95" i="3"/>
  <c r="AE95" i="3"/>
  <c r="AA95" i="3"/>
  <c r="W95" i="3"/>
  <c r="R95" i="3"/>
  <c r="AW94" i="3"/>
  <c r="AU94" i="3"/>
  <c r="AP94" i="3"/>
  <c r="AJ94" i="3"/>
  <c r="AE94" i="3"/>
  <c r="AA94" i="3"/>
  <c r="W94" i="3"/>
  <c r="R94" i="3"/>
  <c r="AX94" i="3" s="1"/>
  <c r="AW93" i="3"/>
  <c r="AU93" i="3"/>
  <c r="AP93" i="3"/>
  <c r="AJ93" i="3"/>
  <c r="AE93" i="3"/>
  <c r="AA93" i="3"/>
  <c r="W93" i="3"/>
  <c r="R93" i="3"/>
  <c r="AW92" i="3"/>
  <c r="AU92" i="3"/>
  <c r="AP92" i="3"/>
  <c r="AJ92" i="3"/>
  <c r="AE92" i="3"/>
  <c r="AA92" i="3"/>
  <c r="W92" i="3"/>
  <c r="R92" i="3"/>
  <c r="AW91" i="3"/>
  <c r="AU91" i="3"/>
  <c r="AP91" i="3"/>
  <c r="AJ91" i="3"/>
  <c r="AE91" i="3"/>
  <c r="AA91" i="3"/>
  <c r="W91" i="3"/>
  <c r="R91" i="3"/>
  <c r="AY91" i="3" s="1"/>
  <c r="AY90" i="3"/>
  <c r="AW90" i="3"/>
  <c r="AU90" i="3"/>
  <c r="AP90" i="3"/>
  <c r="AJ90" i="3"/>
  <c r="AE90" i="3"/>
  <c r="AA90" i="3"/>
  <c r="W90" i="3"/>
  <c r="R90" i="3"/>
  <c r="AX90" i="3" s="1"/>
  <c r="AW89" i="3"/>
  <c r="AU89" i="3"/>
  <c r="AP89" i="3"/>
  <c r="AJ89" i="3"/>
  <c r="AE89" i="3"/>
  <c r="AA89" i="3"/>
  <c r="AY89" i="3" s="1"/>
  <c r="W89" i="3"/>
  <c r="R89" i="3"/>
  <c r="AW88" i="3"/>
  <c r="AU88" i="3"/>
  <c r="AP88" i="3"/>
  <c r="AJ88" i="3"/>
  <c r="AE88" i="3"/>
  <c r="AA88" i="3"/>
  <c r="W88" i="3"/>
  <c r="R88" i="3"/>
  <c r="AW87" i="3"/>
  <c r="AU87" i="3"/>
  <c r="AP87" i="3"/>
  <c r="AJ87" i="3"/>
  <c r="AE87" i="3"/>
  <c r="AA87" i="3"/>
  <c r="W87" i="3"/>
  <c r="R87" i="3"/>
  <c r="AW86" i="3"/>
  <c r="AU86" i="3"/>
  <c r="AP86" i="3"/>
  <c r="AJ86" i="3"/>
  <c r="AE86" i="3"/>
  <c r="AA86" i="3"/>
  <c r="W86" i="3"/>
  <c r="R86" i="3"/>
  <c r="AW85" i="3"/>
  <c r="AU85" i="3"/>
  <c r="AP85" i="3"/>
  <c r="AJ85" i="3"/>
  <c r="AE85" i="3"/>
  <c r="AA85" i="3"/>
  <c r="W85" i="3"/>
  <c r="R85" i="3"/>
  <c r="AW84" i="3"/>
  <c r="AU84" i="3"/>
  <c r="AP84" i="3"/>
  <c r="AJ84" i="3"/>
  <c r="AE84" i="3"/>
  <c r="AA84" i="3"/>
  <c r="W84" i="3"/>
  <c r="R84" i="3"/>
  <c r="AY83" i="3"/>
  <c r="AX83" i="3"/>
  <c r="AW83" i="3"/>
  <c r="AU83" i="3"/>
  <c r="AP83" i="3"/>
  <c r="AJ83" i="3"/>
  <c r="AE83" i="3"/>
  <c r="AA83" i="3"/>
  <c r="W83" i="3"/>
  <c r="R83" i="3"/>
  <c r="AW82" i="3"/>
  <c r="AU82" i="3"/>
  <c r="AP82" i="3"/>
  <c r="AJ82" i="3"/>
  <c r="AE82" i="3"/>
  <c r="AA82" i="3"/>
  <c r="W82" i="3"/>
  <c r="R82" i="3"/>
  <c r="AW81" i="3"/>
  <c r="AU81" i="3"/>
  <c r="AP81" i="3"/>
  <c r="AJ81" i="3"/>
  <c r="AE81" i="3"/>
  <c r="AA81" i="3"/>
  <c r="W81" i="3"/>
  <c r="R81" i="3"/>
  <c r="AX81" i="3" s="1"/>
  <c r="AW80" i="3"/>
  <c r="AU80" i="3"/>
  <c r="AP80" i="3"/>
  <c r="AJ80" i="3"/>
  <c r="AE80" i="3"/>
  <c r="AA80" i="3"/>
  <c r="W80" i="3"/>
  <c r="R80" i="3"/>
  <c r="AX80" i="3" s="1"/>
  <c r="AW79" i="3"/>
  <c r="AU79" i="3"/>
  <c r="AP79" i="3"/>
  <c r="AJ79" i="3"/>
  <c r="AE79" i="3"/>
  <c r="AA79" i="3"/>
  <c r="W79" i="3"/>
  <c r="R79" i="3"/>
  <c r="AW78" i="3"/>
  <c r="AU78" i="3"/>
  <c r="AP78" i="3"/>
  <c r="AJ78" i="3"/>
  <c r="AE78" i="3"/>
  <c r="AA78" i="3"/>
  <c r="W78" i="3"/>
  <c r="R78" i="3"/>
  <c r="AY77" i="3"/>
  <c r="AW77" i="3"/>
  <c r="AU77" i="3"/>
  <c r="AP77" i="3"/>
  <c r="AJ77" i="3"/>
  <c r="AE77" i="3"/>
  <c r="AA77" i="3"/>
  <c r="W77" i="3"/>
  <c r="R77" i="3"/>
  <c r="AW76" i="3"/>
  <c r="AU76" i="3"/>
  <c r="AP76" i="3"/>
  <c r="AJ76" i="3"/>
  <c r="AE76" i="3"/>
  <c r="AA76" i="3"/>
  <c r="W76" i="3"/>
  <c r="R76" i="3"/>
  <c r="AX76" i="3" s="1"/>
  <c r="AW75" i="3"/>
  <c r="AU75" i="3"/>
  <c r="AP75" i="3"/>
  <c r="AJ75" i="3"/>
  <c r="AE75" i="3"/>
  <c r="AA75" i="3"/>
  <c r="W75" i="3"/>
  <c r="R75" i="3"/>
  <c r="AZ75" i="3" s="1"/>
  <c r="AW74" i="3"/>
  <c r="AU74" i="3"/>
  <c r="AP74" i="3"/>
  <c r="AJ74" i="3"/>
  <c r="AE74" i="3"/>
  <c r="AA74" i="3"/>
  <c r="W74" i="3"/>
  <c r="R74" i="3"/>
  <c r="AW73" i="3"/>
  <c r="AU73" i="3"/>
  <c r="AP73" i="3"/>
  <c r="AJ73" i="3"/>
  <c r="AE73" i="3"/>
  <c r="AA73" i="3"/>
  <c r="W73" i="3"/>
  <c r="R73" i="3"/>
  <c r="AW72" i="3"/>
  <c r="AU72" i="3"/>
  <c r="AP72" i="3"/>
  <c r="AJ72" i="3"/>
  <c r="AE72" i="3"/>
  <c r="AA72" i="3"/>
  <c r="W72" i="3"/>
  <c r="R72" i="3"/>
  <c r="AW71" i="3"/>
  <c r="AU71" i="3"/>
  <c r="AP71" i="3"/>
  <c r="AJ71" i="3"/>
  <c r="AE71" i="3"/>
  <c r="AA71" i="3"/>
  <c r="W71" i="3"/>
  <c r="R71" i="3"/>
  <c r="AW70" i="3"/>
  <c r="AU70" i="3"/>
  <c r="AP70" i="3"/>
  <c r="AZ70" i="3" s="1"/>
  <c r="AJ70" i="3"/>
  <c r="AE70" i="3"/>
  <c r="AA70" i="3"/>
  <c r="W70" i="3"/>
  <c r="R70" i="3"/>
  <c r="AW69" i="3"/>
  <c r="AU69" i="3"/>
  <c r="AP69" i="3"/>
  <c r="AJ69" i="3"/>
  <c r="AE69" i="3"/>
  <c r="AA69" i="3"/>
  <c r="AX69" i="3" s="1"/>
  <c r="W69" i="3"/>
  <c r="R69" i="3"/>
  <c r="AW68" i="3"/>
  <c r="AU68" i="3"/>
  <c r="AP68" i="3"/>
  <c r="AJ68" i="3"/>
  <c r="AE68" i="3"/>
  <c r="AA68" i="3"/>
  <c r="W68" i="3"/>
  <c r="R68" i="3"/>
  <c r="AW67" i="3"/>
  <c r="AU67" i="3"/>
  <c r="AP67" i="3"/>
  <c r="AJ67" i="3"/>
  <c r="AE67" i="3"/>
  <c r="AA67" i="3"/>
  <c r="W67" i="3"/>
  <c r="R67" i="3"/>
  <c r="AY67" i="3" s="1"/>
  <c r="AW66" i="3"/>
  <c r="AU66" i="3"/>
  <c r="AP66" i="3"/>
  <c r="AJ66" i="3"/>
  <c r="AE66" i="3"/>
  <c r="AA66" i="3"/>
  <c r="W66" i="3"/>
  <c r="R66" i="3"/>
  <c r="AW65" i="3"/>
  <c r="AU65" i="3"/>
  <c r="AP65" i="3"/>
  <c r="AJ65" i="3"/>
  <c r="AE65" i="3"/>
  <c r="AA65" i="3"/>
  <c r="W65" i="3"/>
  <c r="R65" i="3"/>
  <c r="AW64" i="3"/>
  <c r="AU64" i="3"/>
  <c r="AP64" i="3"/>
  <c r="AJ64" i="3"/>
  <c r="AE64" i="3"/>
  <c r="AA64" i="3"/>
  <c r="W64" i="3"/>
  <c r="R64" i="3"/>
  <c r="AY64" i="3" s="1"/>
  <c r="AW63" i="3"/>
  <c r="AU63" i="3"/>
  <c r="AP63" i="3"/>
  <c r="AJ63" i="3"/>
  <c r="AY63" i="3" s="1"/>
  <c r="AE63" i="3"/>
  <c r="AA63" i="3"/>
  <c r="W63" i="3"/>
  <c r="R63" i="3"/>
  <c r="AX63" i="3" s="1"/>
  <c r="AW62" i="3"/>
  <c r="AU62" i="3"/>
  <c r="AP62" i="3"/>
  <c r="AJ62" i="3"/>
  <c r="AE62" i="3"/>
  <c r="AA62" i="3"/>
  <c r="W62" i="3"/>
  <c r="AX62" i="3" s="1"/>
  <c r="R62" i="3"/>
  <c r="AW61" i="3"/>
  <c r="AU61" i="3"/>
  <c r="AP61" i="3"/>
  <c r="AJ61" i="3"/>
  <c r="AE61" i="3"/>
  <c r="AA61" i="3"/>
  <c r="W61" i="3"/>
  <c r="R61" i="3"/>
  <c r="AW60" i="3"/>
  <c r="AU60" i="3"/>
  <c r="AP60" i="3"/>
  <c r="AJ60" i="3"/>
  <c r="AE60" i="3"/>
  <c r="AA60" i="3"/>
  <c r="W60" i="3"/>
  <c r="R60" i="3"/>
  <c r="AW59" i="3"/>
  <c r="AU59" i="3"/>
  <c r="AP59" i="3"/>
  <c r="AJ59" i="3"/>
  <c r="AE59" i="3"/>
  <c r="AA59" i="3"/>
  <c r="W59" i="3"/>
  <c r="R59" i="3"/>
  <c r="AW58" i="3"/>
  <c r="AU58" i="3"/>
  <c r="AP58" i="3"/>
  <c r="AJ58" i="3"/>
  <c r="AE58" i="3"/>
  <c r="AA58" i="3"/>
  <c r="W58" i="3"/>
  <c r="R58" i="3"/>
  <c r="AW57" i="3"/>
  <c r="AU57" i="3"/>
  <c r="AP57" i="3"/>
  <c r="AJ57" i="3"/>
  <c r="AE57" i="3"/>
  <c r="AA57" i="3"/>
  <c r="W57" i="3"/>
  <c r="R57" i="3"/>
  <c r="AW56" i="3"/>
  <c r="AU56" i="3"/>
  <c r="AP56" i="3"/>
  <c r="AJ56" i="3"/>
  <c r="AE56" i="3"/>
  <c r="AA56" i="3"/>
  <c r="W56" i="3"/>
  <c r="R56" i="3"/>
  <c r="AW55" i="3"/>
  <c r="AU55" i="3"/>
  <c r="AP55" i="3"/>
  <c r="AJ55" i="3"/>
  <c r="AE55" i="3"/>
  <c r="AA55" i="3"/>
  <c r="W55" i="3"/>
  <c r="R55" i="3"/>
  <c r="AY55" i="3" s="1"/>
  <c r="AX54" i="3"/>
  <c r="AW54" i="3"/>
  <c r="AU54" i="3"/>
  <c r="AP54" i="3"/>
  <c r="AJ54" i="3"/>
  <c r="AE54" i="3"/>
  <c r="AA54" i="3"/>
  <c r="W54" i="3"/>
  <c r="R54" i="3"/>
  <c r="AW53" i="3"/>
  <c r="AU53" i="3"/>
  <c r="AP53" i="3"/>
  <c r="AJ53" i="3"/>
  <c r="AE53" i="3"/>
  <c r="AA53" i="3"/>
  <c r="W53" i="3"/>
  <c r="R53" i="3"/>
  <c r="AW52" i="3"/>
  <c r="AU52" i="3"/>
  <c r="AP52" i="3"/>
  <c r="AJ52" i="3"/>
  <c r="AE52" i="3"/>
  <c r="AA52" i="3"/>
  <c r="W52" i="3"/>
  <c r="R52" i="3"/>
  <c r="AW51" i="3"/>
  <c r="AU51" i="3"/>
  <c r="AP51" i="3"/>
  <c r="AJ51" i="3"/>
  <c r="AE51" i="3"/>
  <c r="AA51" i="3"/>
  <c r="W51" i="3"/>
  <c r="R51" i="3"/>
  <c r="AX51" i="3" s="1"/>
  <c r="AY50" i="3"/>
  <c r="AX50" i="3"/>
  <c r="AW50" i="3"/>
  <c r="AU50" i="3"/>
  <c r="AP50" i="3"/>
  <c r="AJ50" i="3"/>
  <c r="AE50" i="3"/>
  <c r="AA50" i="3"/>
  <c r="W50" i="3"/>
  <c r="R50" i="3"/>
  <c r="AW49" i="3"/>
  <c r="AU49" i="3"/>
  <c r="AP49" i="3"/>
  <c r="AJ49" i="3"/>
  <c r="AE49" i="3"/>
  <c r="AA49" i="3"/>
  <c r="W49" i="3"/>
  <c r="R49" i="3"/>
  <c r="AW48" i="3"/>
  <c r="AU48" i="3"/>
  <c r="AP48" i="3"/>
  <c r="AJ48" i="3"/>
  <c r="AE48" i="3"/>
  <c r="AA48" i="3"/>
  <c r="W48" i="3"/>
  <c r="R48" i="3"/>
  <c r="AW47" i="3"/>
  <c r="AU47" i="3"/>
  <c r="AP47" i="3"/>
  <c r="AJ47" i="3"/>
  <c r="AE47" i="3"/>
  <c r="AA47" i="3"/>
  <c r="W47" i="3"/>
  <c r="R47" i="3"/>
  <c r="AW46" i="3"/>
  <c r="AU46" i="3"/>
  <c r="AP46" i="3"/>
  <c r="AJ46" i="3"/>
  <c r="AE46" i="3"/>
  <c r="AA46" i="3"/>
  <c r="W46" i="3"/>
  <c r="R46" i="3"/>
  <c r="AW45" i="3"/>
  <c r="AU45" i="3"/>
  <c r="AP45" i="3"/>
  <c r="AJ45" i="3"/>
  <c r="AE45" i="3"/>
  <c r="AA45" i="3"/>
  <c r="W45" i="3"/>
  <c r="R45" i="3"/>
  <c r="AX45" i="3" s="1"/>
  <c r="AW44" i="3"/>
  <c r="AU44" i="3"/>
  <c r="AP44" i="3"/>
  <c r="AJ44" i="3"/>
  <c r="AE44" i="3"/>
  <c r="AA44" i="3"/>
  <c r="W44" i="3"/>
  <c r="R44" i="3"/>
  <c r="AY44" i="3" s="1"/>
  <c r="AW43" i="3"/>
  <c r="AU43" i="3"/>
  <c r="AP43" i="3"/>
  <c r="AX43" i="3" s="1"/>
  <c r="AJ43" i="3"/>
  <c r="AE43" i="3"/>
  <c r="AA43" i="3"/>
  <c r="W43" i="3"/>
  <c r="R43" i="3"/>
  <c r="AY43" i="3" s="1"/>
  <c r="AW42" i="3"/>
  <c r="AU42" i="3"/>
  <c r="AP42" i="3"/>
  <c r="AJ42" i="3"/>
  <c r="AE42" i="3"/>
  <c r="AY42" i="3" s="1"/>
  <c r="AA42" i="3"/>
  <c r="W42" i="3"/>
  <c r="R42" i="3"/>
  <c r="AW41" i="3"/>
  <c r="AU41" i="3"/>
  <c r="AP41" i="3"/>
  <c r="AJ41" i="3"/>
  <c r="AE41" i="3"/>
  <c r="AA41" i="3"/>
  <c r="W41" i="3"/>
  <c r="R41" i="3"/>
  <c r="AW40" i="3"/>
  <c r="AU40" i="3"/>
  <c r="AP40" i="3"/>
  <c r="AJ40" i="3"/>
  <c r="AE40" i="3"/>
  <c r="AA40" i="3"/>
  <c r="W40" i="3"/>
  <c r="R40" i="3"/>
  <c r="AW39" i="3"/>
  <c r="AU39" i="3"/>
  <c r="AP39" i="3"/>
  <c r="AJ39" i="3"/>
  <c r="AE39" i="3"/>
  <c r="AA39" i="3"/>
  <c r="W39" i="3"/>
  <c r="R39" i="3"/>
  <c r="AW38" i="3"/>
  <c r="AU38" i="3"/>
  <c r="AP38" i="3"/>
  <c r="AJ38" i="3"/>
  <c r="AE38" i="3"/>
  <c r="AA38" i="3"/>
  <c r="W38" i="3"/>
  <c r="AY38" i="3" s="1"/>
  <c r="R38" i="3"/>
  <c r="AW37" i="3"/>
  <c r="AU37" i="3"/>
  <c r="AP37" i="3"/>
  <c r="AJ37" i="3"/>
  <c r="AE37" i="3"/>
  <c r="AA37" i="3"/>
  <c r="W37" i="3"/>
  <c r="R37" i="3"/>
  <c r="AZ37" i="3" s="1"/>
  <c r="AW36" i="3"/>
  <c r="AU36" i="3"/>
  <c r="AP36" i="3"/>
  <c r="AJ36" i="3"/>
  <c r="AE36" i="3"/>
  <c r="AA36" i="3"/>
  <c r="W36" i="3"/>
  <c r="R36" i="3"/>
  <c r="AW35" i="3"/>
  <c r="AU35" i="3"/>
  <c r="AP35" i="3"/>
  <c r="AJ35" i="3"/>
  <c r="AE35" i="3"/>
  <c r="AA35" i="3"/>
  <c r="W35" i="3"/>
  <c r="R35" i="3"/>
  <c r="AW34" i="3"/>
  <c r="AU34" i="3"/>
  <c r="AP34" i="3"/>
  <c r="AJ34" i="3"/>
  <c r="AE34" i="3"/>
  <c r="AA34" i="3"/>
  <c r="W34" i="3"/>
  <c r="R34" i="3"/>
  <c r="AW33" i="3"/>
  <c r="AU33" i="3"/>
  <c r="AP33" i="3"/>
  <c r="AJ33" i="3"/>
  <c r="AE33" i="3"/>
  <c r="AA33" i="3"/>
  <c r="W33" i="3"/>
  <c r="R33" i="3"/>
  <c r="AW32" i="3"/>
  <c r="AU32" i="3"/>
  <c r="AP32" i="3"/>
  <c r="AJ32" i="3"/>
  <c r="AE32" i="3"/>
  <c r="AA32" i="3"/>
  <c r="W32" i="3"/>
  <c r="R32" i="3"/>
  <c r="AW31" i="3"/>
  <c r="AU31" i="3"/>
  <c r="AP31" i="3"/>
  <c r="AJ31" i="3"/>
  <c r="AE31" i="3"/>
  <c r="AA31" i="3"/>
  <c r="W31" i="3"/>
  <c r="R31" i="3"/>
  <c r="AY31" i="3" s="1"/>
  <c r="AW30" i="3"/>
  <c r="AU30" i="3"/>
  <c r="AP30" i="3"/>
  <c r="AJ30" i="3"/>
  <c r="AE30" i="3"/>
  <c r="AA30" i="3"/>
  <c r="W30" i="3"/>
  <c r="R30" i="3"/>
  <c r="AY30" i="3" s="1"/>
  <c r="AY29" i="3"/>
  <c r="AX29" i="3"/>
  <c r="AW29" i="3"/>
  <c r="AU29" i="3"/>
  <c r="AP29" i="3"/>
  <c r="AJ29" i="3"/>
  <c r="AE29" i="3"/>
  <c r="AA29" i="3"/>
  <c r="W29" i="3"/>
  <c r="R29" i="3"/>
  <c r="AW28" i="3"/>
  <c r="AU28" i="3"/>
  <c r="AP28" i="3"/>
  <c r="AJ28" i="3"/>
  <c r="AE28" i="3"/>
  <c r="AA28" i="3"/>
  <c r="W28" i="3"/>
  <c r="R28" i="3"/>
  <c r="AW27" i="3"/>
  <c r="AU27" i="3"/>
  <c r="AP27" i="3"/>
  <c r="AJ27" i="3"/>
  <c r="AE27" i="3"/>
  <c r="AA27" i="3"/>
  <c r="W27" i="3"/>
  <c r="R27" i="3"/>
  <c r="AW26" i="3"/>
  <c r="AU26" i="3"/>
  <c r="AP26" i="3"/>
  <c r="AJ26" i="3"/>
  <c r="AE26" i="3"/>
  <c r="AA26" i="3"/>
  <c r="W26" i="3"/>
  <c r="R26" i="3"/>
  <c r="AW25" i="3"/>
  <c r="AU25" i="3"/>
  <c r="AP25" i="3"/>
  <c r="AJ25" i="3"/>
  <c r="AE25" i="3"/>
  <c r="AA25" i="3"/>
  <c r="W25" i="3"/>
  <c r="R25" i="3"/>
  <c r="AW24" i="3"/>
  <c r="AU24" i="3"/>
  <c r="AP24" i="3"/>
  <c r="AJ24" i="3"/>
  <c r="AE24" i="3"/>
  <c r="AA24" i="3"/>
  <c r="AY24" i="3" s="1"/>
  <c r="W24" i="3"/>
  <c r="R24" i="3"/>
  <c r="AW23" i="3"/>
  <c r="AU23" i="3"/>
  <c r="AP23" i="3"/>
  <c r="AJ23" i="3"/>
  <c r="AE23" i="3"/>
  <c r="AA23" i="3"/>
  <c r="W23" i="3"/>
  <c r="R23" i="3"/>
  <c r="AY23" i="3" s="1"/>
  <c r="AW22" i="3"/>
  <c r="AU22" i="3"/>
  <c r="AP22" i="3"/>
  <c r="AJ22" i="3"/>
  <c r="AE22" i="3"/>
  <c r="AA22" i="3"/>
  <c r="W22" i="3"/>
  <c r="R22" i="3"/>
  <c r="AW21" i="3"/>
  <c r="AU21" i="3"/>
  <c r="AP21" i="3"/>
  <c r="AJ21" i="3"/>
  <c r="AZ21" i="3" s="1"/>
  <c r="AE21" i="3"/>
  <c r="AA21" i="3"/>
  <c r="W21" i="3"/>
  <c r="R21" i="3"/>
  <c r="AW20" i="3"/>
  <c r="AU20" i="3"/>
  <c r="AP20" i="3"/>
  <c r="AJ20" i="3"/>
  <c r="AE20" i="3"/>
  <c r="AA20" i="3"/>
  <c r="W20" i="3"/>
  <c r="R20" i="3"/>
  <c r="AW19" i="3"/>
  <c r="AU19" i="3"/>
  <c r="AP19" i="3"/>
  <c r="AJ19" i="3"/>
  <c r="AE19" i="3"/>
  <c r="AA19" i="3"/>
  <c r="W19" i="3"/>
  <c r="R19" i="3"/>
  <c r="AW18" i="3"/>
  <c r="AU18" i="3"/>
  <c r="AP18" i="3"/>
  <c r="AJ18" i="3"/>
  <c r="AE18" i="3"/>
  <c r="AA18" i="3"/>
  <c r="W18" i="3"/>
  <c r="R18" i="3"/>
  <c r="AW17" i="3"/>
  <c r="AU17" i="3"/>
  <c r="AP17" i="3"/>
  <c r="AJ17" i="3"/>
  <c r="AE17" i="3"/>
  <c r="AA17" i="3"/>
  <c r="W17" i="3"/>
  <c r="R17" i="3"/>
  <c r="AY17" i="3" s="1"/>
  <c r="AW16" i="3"/>
  <c r="AU16" i="3"/>
  <c r="AP16" i="3"/>
  <c r="AJ16" i="3"/>
  <c r="AE16" i="3"/>
  <c r="AA16" i="3"/>
  <c r="W16" i="3"/>
  <c r="R16" i="3"/>
  <c r="AX16" i="3" s="1"/>
  <c r="AX15" i="3"/>
  <c r="AW15" i="3"/>
  <c r="AU15" i="3"/>
  <c r="AP15" i="3"/>
  <c r="AJ15" i="3"/>
  <c r="AE15" i="3"/>
  <c r="AA15" i="3"/>
  <c r="W15" i="3"/>
  <c r="R15" i="3"/>
  <c r="AW14" i="3"/>
  <c r="AU14" i="3"/>
  <c r="AP14" i="3"/>
  <c r="AJ14" i="3"/>
  <c r="AE14" i="3"/>
  <c r="AY14" i="3" s="1"/>
  <c r="AA14" i="3"/>
  <c r="W14" i="3"/>
  <c r="R14" i="3"/>
  <c r="AW13" i="3"/>
  <c r="AU13" i="3"/>
  <c r="AP13" i="3"/>
  <c r="AJ13" i="3"/>
  <c r="AE13" i="3"/>
  <c r="AA13" i="3"/>
  <c r="W13" i="3"/>
  <c r="R13" i="3"/>
  <c r="AW12" i="3"/>
  <c r="AU12" i="3"/>
  <c r="AP12" i="3"/>
  <c r="AJ12" i="3"/>
  <c r="AE12" i="3"/>
  <c r="AA12" i="3"/>
  <c r="W12" i="3"/>
  <c r="R12" i="3"/>
  <c r="AW11" i="3"/>
  <c r="AU11" i="3"/>
  <c r="AP11" i="3"/>
  <c r="AJ11" i="3"/>
  <c r="AE11" i="3"/>
  <c r="AA11" i="3"/>
  <c r="W11" i="3"/>
  <c r="R11" i="3"/>
  <c r="AW10" i="3"/>
  <c r="AU10" i="3"/>
  <c r="AP10" i="3"/>
  <c r="AJ10" i="3"/>
  <c r="AE10" i="3"/>
  <c r="AA10" i="3"/>
  <c r="W10" i="3"/>
  <c r="AY10" i="3" s="1"/>
  <c r="R10" i="3"/>
  <c r="AW9" i="3"/>
  <c r="AU9" i="3"/>
  <c r="AP9" i="3"/>
  <c r="AJ9" i="3"/>
  <c r="AE9" i="3"/>
  <c r="AA9" i="3"/>
  <c r="W9" i="3"/>
  <c r="R9" i="3"/>
  <c r="AY9" i="3" s="1"/>
  <c r="AW8" i="3"/>
  <c r="AU8" i="3"/>
  <c r="AP8" i="3"/>
  <c r="AJ8" i="3"/>
  <c r="AE8" i="3"/>
  <c r="AA8" i="3"/>
  <c r="W8" i="3"/>
  <c r="R8" i="3"/>
  <c r="AW7" i="3"/>
  <c r="AU7" i="3"/>
  <c r="AP7" i="3"/>
  <c r="AJ7" i="3"/>
  <c r="AZ7" i="3" s="1"/>
  <c r="AE7" i="3"/>
  <c r="AY7" i="3" s="1"/>
  <c r="AA7" i="3"/>
  <c r="W7" i="3"/>
  <c r="R7" i="3"/>
  <c r="AY102" i="3" l="1"/>
  <c r="AY112" i="3"/>
  <c r="AY122" i="3"/>
  <c r="AY135" i="3"/>
  <c r="AY139" i="3"/>
  <c r="AY144" i="3"/>
  <c r="AX145" i="3"/>
  <c r="AZ147" i="3"/>
  <c r="AY161" i="3"/>
  <c r="AX163" i="3"/>
  <c r="AX166" i="3"/>
  <c r="AX167" i="3"/>
  <c r="AZ169" i="3"/>
  <c r="AZ182" i="3"/>
  <c r="AY195" i="3"/>
  <c r="AY196" i="3"/>
  <c r="AZ202" i="3"/>
  <c r="AY212" i="3"/>
  <c r="AX215" i="3"/>
  <c r="AY264" i="3"/>
  <c r="AZ267" i="3"/>
  <c r="AX270" i="3"/>
  <c r="AX277" i="3"/>
  <c r="AY20" i="3"/>
  <c r="AX28" i="3"/>
  <c r="AX14" i="3"/>
  <c r="AY49" i="3"/>
  <c r="AY69" i="3"/>
  <c r="AY101" i="3"/>
  <c r="AX42" i="3"/>
  <c r="AX24" i="3"/>
  <c r="AX77" i="3"/>
  <c r="AX10" i="3"/>
  <c r="AX38" i="3"/>
  <c r="AY57" i="3"/>
  <c r="AX70" i="3"/>
  <c r="AX22" i="3"/>
  <c r="AX23" i="3"/>
  <c r="AZ25" i="3"/>
  <c r="AX37" i="3"/>
  <c r="AY54" i="3"/>
  <c r="AY8" i="3"/>
  <c r="AX9" i="3"/>
  <c r="AZ11" i="3"/>
  <c r="AY15" i="3"/>
  <c r="AY18" i="3"/>
  <c r="AY32" i="3"/>
  <c r="AY36" i="3"/>
  <c r="AY37" i="3"/>
  <c r="AZ39" i="3"/>
  <c r="AX55" i="3"/>
  <c r="AX30" i="3"/>
  <c r="AY82" i="3"/>
  <c r="AY16" i="3"/>
  <c r="AY21" i="3"/>
  <c r="AZ30" i="3"/>
  <c r="AX35" i="3"/>
  <c r="AY51" i="3"/>
  <c r="AZ56" i="3"/>
  <c r="AY70" i="3"/>
  <c r="AX82" i="3"/>
  <c r="AY95" i="3"/>
  <c r="AZ103" i="3"/>
  <c r="AY125" i="3"/>
  <c r="AY128" i="3"/>
  <c r="AZ131" i="3"/>
  <c r="AX179" i="3"/>
  <c r="AX182" i="3"/>
  <c r="AY192" i="3"/>
  <c r="AY198" i="3"/>
  <c r="AX205" i="3"/>
  <c r="AX206" i="3"/>
  <c r="AZ208" i="3"/>
  <c r="AY224" i="3"/>
  <c r="AX235" i="3"/>
  <c r="AZ244" i="3"/>
  <c r="AY247" i="3"/>
  <c r="AX248" i="3"/>
  <c r="AY250" i="3"/>
  <c r="AY254" i="3"/>
  <c r="AX257" i="3"/>
  <c r="AX258" i="3"/>
  <c r="AY260" i="3"/>
  <c r="AY268" i="3"/>
  <c r="AX273" i="3"/>
  <c r="AX95" i="3"/>
  <c r="AY118" i="3"/>
  <c r="AY132" i="3"/>
  <c r="AX134" i="3"/>
  <c r="AY138" i="3"/>
  <c r="AX144" i="3"/>
  <c r="AZ150" i="3"/>
  <c r="AZ153" i="3"/>
  <c r="AX157" i="3"/>
  <c r="AY175" i="3"/>
  <c r="AZ185" i="3"/>
  <c r="AX188" i="3"/>
  <c r="AY191" i="3"/>
  <c r="AX195" i="3"/>
  <c r="AX208" i="3"/>
  <c r="AY227" i="3"/>
  <c r="AY237" i="3"/>
  <c r="AX238" i="3"/>
  <c r="AZ240" i="3"/>
  <c r="AX254" i="3"/>
  <c r="AZ274" i="3"/>
  <c r="AZ279" i="3"/>
  <c r="AZ97" i="3"/>
  <c r="AX102" i="3"/>
  <c r="AY108" i="3"/>
  <c r="AY115" i="3"/>
  <c r="AZ140" i="3"/>
  <c r="AZ151" i="3"/>
  <c r="AY154" i="3"/>
  <c r="AX156" i="3"/>
  <c r="AX159" i="3"/>
  <c r="AX160" i="3"/>
  <c r="AY162" i="3"/>
  <c r="AY166" i="3"/>
  <c r="AY172" i="3"/>
  <c r="AY178" i="3"/>
  <c r="AY181" i="3"/>
  <c r="AY189" i="3"/>
  <c r="AX202" i="3"/>
  <c r="AY211" i="3"/>
  <c r="AX214" i="3"/>
  <c r="AX230" i="3"/>
  <c r="AY234" i="3"/>
  <c r="AX247" i="3"/>
  <c r="AX253" i="3"/>
  <c r="AX263" i="3"/>
  <c r="AX128" i="3"/>
  <c r="AY137" i="3"/>
  <c r="AX140" i="3"/>
  <c r="AY143" i="3"/>
  <c r="AY146" i="3"/>
  <c r="AX162" i="3"/>
  <c r="AY168" i="3"/>
  <c r="AX183" i="3"/>
  <c r="AY194" i="3"/>
  <c r="AX201" i="3"/>
  <c r="AY204" i="3"/>
  <c r="AZ217" i="3"/>
  <c r="AZ220" i="3"/>
  <c r="AZ222" i="3"/>
  <c r="AX227" i="3"/>
  <c r="AX266" i="3"/>
  <c r="AY269" i="3"/>
  <c r="AY197" i="3"/>
  <c r="AX207" i="3"/>
  <c r="AZ221" i="3"/>
  <c r="AX233" i="3"/>
  <c r="AY243" i="3"/>
  <c r="AX249" i="3"/>
  <c r="AX272" i="3"/>
  <c r="AY275" i="3"/>
  <c r="AY48" i="3"/>
  <c r="AY71" i="3"/>
  <c r="AX74" i="3"/>
  <c r="AY84" i="3"/>
  <c r="AY87" i="3"/>
  <c r="AX89" i="3"/>
  <c r="AY114" i="3"/>
  <c r="AY117" i="3"/>
  <c r="AY120" i="3"/>
  <c r="AX133" i="3"/>
  <c r="AZ134" i="3"/>
  <c r="AZ149" i="3"/>
  <c r="AY152" i="3"/>
  <c r="AX153" i="3"/>
  <c r="AY155" i="3"/>
  <c r="AY159" i="3"/>
  <c r="AY171" i="3"/>
  <c r="AX174" i="3"/>
  <c r="AX184" i="3"/>
  <c r="AZ190" i="3"/>
  <c r="AZ200" i="3"/>
  <c r="AX204" i="3"/>
  <c r="AX211" i="3"/>
  <c r="AY226" i="3"/>
  <c r="AY236" i="3"/>
  <c r="AX239" i="3"/>
  <c r="AX241" i="3"/>
  <c r="AX243" i="3"/>
  <c r="AY246" i="3"/>
  <c r="AZ252" i="3"/>
  <c r="AY256" i="3"/>
  <c r="AX259" i="3"/>
  <c r="AZ262" i="3"/>
  <c r="AY272" i="3"/>
  <c r="AX104" i="3"/>
  <c r="AY110" i="3"/>
  <c r="AX117" i="3"/>
  <c r="AX120" i="3"/>
  <c r="AY127" i="3"/>
  <c r="AX155" i="3"/>
  <c r="AX161" i="3"/>
  <c r="AY180" i="3"/>
  <c r="AY187" i="3"/>
  <c r="AX190" i="3"/>
  <c r="AX213" i="3"/>
  <c r="AX217" i="3"/>
  <c r="AZ229" i="3"/>
  <c r="AZ232" i="3"/>
  <c r="AX242" i="3"/>
  <c r="AY266" i="3"/>
  <c r="AZ123" i="3"/>
  <c r="AY126" i="3"/>
  <c r="AX132" i="3"/>
  <c r="AX149" i="3"/>
  <c r="AX171" i="3"/>
  <c r="AY177" i="3"/>
  <c r="AX196" i="3"/>
  <c r="AX197" i="3"/>
  <c r="AZ198" i="3"/>
  <c r="AZ206" i="3"/>
  <c r="AY209" i="3"/>
  <c r="AX224" i="3"/>
  <c r="AZ233" i="3"/>
  <c r="AZ245" i="3"/>
  <c r="AZ248" i="3"/>
  <c r="AZ250" i="3"/>
  <c r="AY255" i="3"/>
  <c r="AZ258" i="3"/>
  <c r="AZ260" i="3"/>
  <c r="AY265" i="3"/>
  <c r="AX268" i="3"/>
  <c r="AY271" i="3"/>
  <c r="AY80" i="3"/>
  <c r="AZ89" i="3"/>
  <c r="AY116" i="3"/>
  <c r="AZ127" i="3"/>
  <c r="AY129" i="3"/>
  <c r="AX136" i="3"/>
  <c r="AY142" i="3"/>
  <c r="AX148" i="3"/>
  <c r="AX154" i="3"/>
  <c r="AX170" i="3"/>
  <c r="AX173" i="3"/>
  <c r="AY176" i="3"/>
  <c r="AZ186" i="3"/>
  <c r="AX189" i="3"/>
  <c r="AY207" i="3"/>
  <c r="AY213" i="3"/>
  <c r="AX219" i="3"/>
  <c r="AZ261" i="3"/>
  <c r="AX274" i="3"/>
  <c r="AY278" i="3"/>
  <c r="AZ109" i="3"/>
  <c r="AX138" i="3"/>
  <c r="AY141" i="3"/>
  <c r="AY151" i="3"/>
  <c r="AY157" i="3"/>
  <c r="AZ160" i="3"/>
  <c r="AX164" i="3"/>
  <c r="AZ174" i="3"/>
  <c r="AY179" i="3"/>
  <c r="AX180" i="3"/>
  <c r="AX193" i="3"/>
  <c r="AY228" i="3"/>
  <c r="AX229" i="3"/>
  <c r="AZ231" i="3"/>
  <c r="AY239" i="3"/>
  <c r="AY277" i="3"/>
  <c r="AX8" i="3"/>
  <c r="AX7" i="3"/>
  <c r="AX17" i="3"/>
  <c r="AX21" i="3"/>
  <c r="AY22" i="3"/>
  <c r="AY28" i="3"/>
  <c r="AX31" i="3"/>
  <c r="AY35" i="3"/>
  <c r="AY46" i="3"/>
  <c r="AX46" i="3"/>
  <c r="AX48" i="3"/>
  <c r="AZ59" i="3"/>
  <c r="AY59" i="3"/>
  <c r="AX59" i="3"/>
  <c r="AX93" i="3"/>
  <c r="AX44" i="3"/>
  <c r="AY62" i="3"/>
  <c r="AY66" i="3"/>
  <c r="AX66" i="3"/>
  <c r="AZ73" i="3"/>
  <c r="AY73" i="3"/>
  <c r="AX73" i="3"/>
  <c r="AY113" i="3"/>
  <c r="AX113" i="3"/>
  <c r="AZ98" i="3"/>
  <c r="AY98" i="3"/>
  <c r="AX98" i="3"/>
  <c r="AY13" i="3"/>
  <c r="AX13" i="3"/>
  <c r="AZ14" i="3"/>
  <c r="AX18" i="3"/>
  <c r="AX32" i="3"/>
  <c r="AX41" i="3"/>
  <c r="AY41" i="3"/>
  <c r="AX57" i="3"/>
  <c r="AY76" i="3"/>
  <c r="AY86" i="3"/>
  <c r="AX86" i="3"/>
  <c r="AY93" i="3"/>
  <c r="AY52" i="3"/>
  <c r="AX52" i="3"/>
  <c r="AX20" i="3"/>
  <c r="AY27" i="3"/>
  <c r="AX27" i="3"/>
  <c r="AX53" i="3"/>
  <c r="AX56" i="3"/>
  <c r="AX64" i="3"/>
  <c r="AY79" i="3"/>
  <c r="AX79" i="3"/>
  <c r="AY99" i="3"/>
  <c r="AX99" i="3"/>
  <c r="AY106" i="3"/>
  <c r="AX106" i="3"/>
  <c r="AY56" i="3"/>
  <c r="AY58" i="3"/>
  <c r="AX58" i="3"/>
  <c r="AZ61" i="3"/>
  <c r="AX71" i="3"/>
  <c r="AY92" i="3"/>
  <c r="AX92" i="3"/>
  <c r="AY40" i="3"/>
  <c r="AX40" i="3"/>
  <c r="AY65" i="3"/>
  <c r="AX65" i="3"/>
  <c r="AY68" i="3"/>
  <c r="AZ85" i="3"/>
  <c r="AY85" i="3"/>
  <c r="AX85" i="3"/>
  <c r="AY88" i="3"/>
  <c r="AX115" i="3"/>
  <c r="AZ12" i="3"/>
  <c r="AY12" i="3"/>
  <c r="AX12" i="3"/>
  <c r="AY26" i="3"/>
  <c r="AX26" i="3"/>
  <c r="AZ27" i="3"/>
  <c r="AY72" i="3"/>
  <c r="AX72" i="3"/>
  <c r="AY105" i="3"/>
  <c r="AX105" i="3"/>
  <c r="AY34" i="3"/>
  <c r="AX34" i="3"/>
  <c r="AY39" i="3"/>
  <c r="AX39" i="3"/>
  <c r="AX60" i="3"/>
  <c r="AY11" i="3"/>
  <c r="AX11" i="3"/>
  <c r="AY25" i="3"/>
  <c r="AX25" i="3"/>
  <c r="AX36" i="3"/>
  <c r="AX47" i="3"/>
  <c r="AY47" i="3"/>
  <c r="AZ78" i="3"/>
  <c r="AY78" i="3"/>
  <c r="AX78" i="3"/>
  <c r="AX49" i="3"/>
  <c r="AY107" i="3"/>
  <c r="AY19" i="3"/>
  <c r="AX19" i="3"/>
  <c r="AY33" i="3"/>
  <c r="AX33" i="3"/>
  <c r="AY45" i="3"/>
  <c r="AY100" i="3"/>
  <c r="AY53" i="3"/>
  <c r="AY60" i="3"/>
  <c r="AZ67" i="3"/>
  <c r="AY74" i="3"/>
  <c r="AY81" i="3"/>
  <c r="AX87" i="3"/>
  <c r="AY94" i="3"/>
  <c r="AX107" i="3"/>
  <c r="AX129" i="3"/>
  <c r="AZ130" i="3"/>
  <c r="AX137" i="3"/>
  <c r="AX151" i="3"/>
  <c r="AX158" i="3"/>
  <c r="AZ159" i="3"/>
  <c r="AX165" i="3"/>
  <c r="AZ166" i="3"/>
  <c r="AX172" i="3"/>
  <c r="AX187" i="3"/>
  <c r="AZ196" i="3"/>
  <c r="AZ205" i="3"/>
  <c r="AX212" i="3"/>
  <c r="AZ228" i="3"/>
  <c r="AX246" i="3"/>
  <c r="AX256" i="3"/>
  <c r="AZ257" i="3"/>
  <c r="AX265" i="3"/>
  <c r="AZ266" i="3"/>
  <c r="AX100" i="3"/>
  <c r="AX143" i="3"/>
  <c r="AX150" i="3"/>
  <c r="AX178" i="3"/>
  <c r="AX186" i="3"/>
  <c r="AX194" i="3"/>
  <c r="AX203" i="3"/>
  <c r="AX218" i="3"/>
  <c r="AX226" i="3"/>
  <c r="AX236" i="3"/>
  <c r="AX245" i="3"/>
  <c r="AX278" i="3"/>
  <c r="AY150" i="3"/>
  <c r="AY186" i="3"/>
  <c r="AY245" i="3"/>
  <c r="AX119" i="3"/>
  <c r="AX127" i="3"/>
  <c r="AX135" i="3"/>
  <c r="AX142" i="3"/>
  <c r="AY149" i="3"/>
  <c r="AX177" i="3"/>
  <c r="AY185" i="3"/>
  <c r="AX192" i="3"/>
  <c r="AY193" i="3"/>
  <c r="AY202" i="3"/>
  <c r="AX210" i="3"/>
  <c r="AY217" i="3"/>
  <c r="AX225" i="3"/>
  <c r="AX234" i="3"/>
  <c r="AY235" i="3"/>
  <c r="AY244" i="3"/>
  <c r="AY119" i="3"/>
  <c r="AX84" i="3"/>
  <c r="AX91" i="3"/>
  <c r="AX97" i="3"/>
  <c r="AY147" i="3"/>
  <c r="AY169" i="3"/>
  <c r="AY183" i="3"/>
  <c r="AY200" i="3"/>
  <c r="AX223" i="3"/>
  <c r="AX231" i="3"/>
  <c r="AY232" i="3"/>
  <c r="AX240" i="3"/>
  <c r="AY241" i="3"/>
  <c r="AX251" i="3"/>
  <c r="AY252" i="3"/>
  <c r="AX261" i="3"/>
  <c r="AY262" i="3"/>
  <c r="AX269" i="3"/>
  <c r="AX125" i="3"/>
  <c r="AY140" i="3"/>
  <c r="AX146" i="3"/>
  <c r="AX168" i="3"/>
  <c r="AX175" i="3"/>
  <c r="AX181" i="3"/>
  <c r="AY182" i="3"/>
  <c r="AY190" i="3"/>
  <c r="AX198" i="3"/>
  <c r="AY199" i="3"/>
  <c r="AY208" i="3"/>
  <c r="AX222" i="3"/>
  <c r="AY223" i="3"/>
  <c r="AY231" i="3"/>
  <c r="AY240" i="3"/>
  <c r="AX250" i="3"/>
  <c r="AY251" i="3"/>
  <c r="AX260" i="3"/>
  <c r="AY261" i="3"/>
  <c r="AX275" i="3"/>
  <c r="AX110" i="3"/>
  <c r="AX124" i="3"/>
  <c r="AX61" i="3"/>
  <c r="AX68" i="3"/>
  <c r="AX75" i="3"/>
  <c r="AX109" i="3"/>
  <c r="AX116" i="3"/>
  <c r="AX123" i="3"/>
  <c r="AY124" i="3"/>
  <c r="AY174" i="3"/>
  <c r="AY221" i="3"/>
  <c r="AY249" i="3"/>
  <c r="AY259" i="3"/>
  <c r="AY274" i="3"/>
  <c r="AY61" i="3"/>
  <c r="AX67" i="3"/>
  <c r="AY75" i="3"/>
  <c r="AX88" i="3"/>
  <c r="AX108" i="3"/>
  <c r="AY109" i="3"/>
  <c r="AX122" i="3"/>
  <c r="AY123" i="3"/>
  <c r="AX130" i="3"/>
  <c r="AY131" i="3"/>
  <c r="AY153" i="3"/>
  <c r="AY160" i="3"/>
  <c r="AY206" i="3"/>
  <c r="AY220" i="3"/>
  <c r="AX228" i="3"/>
  <c r="AY229" i="3"/>
  <c r="AY238" i="3"/>
  <c r="AY248" i="3"/>
  <c r="AY258" i="3"/>
  <c r="AY26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tc={1CDAE753-CC7C-45F6-AD5C-94C4298B535B}</author>
    <author>tc={E477256A-8918-424A-8118-D0779F229E63}</author>
  </authors>
  <commentList>
    <comment ref="O23" authorId="0" shapeId="0" xr:uid="{1CDAE753-CC7C-45F6-AD5C-94C4298B535B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manually</t>
      </text>
    </comment>
    <comment ref="O238" authorId="1" shapeId="0" xr:uid="{E477256A-8918-424A-8118-D0779F229E63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Updated manually</t>
      </text>
    </comment>
  </commentList>
</comments>
</file>

<file path=xl/sharedStrings.xml><?xml version="1.0" encoding="utf-8"?>
<sst xmlns="http://schemas.openxmlformats.org/spreadsheetml/2006/main" count="41620" uniqueCount="1044">
  <si>
    <t>Audit Year: 2022/2023</t>
  </si>
  <si>
    <t/>
  </si>
  <si>
    <t>Auditee ID</t>
  </si>
  <si>
    <t>Unqualified with no findings</t>
  </si>
  <si>
    <t>Unqualified with findings</t>
  </si>
  <si>
    <t>Qualified</t>
  </si>
  <si>
    <t>Adverse</t>
  </si>
  <si>
    <t>Disclaimer</t>
  </si>
  <si>
    <t>Audit not finalised at legislated date</t>
  </si>
  <si>
    <t>Auditee</t>
  </si>
  <si>
    <t>Mnquma Municipality</t>
  </si>
  <si>
    <t>Senqu Municipality</t>
  </si>
  <si>
    <t>Winnie Madikizela-Mandela Local Municipality</t>
  </si>
  <si>
    <t>Joe Gqabi District Municipality</t>
  </si>
  <si>
    <t>Midvaal Local Municipality</t>
  </si>
  <si>
    <t>uMhlathuze Municipality</t>
  </si>
  <si>
    <t>uMlalazi Municipality</t>
  </si>
  <si>
    <t>Okhahlamba Municipality</t>
  </si>
  <si>
    <t>King Cetshwayo District Municipality</t>
  </si>
  <si>
    <t>Ehlanzeni District Municipality</t>
  </si>
  <si>
    <t>Nkangala District Municipality</t>
  </si>
  <si>
    <t>ZF Mgcawu District Municipality</t>
  </si>
  <si>
    <t>Frances Baard District Municipality</t>
  </si>
  <si>
    <t>Namakwa District Municipality</t>
  </si>
  <si>
    <t>Saldanha Bay Municipality</t>
  </si>
  <si>
    <t>Bitou Municipality</t>
  </si>
  <si>
    <t>Drakenstein Municipality</t>
  </si>
  <si>
    <t>Bergrivier Municipality</t>
  </si>
  <si>
    <t>Mossel Bay Municipality</t>
  </si>
  <si>
    <t>Oudtshoorn Municipality</t>
  </si>
  <si>
    <t>Witzenberg Municipality</t>
  </si>
  <si>
    <t>George Municipality</t>
  </si>
  <si>
    <t>Swartland Municipality</t>
  </si>
  <si>
    <t>Breede Valley Municipality</t>
  </si>
  <si>
    <t>Cape Agulhas Municipality</t>
  </si>
  <si>
    <t>Stellenbosch Municipality</t>
  </si>
  <si>
    <t>Hessequa Municipality</t>
  </si>
  <si>
    <t>Langeberg</t>
  </si>
  <si>
    <t>Overstrand Municipality</t>
  </si>
  <si>
    <t>Garden Route District Municipality</t>
  </si>
  <si>
    <t>West Coast District Municipality</t>
  </si>
  <si>
    <t>Overberg District Municipality</t>
  </si>
  <si>
    <t>Cape Winelands District Municipality</t>
  </si>
  <si>
    <t>City of Cape Town</t>
  </si>
  <si>
    <t>Joburg Market Limited</t>
  </si>
  <si>
    <t>Great Kei Municipality</t>
  </si>
  <si>
    <t>Kouga Municipality</t>
  </si>
  <si>
    <t>Elundini Municipality</t>
  </si>
  <si>
    <t>Inxuba Yethemba Municipality</t>
  </si>
  <si>
    <t>Dr Beyers Naudé Local Municipality</t>
  </si>
  <si>
    <t>Intsika Yethu Municipality</t>
  </si>
  <si>
    <t>Umzimvubu Municipality</t>
  </si>
  <si>
    <t>King Sabata Dalindyebo Municipality</t>
  </si>
  <si>
    <t>Mbhashe Municipality</t>
  </si>
  <si>
    <t>Ntabankulu Municipality</t>
  </si>
  <si>
    <t>Matatiele Municipality</t>
  </si>
  <si>
    <t>Blue Crane Route Municipality</t>
  </si>
  <si>
    <t>Dr A B Xuma Local Municipality</t>
  </si>
  <si>
    <t>Ndlambe Municipality</t>
  </si>
  <si>
    <t>Ngqushwa Municipality</t>
  </si>
  <si>
    <t>Alfred Nzo District Municipality</t>
  </si>
  <si>
    <t>OR Tambo District Municipality</t>
  </si>
  <si>
    <t>Sarah Baartman District  Municipality</t>
  </si>
  <si>
    <t>Nelson Mandela Bay Metropolitan Municipality</t>
  </si>
  <si>
    <t>Tswelopele Local Municipality</t>
  </si>
  <si>
    <t>Setsoto Local Municipality</t>
  </si>
  <si>
    <t>Phumelela Local Municipality</t>
  </si>
  <si>
    <t>Xhariep District Municipality</t>
  </si>
  <si>
    <t>Lejweleputswa District Municipality</t>
  </si>
  <si>
    <t>Thabo Mofutsanyana District Municipality</t>
  </si>
  <si>
    <t>Rand West City Local Municipality</t>
  </si>
  <si>
    <t>Lesedi Local Municipality</t>
  </si>
  <si>
    <t>West Rand District Municipality</t>
  </si>
  <si>
    <t>Sedibeng District Municipality</t>
  </si>
  <si>
    <t>City of Ekurhuleni Metropolitan Municipality</t>
  </si>
  <si>
    <t>City of Johannesburg Metropolitan Municipality</t>
  </si>
  <si>
    <t>Nquthu Municipality</t>
  </si>
  <si>
    <t>Impendle Municipality</t>
  </si>
  <si>
    <t>Umzimkhulu Municipality</t>
  </si>
  <si>
    <t>Richmond Municipality</t>
  </si>
  <si>
    <t>eMadlangeni Municipality</t>
  </si>
  <si>
    <t>Greater Kokstad Municipality</t>
  </si>
  <si>
    <t>Mthonjaneni Municipality</t>
  </si>
  <si>
    <t>Umngeni Municipality</t>
  </si>
  <si>
    <t>eDumbe Municipality</t>
  </si>
  <si>
    <t>Abaqulusi Municipality</t>
  </si>
  <si>
    <t>Ulundi Municipality</t>
  </si>
  <si>
    <t>Nongoma Municipality</t>
  </si>
  <si>
    <t>Nkandla Municipality</t>
  </si>
  <si>
    <t>uMuziwabantu Municipality</t>
  </si>
  <si>
    <t>Mkhambathini Municipality</t>
  </si>
  <si>
    <t>Kwadukuza Municipality</t>
  </si>
  <si>
    <t>uPhongolo Municipality</t>
  </si>
  <si>
    <t>uMdoni Local Municipality</t>
  </si>
  <si>
    <t>Dannhauser Municipality</t>
  </si>
  <si>
    <t>uMshwathi Municipality</t>
  </si>
  <si>
    <t>Mfolozi Municipality</t>
  </si>
  <si>
    <t>Alfred Duma Local Municipality</t>
  </si>
  <si>
    <t>Mandeni Municipality</t>
  </si>
  <si>
    <t>Newcastle Municipality</t>
  </si>
  <si>
    <t>Big 5 Hlabisa Local Municipality</t>
  </si>
  <si>
    <t>Msinga Municipality</t>
  </si>
  <si>
    <t>Dr Nkosazana Dlamini Zuma Local Municipality</t>
  </si>
  <si>
    <t>Ubuhlebezwe Municipality</t>
  </si>
  <si>
    <t>Ray Nkonyeni Local Municipality</t>
  </si>
  <si>
    <t>Maphumulo Municipality</t>
  </si>
  <si>
    <t>Ndwedwe Municipality</t>
  </si>
  <si>
    <t>uMhlabuyalingana Municipality</t>
  </si>
  <si>
    <t>Umvoti Municipality</t>
  </si>
  <si>
    <t>Harry Gwala District Municipality</t>
  </si>
  <si>
    <t>Ilembe District Municipality</t>
  </si>
  <si>
    <t>Ugu District Municipality</t>
  </si>
  <si>
    <t>Umgungundlovu District Municipality</t>
  </si>
  <si>
    <t>Zululand District Municipality</t>
  </si>
  <si>
    <t>eThekwini Metropolitan Municipality</t>
  </si>
  <si>
    <t>Lepelle Nkumpi Municipality</t>
  </si>
  <si>
    <t>Polokwane Municipality</t>
  </si>
  <si>
    <t>Collins Chabane Local Municipality</t>
  </si>
  <si>
    <t>Ephraim Mogale Municipality</t>
  </si>
  <si>
    <t>Thulamela Municipality</t>
  </si>
  <si>
    <t>Lephalale Municipality</t>
  </si>
  <si>
    <t>Greater Tzaneen Municipality</t>
  </si>
  <si>
    <t>Greater Letaba Municipality</t>
  </si>
  <si>
    <t>Maruleng Municipality</t>
  </si>
  <si>
    <t>Musina Municipality</t>
  </si>
  <si>
    <t>Greater Giyani Municipality</t>
  </si>
  <si>
    <t>Elias Motsoaledi Municipality</t>
  </si>
  <si>
    <t>Makhudutamaga Municipality</t>
  </si>
  <si>
    <t>Fetakgomo Tubatse Local Municipality</t>
  </si>
  <si>
    <t>Makhado Municipality</t>
  </si>
  <si>
    <t>Molemole Municipality</t>
  </si>
  <si>
    <t>Waterberg District Municipality</t>
  </si>
  <si>
    <t>Capricorn District Municipality</t>
  </si>
  <si>
    <t>Mkhondo Municipality</t>
  </si>
  <si>
    <t>Dr Pixley Ka Isaka Seme Local Municipality</t>
  </si>
  <si>
    <t>Nkomazi Municipality</t>
  </si>
  <si>
    <t>Bushbuckridge Municipality</t>
  </si>
  <si>
    <t>Thembisile Hani Municipality</t>
  </si>
  <si>
    <t>City of Mbombela Local Municipality</t>
  </si>
  <si>
    <t>Gert Sibande District Municipality</t>
  </si>
  <si>
    <t>Moretele Local Municipality</t>
  </si>
  <si>
    <t>City of Matlosana</t>
  </si>
  <si>
    <t>Dr. Kenneth Kaunda District Municipality</t>
  </si>
  <si>
    <t>Hantam Local Municipality</t>
  </si>
  <si>
    <t>Gamagara Local Municipality</t>
  </si>
  <si>
    <t>Dawid Kruiper Local Municipality</t>
  </si>
  <si>
    <t>Karoo Hoogland Local Municipality</t>
  </si>
  <si>
    <t>John Taolo Gaetsewe District Municipality</t>
  </si>
  <si>
    <t>Pixley Ka Seme District Municipality</t>
  </si>
  <si>
    <t>Swellendam Municipality</t>
  </si>
  <si>
    <t>Cederberg Municipality</t>
  </si>
  <si>
    <t>Prince Albert Municipality</t>
  </si>
  <si>
    <t>Theewaterskloof Municipality</t>
  </si>
  <si>
    <t>Matzikama Local Municipality</t>
  </si>
  <si>
    <t>Central Karoo District Municipality</t>
  </si>
  <si>
    <t>Centlec (Pty) Ltd</t>
  </si>
  <si>
    <t>Johannesburg Water</t>
  </si>
  <si>
    <t>Johannesburg Development Agency Ltd</t>
  </si>
  <si>
    <t>Metropolitan Trading Company</t>
  </si>
  <si>
    <t>Johannesburg Social Housing Company</t>
  </si>
  <si>
    <t>Joburg Property Company</t>
  </si>
  <si>
    <t>City Power Johannesburg SOC Ltd</t>
  </si>
  <si>
    <t>Pikitup Johannesburg</t>
  </si>
  <si>
    <t>Johannesburg Metropolitan Bus Services</t>
  </si>
  <si>
    <t>Johannesburg City Parks</t>
  </si>
  <si>
    <t>East Rand Water Care Company</t>
  </si>
  <si>
    <t>Johannesburg Roads Agency</t>
  </si>
  <si>
    <t>Germiston Phase II Housing Company (Soc) Ltd T/a Ekurhuleni Housing Company</t>
  </si>
  <si>
    <t>uMzinyathi Development Agency</t>
  </si>
  <si>
    <t>Uthukela Water (Pty) Ltd KZN</t>
  </si>
  <si>
    <t>Nyandeni Municipality</t>
  </si>
  <si>
    <t>Sakhisizwe Municipality</t>
  </si>
  <si>
    <t>Amahlati Municipality</t>
  </si>
  <si>
    <t>Walter Sisulu Local Municipality</t>
  </si>
  <si>
    <t>Raymond Mhlaba Local Municipality</t>
  </si>
  <si>
    <t>Mhlontlo Municipality</t>
  </si>
  <si>
    <t>Ingquza Hill Municipality</t>
  </si>
  <si>
    <t>Port St. Johns Municipality</t>
  </si>
  <si>
    <t>Emalahleni Municipality (EC)</t>
  </si>
  <si>
    <t>Kou Kamma Municipality</t>
  </si>
  <si>
    <t>Enoch Mgijima Local Municipality</t>
  </si>
  <si>
    <t>Chris Hani District Municipality</t>
  </si>
  <si>
    <t>Buffalo City Metropolitan Municipality</t>
  </si>
  <si>
    <t>Dihlabeng Local Municipality</t>
  </si>
  <si>
    <t>Ngwathe Local Municipality</t>
  </si>
  <si>
    <t>Tokologo Local Municipality</t>
  </si>
  <si>
    <t>Kopanong Local Municipality</t>
  </si>
  <si>
    <t>Mantsopa Local Municipality</t>
  </si>
  <si>
    <t>Moqhaka Local Municipality</t>
  </si>
  <si>
    <t>Letsemeng Local Municipality</t>
  </si>
  <si>
    <t>Matjhabeng Local Municipality</t>
  </si>
  <si>
    <t>Metsimaholo Local Municipality</t>
  </si>
  <si>
    <t>Nala Local Municipality</t>
  </si>
  <si>
    <t>Fezile Dabi District Municipality</t>
  </si>
  <si>
    <t>Mangaung Metropolitan Municipality</t>
  </si>
  <si>
    <t>Emfuleni Local Municipality</t>
  </si>
  <si>
    <t>Mogale City Local Municipality</t>
  </si>
  <si>
    <t>City of Tshwane Metropolitan Municipality</t>
  </si>
  <si>
    <t>Mpofana Municipality</t>
  </si>
  <si>
    <t>Msunduzi Municipality</t>
  </si>
  <si>
    <t>Inkosi Langalibalele Local Municipality</t>
  </si>
  <si>
    <t>Mtubatuba Municipality</t>
  </si>
  <si>
    <t>Jozini Municipality</t>
  </si>
  <si>
    <t>Umzumbe Municipality</t>
  </si>
  <si>
    <t>Endumeni Municipality</t>
  </si>
  <si>
    <t>uMkhanyakude District Municipality</t>
  </si>
  <si>
    <t>uThukela District Municipality</t>
  </si>
  <si>
    <t>Amajuba District Municipality</t>
  </si>
  <si>
    <t>Mogalakwena Municipality</t>
  </si>
  <si>
    <t>Ba-Phalaborwa Municipality</t>
  </si>
  <si>
    <t>Blouberg Municipality</t>
  </si>
  <si>
    <t>Thabazimbi Municipality</t>
  </si>
  <si>
    <t>Bela-Bela Municipality</t>
  </si>
  <si>
    <t>Mopani District Municipality</t>
  </si>
  <si>
    <t>Sekhukhune District Municipality</t>
  </si>
  <si>
    <t>Vhembe District Municipality</t>
  </si>
  <si>
    <t>Thaba Chweu Municipality</t>
  </si>
  <si>
    <t>Govan Mbeki Municipality</t>
  </si>
  <si>
    <t>Steve Tshwete</t>
  </si>
  <si>
    <t>Dr. JS Moroka Municipality</t>
  </si>
  <si>
    <t>Msukaligwa Municipality</t>
  </si>
  <si>
    <t>Dipaleseng Municipality</t>
  </si>
  <si>
    <t>Victor Khanye Local Municipality (Delmas)</t>
  </si>
  <si>
    <t>Emalahleni Municipality</t>
  </si>
  <si>
    <t>Chief Albert Luthuli Municipality</t>
  </si>
  <si>
    <t>Lekwa Municipality</t>
  </si>
  <si>
    <t>Greater Taung Local Municipality</t>
  </si>
  <si>
    <t>Mahikeng Local Municipality</t>
  </si>
  <si>
    <t>Rustenburg Local Municipality</t>
  </si>
  <si>
    <t>JB Marks Local Municipality</t>
  </si>
  <si>
    <t>Moses Kotane Local Municipality</t>
  </si>
  <si>
    <t>Kgetlengrivier Local Municipality</t>
  </si>
  <si>
    <t>Tswaing Local Municipality</t>
  </si>
  <si>
    <t>Kagisano-Molopo Local Municipality</t>
  </si>
  <si>
    <t>Ramotshere Moiloa Local Municipality</t>
  </si>
  <si>
    <t>Ngaka Modiri Molema District Municipality</t>
  </si>
  <si>
    <t>Bojanala Platinum District Municipality</t>
  </si>
  <si>
    <t>Dr. Ruth Segomotsi Mompati District Municipality</t>
  </si>
  <si>
    <t>Ga-Segonyana Local Municipality</t>
  </si>
  <si>
    <t>Richtersveld Local Municipality</t>
  </si>
  <si>
    <t>Emthanjeni Local Municipality</t>
  </si>
  <si>
    <t>Phokwane Local Municipality</t>
  </si>
  <si>
    <t>Kgatelopele Local Municipality</t>
  </si>
  <si>
    <t>Kamiesberg Local Municipality</t>
  </si>
  <si>
    <t>Siyathemba Local Municipality</t>
  </si>
  <si>
    <t>Magareng Local Municipality</t>
  </si>
  <si>
    <t>Kai !Garib Local Municipality</t>
  </si>
  <si>
    <t>Siyancuma Local Municipality</t>
  </si>
  <si>
    <t>Khai-Ma Local Municipality</t>
  </si>
  <si>
    <t>Dikgatlong Local Municipality</t>
  </si>
  <si>
    <t>Thembelihle Local Municipality</t>
  </si>
  <si>
    <t>Umsobomvu Local Municipality</t>
  </si>
  <si>
    <t>Renosterberg Local Municipality</t>
  </si>
  <si>
    <t>Tsantsabane Local Municipality</t>
  </si>
  <si>
    <t>Ubuntu Local Municipality</t>
  </si>
  <si>
    <t>Sol Plaatje Local Municipality</t>
  </si>
  <si>
    <t>Nama Khoi Local Municipality</t>
  </si>
  <si>
    <t>Beaufort West Municipality</t>
  </si>
  <si>
    <t>Knysna Municipality</t>
  </si>
  <si>
    <t>uMzinyathi District Municipality</t>
  </si>
  <si>
    <t>Modimolle-Mookgophong Local Municipality</t>
  </si>
  <si>
    <t>Emakhazeni Local Municipality</t>
  </si>
  <si>
    <t>Madibeng Local Municipality</t>
  </si>
  <si>
    <t>Naledi Local Municipality</t>
  </si>
  <si>
    <t>Laingsburg Municipality</t>
  </si>
  <si>
    <t>Makana Municipality</t>
  </si>
  <si>
    <t>Sundays River Valley Municipality</t>
  </si>
  <si>
    <t>Amathole District Municipality</t>
  </si>
  <si>
    <t>Nketoana Local Municipality</t>
  </si>
  <si>
    <t>Mohokare Local Municipality</t>
  </si>
  <si>
    <t>Masilonyana Local Municipality</t>
  </si>
  <si>
    <t>Maluti-A-Phofung Local Municipality</t>
  </si>
  <si>
    <t>Merafong City</t>
  </si>
  <si>
    <t>Lekwa Teemane Local Municipality</t>
  </si>
  <si>
    <t>Maquassi Hills Local Municipality</t>
  </si>
  <si>
    <t>Ratlou Local Municipality</t>
  </si>
  <si>
    <t>Mamusa Local Municipality</t>
  </si>
  <si>
    <t>!Kheis Local Municipality</t>
  </si>
  <si>
    <t>Joe Morolong Local Municipality</t>
  </si>
  <si>
    <t>Kannaland Municipality</t>
  </si>
  <si>
    <t>Maluti-A-Phofung Water</t>
  </si>
  <si>
    <t>Mafube Local Municipality</t>
  </si>
  <si>
    <t>Ditsobotla Local Municipality</t>
  </si>
  <si>
    <t>Kareeberg Local Municipality</t>
  </si>
  <si>
    <t>Auditee Type</t>
  </si>
  <si>
    <t>LM</t>
  </si>
  <si>
    <t>DM</t>
  </si>
  <si>
    <t>MET</t>
  </si>
  <si>
    <t>ME</t>
  </si>
  <si>
    <t>BU</t>
  </si>
  <si>
    <t>EC</t>
  </si>
  <si>
    <t>GP</t>
  </si>
  <si>
    <t>KZN</t>
  </si>
  <si>
    <t>MP</t>
  </si>
  <si>
    <t>NC</t>
  </si>
  <si>
    <t>WC</t>
  </si>
  <si>
    <t>FS</t>
  </si>
  <si>
    <t>LP</t>
  </si>
  <si>
    <t>NW</t>
  </si>
  <si>
    <t>Auditees' financial health indicators, supply chain management findings and root causes</t>
  </si>
  <si>
    <t>Consolidation</t>
  </si>
  <si>
    <t>GR location</t>
  </si>
  <si>
    <t>Auditee category</t>
  </si>
  <si>
    <t>MUN</t>
  </si>
  <si>
    <t>Municipal District</t>
  </si>
  <si>
    <t>Amatole</t>
  </si>
  <si>
    <t>Joe Gqabi</t>
  </si>
  <si>
    <t>Alfred Nzo</t>
  </si>
  <si>
    <t>Sedibeng</t>
  </si>
  <si>
    <t>uThungulu</t>
  </si>
  <si>
    <t>uThukela</t>
  </si>
  <si>
    <t>Ehlanzeni</t>
  </si>
  <si>
    <t>Nkangala</t>
  </si>
  <si>
    <t>ZF Mgcawu District</t>
  </si>
  <si>
    <t>Frances Baard</t>
  </si>
  <si>
    <t>Namakwa</t>
  </si>
  <si>
    <t>West Coast</t>
  </si>
  <si>
    <t>Garden Route</t>
  </si>
  <si>
    <t>Cape Winelands</t>
  </si>
  <si>
    <t>Overberg</t>
  </si>
  <si>
    <t>Cape Town Metro</t>
  </si>
  <si>
    <t>Johannesburg Metro</t>
  </si>
  <si>
    <t>Sarah Baartman</t>
  </si>
  <si>
    <t>Chris Hani</t>
  </si>
  <si>
    <t>O.R. Tambo</t>
  </si>
  <si>
    <t>Nelson Mandela Metro</t>
  </si>
  <si>
    <t>Lejweleputswa</t>
  </si>
  <si>
    <t>Thabo Mofutsanyana</t>
  </si>
  <si>
    <t>Xhariep</t>
  </si>
  <si>
    <t>West Rand</t>
  </si>
  <si>
    <t>Ekurhuleni Metro</t>
  </si>
  <si>
    <t>uMzinyathi</t>
  </si>
  <si>
    <t>uMgungundlovu</t>
  </si>
  <si>
    <t>Harry Gwala</t>
  </si>
  <si>
    <t>Amajuba</t>
  </si>
  <si>
    <t>Zululand</t>
  </si>
  <si>
    <t>Ugu</t>
  </si>
  <si>
    <t>iLembe</t>
  </si>
  <si>
    <t>uMkhanyakude</t>
  </si>
  <si>
    <t>eThekwini Metro</t>
  </si>
  <si>
    <t>Capricorn</t>
  </si>
  <si>
    <t>Vhembe</t>
  </si>
  <si>
    <t>Sekhukhune</t>
  </si>
  <si>
    <t>Waterberg</t>
  </si>
  <si>
    <t>Mopani</t>
  </si>
  <si>
    <t>Gert Sibande</t>
  </si>
  <si>
    <t>Bojanala Platinum</t>
  </si>
  <si>
    <t>Dr Kenneth Kaunda</t>
  </si>
  <si>
    <t>John Taolo Gaetsewe</t>
  </si>
  <si>
    <t>Pixley Ka Seme - NC</t>
  </si>
  <si>
    <t>Central Karoo</t>
  </si>
  <si>
    <t>Mangaung</t>
  </si>
  <si>
    <t>Buffalo City Metro</t>
  </si>
  <si>
    <t>Fezile Dabi</t>
  </si>
  <si>
    <t>Tshwane Metro</t>
  </si>
  <si>
    <t>Dr Ruth S Mompati</t>
  </si>
  <si>
    <t>Ngaka Modiri Molema</t>
  </si>
  <si>
    <t>Audit Engagement</t>
  </si>
  <si>
    <t>Financial Audit</t>
  </si>
  <si>
    <t>Financial Audit - MFMA Cnsldtn</t>
  </si>
  <si>
    <t>Audit opinion</t>
  </si>
  <si>
    <t>Predetermined objectives</t>
  </si>
  <si>
    <t>N</t>
  </si>
  <si>
    <t>Compliance with legislation</t>
  </si>
  <si>
    <t>Financial health indicators</t>
  </si>
  <si>
    <t>Going concern uncertainty</t>
  </si>
  <si>
    <t>Creditor-payment period</t>
  </si>
  <si>
    <t>Debtor-collection period (after impairment)</t>
  </si>
  <si>
    <t>Debtors impairment provision as a percentage of accounts receivable</t>
  </si>
  <si>
    <t>Legend
(Audit opinions)</t>
  </si>
  <si>
    <t>A deficit for the year was realised (total expenditure exceeded total revenue)</t>
  </si>
  <si>
    <t>A net current liability position was realised (total current liabilities exceeded total current assets)</t>
  </si>
  <si>
    <t>A net liability position was realised (total liabilities exceeded total assets)</t>
  </si>
  <si>
    <t>Liquid assets as a percentage of total current liabilities (acid test percentage)</t>
  </si>
  <si>
    <t>The year-end bank balance was in overdraft</t>
  </si>
  <si>
    <t>Net cash flows for the year from operating activities were negative</t>
  </si>
  <si>
    <t>Creditors as a percentage of cash and cash equivalents</t>
  </si>
  <si>
    <t>Qualified
with findings</t>
  </si>
  <si>
    <t>Cut-off date:</t>
  </si>
  <si>
    <t>Supply chain management findings</t>
  </si>
  <si>
    <t>Uncompetitive or unfair procurement process</t>
  </si>
  <si>
    <t>Page 1 of 1</t>
  </si>
  <si>
    <t>Inadequate contract management</t>
  </si>
  <si>
    <t>Awards to close family members</t>
  </si>
  <si>
    <t>Adverse
with findings</t>
  </si>
  <si>
    <t>Limitations of scope</t>
  </si>
  <si>
    <t>Awards to employees</t>
  </si>
  <si>
    <t>Disclaimer
with findings</t>
  </si>
  <si>
    <t>Other state officials</t>
  </si>
  <si>
    <t>Root causes</t>
  </si>
  <si>
    <t>Slow reponse by management</t>
  </si>
  <si>
    <t>Instability and/or vacancies</t>
  </si>
  <si>
    <t>Audit not finalised
at legislated date</t>
  </si>
  <si>
    <t>Inadequate consequences</t>
  </si>
  <si>
    <t>Key officials lacking appropriate competencies</t>
  </si>
  <si>
    <t>New auditee</t>
  </si>
  <si>
    <t>Slow response by political leadership</t>
  </si>
  <si>
    <t>Slow response by Oversight</t>
  </si>
  <si>
    <t>30 Jun 2024  03:25 pm</t>
  </si>
  <si>
    <r>
      <rPr>
        <b/>
        <sz val="8"/>
        <rFont val="Century Gothic"/>
        <family val="2"/>
      </rPr>
      <t>Financial audits</t>
    </r>
    <r>
      <rPr>
        <sz val="8"/>
        <rFont val="Century Gothic"/>
        <family val="2"/>
      </rPr>
      <t xml:space="preserve"> </t>
    </r>
    <r>
      <rPr>
        <i/>
        <sz val="8"/>
        <rFont val="Century Gothic"/>
        <family val="2"/>
      </rPr>
      <t>(audit opinion before consolidation of controlled entities, where applicable)</t>
    </r>
  </si>
  <si>
    <t>Province</t>
  </si>
  <si>
    <t>Engagement :</t>
  </si>
  <si>
    <t>Consolidated root causes</t>
  </si>
  <si>
    <t>AGSA audit?:</t>
  </si>
  <si>
    <t>Yes</t>
  </si>
  <si>
    <t>Cut-off date :</t>
  </si>
  <si>
    <t>GR applicable?:</t>
  </si>
  <si>
    <t>Audit Year :</t>
  </si>
  <si>
    <t>2022/2023</t>
  </si>
  <si>
    <t>Audit outcomes</t>
  </si>
  <si>
    <t>General Root causes and audit outcomes impacted on</t>
  </si>
  <si>
    <t>Numbers</t>
  </si>
  <si>
    <t>Auditee Category</t>
  </si>
  <si>
    <t>GR Location</t>
  </si>
  <si>
    <t>Municipal district(MFMA Only)</t>
  </si>
  <si>
    <t>Sector(PFMA Only)</t>
  </si>
  <si>
    <t>Portfolio(PFMA only)</t>
  </si>
  <si>
    <t>Cluster(PFMA Only)</t>
  </si>
  <si>
    <t>PDO</t>
  </si>
  <si>
    <t>Compliance</t>
  </si>
  <si>
    <t>F</t>
  </si>
  <si>
    <t>P</t>
  </si>
  <si>
    <t>C</t>
  </si>
  <si>
    <t>O</t>
  </si>
  <si>
    <t>Slow Response / No response</t>
  </si>
  <si>
    <t>Denominator (Excluding Clean audits</t>
  </si>
  <si>
    <t>Intermediate Cities</t>
  </si>
  <si>
    <t>Combined no response</t>
  </si>
  <si>
    <t>Combined slow response</t>
  </si>
  <si>
    <t>Municipalities</t>
  </si>
  <si>
    <t>District Municipality</t>
  </si>
  <si>
    <t>Financially unqualified with findings</t>
  </si>
  <si>
    <t>No</t>
  </si>
  <si>
    <t>SR</t>
  </si>
  <si>
    <t>Local Municipality</t>
  </si>
  <si>
    <t>Metropolitan Municipality</t>
  </si>
  <si>
    <t>Financially unqualified with no findings on predetermined objectives or compliance with laws and regulations</t>
  </si>
  <si>
    <t>Municipal entities</t>
  </si>
  <si>
    <t>Municipal Entity</t>
  </si>
  <si>
    <t>NR</t>
  </si>
  <si>
    <t>Cooperative Governance</t>
  </si>
  <si>
    <t>Cooperative Governance and Traditional Affairs</t>
  </si>
  <si>
    <t>Public Works</t>
  </si>
  <si>
    <t>Social Development</t>
  </si>
  <si>
    <t>Legend (Audits autcomes)</t>
  </si>
  <si>
    <t>Financially unqualified with no findings</t>
  </si>
  <si>
    <t>Finding</t>
  </si>
  <si>
    <t>15 Apr 2024  01:55 pm</t>
  </si>
  <si>
    <t>MFMA Audit outcomes with financial health findings</t>
  </si>
  <si>
    <t>AGSA audit? :</t>
  </si>
  <si>
    <t>GR applicable? :</t>
  </si>
  <si>
    <t>Location</t>
  </si>
  <si>
    <t>Repeat disclaimer auditee?</t>
  </si>
  <si>
    <t>FH reported in the MR</t>
  </si>
  <si>
    <t>2022-23 Audit Year</t>
  </si>
  <si>
    <t>Financial health</t>
  </si>
  <si>
    <t>Material findings</t>
  </si>
  <si>
    <t>Indicators</t>
  </si>
  <si>
    <t>Findings</t>
  </si>
  <si>
    <t>Overrall assessment</t>
  </si>
  <si>
    <t>Going concern(Emphasis)</t>
  </si>
  <si>
    <t>Going concern(qualification)</t>
  </si>
  <si>
    <t>Industry specific indicators?</t>
  </si>
  <si>
    <t>Debtor-collection period</t>
  </si>
  <si>
    <t>% of debt irrecoverable</t>
  </si>
  <si>
    <t>Deficit for the year was realised 'Yes/No'</t>
  </si>
  <si>
    <t>Deficit for the year was realised 
(Amount Deficit)</t>
  </si>
  <si>
    <t>A net current liability position was realised</t>
  </si>
  <si>
    <t>A net laibility position was realised(total liabilities exceeded total assets)</t>
  </si>
  <si>
    <t>Net cash flows for the year from operating activities were negative 'Yes/No'</t>
  </si>
  <si>
    <t>Net cash flows for the year from operating activities were negative (Amount -net cash outflows from operating activities)</t>
  </si>
  <si>
    <t>Creditors as a % of cash and cash equivalents (%)</t>
  </si>
  <si>
    <t>Creditors as a percentage of cash and cash equivalents (Amount - Creditors)</t>
  </si>
  <si>
    <t>Creditors as a percentage of cash and cash equivalents (Amount - Cash and Cash equivalents)</t>
  </si>
  <si>
    <t>Current liabilities as a percentage of next year’s budgeted resources</t>
  </si>
  <si>
    <t>% spending on repairs and maintenance</t>
  </si>
  <si>
    <t>% spending on capital expenditure</t>
  </si>
  <si>
    <t>% of electricity distribution losses</t>
  </si>
  <si>
    <t>% of water distribution losses</t>
  </si>
  <si>
    <t>Total debt/borrowings vs total revenue for the year</t>
  </si>
  <si>
    <t>Cash plus investments less application</t>
  </si>
  <si>
    <t>Net non-current assets / (liabilities)</t>
  </si>
  <si>
    <t>Cash coverage</t>
  </si>
  <si>
    <t>Asset renewal/rehabilitation expenditure as a % of total capital expenditure (%)</t>
  </si>
  <si>
    <t>Asset renewal/ rehabilitation expenditure as a % of total depreciation and impairment (%)</t>
  </si>
  <si>
    <t>Number of years in going</t>
  </si>
  <si>
    <t>Budget</t>
  </si>
  <si>
    <t>All</t>
  </si>
  <si>
    <t>Denominator</t>
  </si>
  <si>
    <t>Overall assessment</t>
  </si>
  <si>
    <t>Audit opinion/conclusion</t>
  </si>
  <si>
    <t>Intermediate cities list</t>
  </si>
  <si>
    <t>Overall assessment 2021-22</t>
  </si>
  <si>
    <t>Movement from previous year</t>
  </si>
  <si>
    <t>Overall assessment 2020-21</t>
  </si>
  <si>
    <t>Movement from last year of previous administration</t>
  </si>
  <si>
    <t>Funding status on Adjusted budget</t>
  </si>
  <si>
    <t>Other opinions</t>
  </si>
  <si>
    <t>R</t>
  </si>
  <si>
    <t>Improved</t>
  </si>
  <si>
    <t>&gt; 5</t>
  </si>
  <si>
    <t>M</t>
  </si>
  <si>
    <t>1- Adverse or disclaimer</t>
  </si>
  <si>
    <t>unchanged</t>
  </si>
  <si>
    <t>regressed</t>
  </si>
  <si>
    <t>Intermediate City</t>
  </si>
  <si>
    <t>1 - Cosol outstanding</t>
  </si>
  <si>
    <t>Not assessed</t>
  </si>
  <si>
    <t>Legend (Audit outcomes)</t>
  </si>
  <si>
    <t>Qualified with findings</t>
  </si>
  <si>
    <t>Adverse with findings</t>
  </si>
  <si>
    <t>Disclaimer with findings</t>
  </si>
  <si>
    <t>Legend (Findings)</t>
  </si>
  <si>
    <t>Addressed
(A)</t>
  </si>
  <si>
    <t>New
(N)</t>
  </si>
  <si>
    <t>Repeat
(R)</t>
  </si>
  <si>
    <t>Financial health outcomes</t>
  </si>
  <si>
    <t>Material unfavour-able indicators</t>
  </si>
  <si>
    <t>Unfavour-able indicators</t>
  </si>
  <si>
    <t>No material unfavour-able indicators</t>
  </si>
  <si>
    <t>Report 238</t>
  </si>
  <si>
    <t>Report 240</t>
  </si>
  <si>
    <t>Acid test percentage ( total current liabilities exceeded total liquid asset assets)</t>
  </si>
  <si>
    <t>Cash coverage ( Cash to meet monthly operational costs less than 1 month)</t>
  </si>
  <si>
    <t>A net non- current liability position was realised (total non- current liabilities exceeded total non- current assets)</t>
  </si>
  <si>
    <t>2021-22 audit outcomes</t>
  </si>
  <si>
    <t>2022-23 audit outcomes</t>
  </si>
  <si>
    <t>GR name</t>
  </si>
  <si>
    <t>Auditee type</t>
  </si>
  <si>
    <t>Audit engagement</t>
  </si>
  <si>
    <t>Municipal
district</t>
  </si>
  <si>
    <t>Audit opinion evaluation</t>
  </si>
  <si>
    <t>City of Cape Town Metro</t>
  </si>
  <si>
    <t>FA</t>
  </si>
  <si>
    <t>Unchanged</t>
  </si>
  <si>
    <t>A</t>
  </si>
  <si>
    <t>Cape Winelands District</t>
  </si>
  <si>
    <t>Ehlanzeni District</t>
  </si>
  <si>
    <t>Frances Baard District</t>
  </si>
  <si>
    <t>Garden Route District</t>
  </si>
  <si>
    <t>Joe Gqabi District</t>
  </si>
  <si>
    <t>King Cetshwayo District</t>
  </si>
  <si>
    <t>Namakwa District</t>
  </si>
  <si>
    <t>Nkangala District</t>
  </si>
  <si>
    <t>Overberg District</t>
  </si>
  <si>
    <t>West Coast District</t>
  </si>
  <si>
    <t>Bergriver</t>
  </si>
  <si>
    <t>Bitou</t>
  </si>
  <si>
    <t>Breede Valley</t>
  </si>
  <si>
    <t>Cape Agulhas</t>
  </si>
  <si>
    <t>Drakenstein</t>
  </si>
  <si>
    <t>George</t>
  </si>
  <si>
    <t>Hessequa</t>
  </si>
  <si>
    <t>Midvaal</t>
  </si>
  <si>
    <t>Mnquma</t>
  </si>
  <si>
    <t>Mossel Bay</t>
  </si>
  <si>
    <t>Okhahlamba</t>
  </si>
  <si>
    <t>Oudtshoorn</t>
  </si>
  <si>
    <t>Overstrand</t>
  </si>
  <si>
    <t>Saldanha Bay</t>
  </si>
  <si>
    <t>Senqu</t>
  </si>
  <si>
    <t>Stellenbosch</t>
  </si>
  <si>
    <t>Swartland</t>
  </si>
  <si>
    <t>uMhlathuze</t>
  </si>
  <si>
    <t>Umlalazi</t>
  </si>
  <si>
    <t>Winnie Madikizela-Mandela</t>
  </si>
  <si>
    <t>Witzenberg</t>
  </si>
  <si>
    <t>Joburg Market</t>
  </si>
  <si>
    <t>City of Ekurhuleni Metro</t>
  </si>
  <si>
    <t>Regressed</t>
  </si>
  <si>
    <t>City of Johannesburg Metro</t>
  </si>
  <si>
    <t>Nelson Mandela Bay Metro</t>
  </si>
  <si>
    <t>Alfred Nzo District</t>
  </si>
  <si>
    <t>Capricorn District</t>
  </si>
  <si>
    <t>Central Karoo District</t>
  </si>
  <si>
    <t>Dr Kenneth Kaunda District</t>
  </si>
  <si>
    <t>Gert Sibande District</t>
  </si>
  <si>
    <t>Harry Gwala District</t>
  </si>
  <si>
    <t>Ilembe District</t>
  </si>
  <si>
    <t>John Taolo Gaetsewe District</t>
  </si>
  <si>
    <t>Lejweleputswa District</t>
  </si>
  <si>
    <t>OR Tambo District</t>
  </si>
  <si>
    <t>Pixley Ka Seme District</t>
  </si>
  <si>
    <t>Sarah Baartman District</t>
  </si>
  <si>
    <t>Sedibeng District</t>
  </si>
  <si>
    <t>Thabo Mofutsanyana District</t>
  </si>
  <si>
    <t>Ugu District</t>
  </si>
  <si>
    <t>Umgungundlovu District</t>
  </si>
  <si>
    <t>Waterberg District</t>
  </si>
  <si>
    <t>West Rand District</t>
  </si>
  <si>
    <t>Xhariep District</t>
  </si>
  <si>
    <t>Zululand District</t>
  </si>
  <si>
    <t>Abaqulusi</t>
  </si>
  <si>
    <t>Alfred Duma</t>
  </si>
  <si>
    <t>Big 5 Hlabisa</t>
  </si>
  <si>
    <t>Blue Crane Route</t>
  </si>
  <si>
    <t>Bushbuckridge</t>
  </si>
  <si>
    <t>Cederberg</t>
  </si>
  <si>
    <t>Matlosana</t>
  </si>
  <si>
    <t>City of Mbombela</t>
  </si>
  <si>
    <t>Collins Chabane</t>
  </si>
  <si>
    <t>Dannhauser</t>
  </si>
  <si>
    <t>Dawid Kruiper</t>
  </si>
  <si>
    <t>Dr Beyers Naudé</t>
  </si>
  <si>
    <t>Dr Nkosazana Dlamini Zuma</t>
  </si>
  <si>
    <t>Dr Pixley Ka Isaka Seme</t>
  </si>
  <si>
    <t>eDumbe</t>
  </si>
  <si>
    <t>Elias Motsoaledi (Greater Groblersdal)</t>
  </si>
  <si>
    <t>Elundini</t>
  </si>
  <si>
    <t>eMadlangeni</t>
  </si>
  <si>
    <t>Ephraim Mogale</t>
  </si>
  <si>
    <t>Fetakgomo Tubatse</t>
  </si>
  <si>
    <t>Gamagara</t>
  </si>
  <si>
    <t>Great Kei</t>
  </si>
  <si>
    <t>Greater Giyani</t>
  </si>
  <si>
    <t>Greater Kokstad</t>
  </si>
  <si>
    <t>Greater Letaba</t>
  </si>
  <si>
    <t>Greater Tzaneen</t>
  </si>
  <si>
    <t>Hantam</t>
  </si>
  <si>
    <t>Impendle</t>
  </si>
  <si>
    <t>Intsika Yethu</t>
  </si>
  <si>
    <t>Inxuba Yethemba</t>
  </si>
  <si>
    <t>Karoo Hoogland</t>
  </si>
  <si>
    <t>King Sabata Dalindyebo</t>
  </si>
  <si>
    <t>Kouga</t>
  </si>
  <si>
    <t>Kwadukuza</t>
  </si>
  <si>
    <t>Lepelle Nkumpi</t>
  </si>
  <si>
    <t>Lephalale</t>
  </si>
  <si>
    <t>Lesedi</t>
  </si>
  <si>
    <t>Makhado</t>
  </si>
  <si>
    <t>Makhudutamaga</t>
  </si>
  <si>
    <t>Mandeni</t>
  </si>
  <si>
    <t>Maphumulo</t>
  </si>
  <si>
    <t>Maruleng</t>
  </si>
  <si>
    <t>Matatiele</t>
  </si>
  <si>
    <t>Matzikama</t>
  </si>
  <si>
    <t>Mbhashe</t>
  </si>
  <si>
    <t>Mfolozi</t>
  </si>
  <si>
    <t>Mkhambathini</t>
  </si>
  <si>
    <t>Mkhondo</t>
  </si>
  <si>
    <t>Molemole</t>
  </si>
  <si>
    <t>Moretele</t>
  </si>
  <si>
    <t>Msinga</t>
  </si>
  <si>
    <t>Mthonjaneni</t>
  </si>
  <si>
    <t>Musina</t>
  </si>
  <si>
    <t>Ndlambe</t>
  </si>
  <si>
    <t>Ndwedwe</t>
  </si>
  <si>
    <t>Newcastle</t>
  </si>
  <si>
    <t>Ngqushwa</t>
  </si>
  <si>
    <t>Nkandla</t>
  </si>
  <si>
    <t>Nkomazi</t>
  </si>
  <si>
    <t>Nongoma</t>
  </si>
  <si>
    <t>Nquthu</t>
  </si>
  <si>
    <t>Ntabankulu</t>
  </si>
  <si>
    <t>Phumelela</t>
  </si>
  <si>
    <t>Polokwane</t>
  </si>
  <si>
    <t>Prince Albert</t>
  </si>
  <si>
    <t>Rand West City</t>
  </si>
  <si>
    <t>Ray Nkonyeni</t>
  </si>
  <si>
    <t>Richmond</t>
  </si>
  <si>
    <t>Setsoto</t>
  </si>
  <si>
    <t>Swellendam</t>
  </si>
  <si>
    <t>Theewaterskloof</t>
  </si>
  <si>
    <t>Thembisile Hani</t>
  </si>
  <si>
    <t>Thulamela</t>
  </si>
  <si>
    <t>Tswelopele</t>
  </si>
  <si>
    <t>Ubuhlebezwe</t>
  </si>
  <si>
    <t>Ulundi</t>
  </si>
  <si>
    <t>uMdoni</t>
  </si>
  <si>
    <t>uMhlabuyalingana</t>
  </si>
  <si>
    <t>Umngeni</t>
  </si>
  <si>
    <t>uMshwathi</t>
  </si>
  <si>
    <t>Umuziwabantu</t>
  </si>
  <si>
    <t>Umvoti</t>
  </si>
  <si>
    <t>uMzimkhulu</t>
  </si>
  <si>
    <t>Umzimvubu</t>
  </si>
  <si>
    <t>uPhongolo</t>
  </si>
  <si>
    <t>Centlec</t>
  </si>
  <si>
    <t>City Power Johannesburg</t>
  </si>
  <si>
    <t>Germiston Phase II Housing Company (t/a Ekurhuleni Housing Company)</t>
  </si>
  <si>
    <t>Johannesburg Development Agency</t>
  </si>
  <si>
    <t>Uthukela Water</t>
  </si>
  <si>
    <t>City of Tshwane Metro</t>
  </si>
  <si>
    <t>Mangaung Metro</t>
  </si>
  <si>
    <t>Amajuba District</t>
  </si>
  <si>
    <t>Bojanala District</t>
  </si>
  <si>
    <t>Chris Hani District</t>
  </si>
  <si>
    <t>Dr Ruth S Mompati District</t>
  </si>
  <si>
    <t>Fezile Dabi District</t>
  </si>
  <si>
    <t>Mopani District</t>
  </si>
  <si>
    <t>Ngaka Modiri Molema District</t>
  </si>
  <si>
    <t>Sekhukhune District</t>
  </si>
  <si>
    <t>uMkhanyakude District</t>
  </si>
  <si>
    <t>uThukela District</t>
  </si>
  <si>
    <t>Vhembe District</t>
  </si>
  <si>
    <t>Amahlati</t>
  </si>
  <si>
    <t>Ba-Phalaborwa</t>
  </si>
  <si>
    <t>Beaufort West</t>
  </si>
  <si>
    <t>Bela-Bela</t>
  </si>
  <si>
    <t>Blouberg</t>
  </si>
  <si>
    <t>Chief Albert Luthuli</t>
  </si>
  <si>
    <t>Dikgatlong</t>
  </si>
  <si>
    <t>Dipaleseng</t>
  </si>
  <si>
    <t>Dr. JS Moroka</t>
  </si>
  <si>
    <t>Emalahleni</t>
  </si>
  <si>
    <t>Emfuleni</t>
  </si>
  <si>
    <t>Emthanjeni</t>
  </si>
  <si>
    <t>Endumeni</t>
  </si>
  <si>
    <t>Enoch Mgijima</t>
  </si>
  <si>
    <t>Ga-Segonyana</t>
  </si>
  <si>
    <t>Govan Mbeki</t>
  </si>
  <si>
    <t>Greater Taung</t>
  </si>
  <si>
    <t>Ingquza Hill</t>
  </si>
  <si>
    <t>Inkosi Langalibalele</t>
  </si>
  <si>
    <t>JB Marks</t>
  </si>
  <si>
    <t>Jozini</t>
  </si>
  <si>
    <t>Kagisano-Molopo</t>
  </si>
  <si>
    <t>Kamiesberg</t>
  </si>
  <si>
    <t>Kgatelopele</t>
  </si>
  <si>
    <t>Kgetlengriver</t>
  </si>
  <si>
    <t>Khai-Ma</t>
  </si>
  <si>
    <t>Knysna</t>
  </si>
  <si>
    <t>Kopanong</t>
  </si>
  <si>
    <t>Kou Kamma</t>
  </si>
  <si>
    <t>Lekwa</t>
  </si>
  <si>
    <t>Letsemeng</t>
  </si>
  <si>
    <t>Magareng</t>
  </si>
  <si>
    <t>Mahikeng</t>
  </si>
  <si>
    <t>Mantsopa</t>
  </si>
  <si>
    <t>Matjhabeng</t>
  </si>
  <si>
    <t>Metsimaholo</t>
  </si>
  <si>
    <t>Mhlontlo</t>
  </si>
  <si>
    <t>Mogalakwena</t>
  </si>
  <si>
    <t>Mogale City</t>
  </si>
  <si>
    <t>Moses Kotane</t>
  </si>
  <si>
    <t>Mpofana</t>
  </si>
  <si>
    <t>Msukaligwa</t>
  </si>
  <si>
    <t>Msunduzi</t>
  </si>
  <si>
    <t>Mtubatuba</t>
  </si>
  <si>
    <t>Nala</t>
  </si>
  <si>
    <t>Nama Khoi</t>
  </si>
  <si>
    <t>Ngwathe</t>
  </si>
  <si>
    <t>Nyandeni</t>
  </si>
  <si>
    <t>Port St. Johns</t>
  </si>
  <si>
    <t>Ramotshere Moiloa</t>
  </si>
  <si>
    <t>Raymond Mhlaba</t>
  </si>
  <si>
    <t>Renosterberg</t>
  </si>
  <si>
    <t>Richtersveld</t>
  </si>
  <si>
    <t>Rustenburg</t>
  </si>
  <si>
    <t>Sakhisizwe</t>
  </si>
  <si>
    <t>Siyancuma</t>
  </si>
  <si>
    <t>Siyathemba</t>
  </si>
  <si>
    <t>Sol Plaatje</t>
  </si>
  <si>
    <t>Thaba Chweu</t>
  </si>
  <si>
    <t>Thabazimbi</t>
  </si>
  <si>
    <t>Thembelihle</t>
  </si>
  <si>
    <t>Tokologo</t>
  </si>
  <si>
    <t>Tsantsabane</t>
  </si>
  <si>
    <t>Tswaing</t>
  </si>
  <si>
    <t>Ubuntu</t>
  </si>
  <si>
    <t>Umsobomvu</t>
  </si>
  <si>
    <t>Umzumbe</t>
  </si>
  <si>
    <t>Victor Khanye</t>
  </si>
  <si>
    <t>Walter Sisulu</t>
  </si>
  <si>
    <t>uMzinyathi District</t>
  </si>
  <si>
    <t>Emakhazeni</t>
  </si>
  <si>
    <t>Laingsburg</t>
  </si>
  <si>
    <t>Madibeng</t>
  </si>
  <si>
    <t>Modimolle-Mookgophong</t>
  </si>
  <si>
    <t>Naledi</t>
  </si>
  <si>
    <t>Amathole District</t>
  </si>
  <si>
    <t>!Kheis</t>
  </si>
  <si>
    <t>Joe Morolong</t>
  </si>
  <si>
    <t>Lekwa Teemane</t>
  </si>
  <si>
    <t>Makana</t>
  </si>
  <si>
    <t>Maquassi Hills</t>
  </si>
  <si>
    <t>Masilonyana</t>
  </si>
  <si>
    <t>Mohokare</t>
  </si>
  <si>
    <t>Nketoana</t>
  </si>
  <si>
    <t>Ratlou</t>
  </si>
  <si>
    <t>Sundays River Valley</t>
  </si>
  <si>
    <t>Dihlabeng</t>
  </si>
  <si>
    <t>Ditsobotla</t>
  </si>
  <si>
    <t>Kai !Garib</t>
  </si>
  <si>
    <t>Kannaland</t>
  </si>
  <si>
    <t>Kareeberg</t>
  </si>
  <si>
    <t>Mafube</t>
  </si>
  <si>
    <t>Maluti-A-Phofung</t>
  </si>
  <si>
    <t>Mamusa</t>
  </si>
  <si>
    <t>Moqhaka</t>
  </si>
  <si>
    <t>Phokwane</t>
  </si>
  <si>
    <t>Disclaimed with findings</t>
  </si>
  <si>
    <t>Supply chain management</t>
  </si>
  <si>
    <t>With findings</t>
  </si>
  <si>
    <t>With material findings</t>
  </si>
  <si>
    <t>SR = 
Slow response</t>
  </si>
  <si>
    <t>NR = 
No response</t>
  </si>
  <si>
    <t>MET = metropolitan municipality                     DM = district municipality                     ICM = Intermediate city municipality                     LM = local municipality                    ME = municipal entity</t>
  </si>
  <si>
    <t xml:space="preserve">Number </t>
  </si>
  <si>
    <r>
      <rPr>
        <b/>
        <sz val="14"/>
        <color rgb="FF002060"/>
        <rFont val="Century Gothic"/>
        <family val="2"/>
      </rPr>
      <t>Annexure 2:</t>
    </r>
    <r>
      <rPr>
        <sz val="14"/>
        <color rgb="FF002060"/>
        <rFont val="Century Gothic"/>
        <family val="2"/>
      </rPr>
      <t xml:space="preserve"> </t>
    </r>
    <r>
      <rPr>
        <i/>
        <sz val="14"/>
        <color rgb="FF002060"/>
        <rFont val="Century Gothic"/>
        <family val="2"/>
      </rPr>
      <t>Auditees' financial health indicators, supply chain management findings and root causes</t>
    </r>
  </si>
  <si>
    <t>Municipal district</t>
  </si>
  <si>
    <t>Slow response by oversight</t>
  </si>
  <si>
    <t>Cash coverage (Cash to meet monthly operational costs less than 1 month)</t>
  </si>
  <si>
    <t>Slow response by management</t>
  </si>
  <si>
    <t>Germiston Phase II Housing Company T/a Ekurhuleni Housing Company</t>
  </si>
  <si>
    <t>ICM</t>
  </si>
  <si>
    <t xml:space="preserve">Mnquma </t>
  </si>
  <si>
    <t xml:space="preserve">Senqu </t>
  </si>
  <si>
    <t xml:space="preserve">Joe Gqabi District </t>
  </si>
  <si>
    <t xml:space="preserve">uMhlathuze </t>
  </si>
  <si>
    <t xml:space="preserve">uMlalazi </t>
  </si>
  <si>
    <t xml:space="preserve">Okhahlamba </t>
  </si>
  <si>
    <t xml:space="preserve">King Cetshwayo District </t>
  </si>
  <si>
    <t xml:space="preserve">Ehlanzeni District </t>
  </si>
  <si>
    <t xml:space="preserve">Nkangala District </t>
  </si>
  <si>
    <t xml:space="preserve">ZF Mgcawu District </t>
  </si>
  <si>
    <t xml:space="preserve">Frances Baard District </t>
  </si>
  <si>
    <t xml:space="preserve">Namakwa District </t>
  </si>
  <si>
    <t xml:space="preserve">Saldanha Bay </t>
  </si>
  <si>
    <t xml:space="preserve">Bitou </t>
  </si>
  <si>
    <t xml:space="preserve">Drakenstein </t>
  </si>
  <si>
    <t xml:space="preserve">Bergrivier </t>
  </si>
  <si>
    <t xml:space="preserve">Mossel Bay </t>
  </si>
  <si>
    <t xml:space="preserve">Oudtshoorn </t>
  </si>
  <si>
    <t xml:space="preserve">Witzenberg </t>
  </si>
  <si>
    <t xml:space="preserve">George </t>
  </si>
  <si>
    <t xml:space="preserve">Swartland </t>
  </si>
  <si>
    <t xml:space="preserve">Breede Valley </t>
  </si>
  <si>
    <t xml:space="preserve">Cape Agulhas </t>
  </si>
  <si>
    <t xml:space="preserve">Stellenbosch </t>
  </si>
  <si>
    <t xml:space="preserve">Hessequa </t>
  </si>
  <si>
    <t xml:space="preserve">Overstrand </t>
  </si>
  <si>
    <t xml:space="preserve">Garden Route District </t>
  </si>
  <si>
    <t xml:space="preserve">West Coast District </t>
  </si>
  <si>
    <t xml:space="preserve">Overberg District </t>
  </si>
  <si>
    <t xml:space="preserve">Cape Winelands District </t>
  </si>
  <si>
    <t xml:space="preserve">Great Kei </t>
  </si>
  <si>
    <t xml:space="preserve">Kouga </t>
  </si>
  <si>
    <t xml:space="preserve">Elundini </t>
  </si>
  <si>
    <t xml:space="preserve">Inxuba Yethemba </t>
  </si>
  <si>
    <t xml:space="preserve">Intsika Yethu </t>
  </si>
  <si>
    <t xml:space="preserve">Umzimvubu </t>
  </si>
  <si>
    <t xml:space="preserve">King Sabata Dalindyebo </t>
  </si>
  <si>
    <t xml:space="preserve">Mbhashe </t>
  </si>
  <si>
    <t xml:space="preserve">Ntabankulu </t>
  </si>
  <si>
    <t xml:space="preserve">Matatiele </t>
  </si>
  <si>
    <t xml:space="preserve">Blue Crane Route </t>
  </si>
  <si>
    <t xml:space="preserve">Ndlambe </t>
  </si>
  <si>
    <t xml:space="preserve">Ngqushwa </t>
  </si>
  <si>
    <t xml:space="preserve">Alfred Nzo District </t>
  </si>
  <si>
    <t xml:space="preserve">OR Tambo District </t>
  </si>
  <si>
    <t xml:space="preserve">Sarah Baartman District  </t>
  </si>
  <si>
    <t xml:space="preserve">Xhariep District </t>
  </si>
  <si>
    <t xml:space="preserve">Thabo Mofutsanyana District </t>
  </si>
  <si>
    <t xml:space="preserve">Lejweleputswa District </t>
  </si>
  <si>
    <t xml:space="preserve">West Rand District </t>
  </si>
  <si>
    <t xml:space="preserve">Sedibeng District </t>
  </si>
  <si>
    <t xml:space="preserve">Nquthu </t>
  </si>
  <si>
    <t xml:space="preserve">Impendle </t>
  </si>
  <si>
    <t xml:space="preserve">uMzimkhulu </t>
  </si>
  <si>
    <t xml:space="preserve">Richmond </t>
  </si>
  <si>
    <t xml:space="preserve">eMadlangeni </t>
  </si>
  <si>
    <t xml:space="preserve">Greater Kokstad </t>
  </si>
  <si>
    <t xml:space="preserve">Mthonjaneni </t>
  </si>
  <si>
    <t xml:space="preserve">eDumbe </t>
  </si>
  <si>
    <t xml:space="preserve">Abaqulusi </t>
  </si>
  <si>
    <t xml:space="preserve">Ulundi </t>
  </si>
  <si>
    <t xml:space="preserve">Nongoma </t>
  </si>
  <si>
    <t xml:space="preserve">Nkandla </t>
  </si>
  <si>
    <t xml:space="preserve">uMuziwabantu </t>
  </si>
  <si>
    <t xml:space="preserve">Mkhambathini </t>
  </si>
  <si>
    <t xml:space="preserve">Kwadukuza </t>
  </si>
  <si>
    <t xml:space="preserve">uPhongolo </t>
  </si>
  <si>
    <t xml:space="preserve">Dannhauser </t>
  </si>
  <si>
    <t xml:space="preserve">uMshwathi </t>
  </si>
  <si>
    <t xml:space="preserve">Mfolozi </t>
  </si>
  <si>
    <t xml:space="preserve">Mandeni </t>
  </si>
  <si>
    <t xml:space="preserve">Newcastle </t>
  </si>
  <si>
    <t xml:space="preserve">Msinga </t>
  </si>
  <si>
    <t xml:space="preserve">Ubuhlebezwe </t>
  </si>
  <si>
    <t xml:space="preserve">Maphumulo </t>
  </si>
  <si>
    <t xml:space="preserve">Ndwedwe </t>
  </si>
  <si>
    <t xml:space="preserve">uMhlabuyalingana </t>
  </si>
  <si>
    <t xml:space="preserve">Umvoti </t>
  </si>
  <si>
    <t xml:space="preserve">Harry Gwala District </t>
  </si>
  <si>
    <t xml:space="preserve">Ugu District </t>
  </si>
  <si>
    <t xml:space="preserve">Umgungundlovu District </t>
  </si>
  <si>
    <t xml:space="preserve">Ilembe District </t>
  </si>
  <si>
    <t xml:space="preserve">Zululand District </t>
  </si>
  <si>
    <t xml:space="preserve">Lepelle Nkumpi </t>
  </si>
  <si>
    <t xml:space="preserve">Ephraim Mogale </t>
  </si>
  <si>
    <t xml:space="preserve">Thulamela </t>
  </si>
  <si>
    <t xml:space="preserve">Lephalale </t>
  </si>
  <si>
    <t xml:space="preserve">Greater Letaba </t>
  </si>
  <si>
    <t xml:space="preserve">Maruleng </t>
  </si>
  <si>
    <t xml:space="preserve">Musina </t>
  </si>
  <si>
    <t xml:space="preserve">Greater Giyani </t>
  </si>
  <si>
    <t xml:space="preserve">Elias Motsoaledi </t>
  </si>
  <si>
    <t xml:space="preserve">Makhudutamaga </t>
  </si>
  <si>
    <t xml:space="preserve">Greater Tzaneen </t>
  </si>
  <si>
    <t xml:space="preserve">Polokwane </t>
  </si>
  <si>
    <t xml:space="preserve">Makhado </t>
  </si>
  <si>
    <t xml:space="preserve">Molemole </t>
  </si>
  <si>
    <t xml:space="preserve">Waterberg District </t>
  </si>
  <si>
    <t xml:space="preserve">Capricorn District </t>
  </si>
  <si>
    <t xml:space="preserve">Mkhondo </t>
  </si>
  <si>
    <t xml:space="preserve">Nkomazi </t>
  </si>
  <si>
    <t xml:space="preserve">Bushbuckridge </t>
  </si>
  <si>
    <t xml:space="preserve">Thembisile Hani </t>
  </si>
  <si>
    <t xml:space="preserve">Gert Sibande District </t>
  </si>
  <si>
    <t xml:space="preserve">John Taolo Gaetsewe District </t>
  </si>
  <si>
    <t xml:space="preserve">Pixley Ka Seme District </t>
  </si>
  <si>
    <t xml:space="preserve">Swellendam </t>
  </si>
  <si>
    <t xml:space="preserve">Cederberg </t>
  </si>
  <si>
    <t xml:space="preserve">Prince Albert </t>
  </si>
  <si>
    <t xml:space="preserve">Theewaterskloof </t>
  </si>
  <si>
    <t xml:space="preserve">Central Karoo District </t>
  </si>
  <si>
    <t xml:space="preserve">Nyandeni </t>
  </si>
  <si>
    <t xml:space="preserve">Sakhisizwe </t>
  </si>
  <si>
    <t xml:space="preserve">Amahlati </t>
  </si>
  <si>
    <t xml:space="preserve">Mhlontlo </t>
  </si>
  <si>
    <t xml:space="preserve">Ingquza Hill </t>
  </si>
  <si>
    <t>Emalahleni  (EC)</t>
  </si>
  <si>
    <t xml:space="preserve">Kou Kamma </t>
  </si>
  <si>
    <t xml:space="preserve">Port St. Johns </t>
  </si>
  <si>
    <t xml:space="preserve">Chris Hani District </t>
  </si>
  <si>
    <t xml:space="preserve">Fezile Dabi District </t>
  </si>
  <si>
    <t xml:space="preserve">Mpofana </t>
  </si>
  <si>
    <t xml:space="preserve">Mtubatuba </t>
  </si>
  <si>
    <t xml:space="preserve">Jozini </t>
  </si>
  <si>
    <t xml:space="preserve">Umzumbe </t>
  </si>
  <si>
    <t xml:space="preserve">Endumeni </t>
  </si>
  <si>
    <t xml:space="preserve">Msunduzi </t>
  </si>
  <si>
    <t xml:space="preserve">uMkhanyakude District </t>
  </si>
  <si>
    <t xml:space="preserve">uThukela District </t>
  </si>
  <si>
    <t xml:space="preserve">Amajuba District </t>
  </si>
  <si>
    <t xml:space="preserve">Mogalakwena </t>
  </si>
  <si>
    <t xml:space="preserve">Ba-Phalaborwa </t>
  </si>
  <si>
    <t xml:space="preserve">Blouberg </t>
  </si>
  <si>
    <t xml:space="preserve">Thabazimbi </t>
  </si>
  <si>
    <t xml:space="preserve">Bela-Bela </t>
  </si>
  <si>
    <t xml:space="preserve">Mopani District </t>
  </si>
  <si>
    <t xml:space="preserve">Vhembe District </t>
  </si>
  <si>
    <t xml:space="preserve">Sekhukhune District </t>
  </si>
  <si>
    <t xml:space="preserve">Thaba Chweu </t>
  </si>
  <si>
    <t xml:space="preserve">Govan Mbeki </t>
  </si>
  <si>
    <t xml:space="preserve">Msukaligwa </t>
  </si>
  <si>
    <t xml:space="preserve">Dipaleseng </t>
  </si>
  <si>
    <t xml:space="preserve">Emalahleni </t>
  </si>
  <si>
    <t xml:space="preserve">Chief Albert Luthuli </t>
  </si>
  <si>
    <t xml:space="preserve">Lekwa </t>
  </si>
  <si>
    <t xml:space="preserve">Ngaka Modiri Molema District </t>
  </si>
  <si>
    <t xml:space="preserve">Bojanala Platinum District </t>
  </si>
  <si>
    <t xml:space="preserve">Beaufort West </t>
  </si>
  <si>
    <t xml:space="preserve">Knysna </t>
  </si>
  <si>
    <t xml:space="preserve">uMzinyathi District </t>
  </si>
  <si>
    <t xml:space="preserve">Laingsburg </t>
  </si>
  <si>
    <t xml:space="preserve">Makana </t>
  </si>
  <si>
    <t xml:space="preserve">Sundays River Valley </t>
  </si>
  <si>
    <t xml:space="preserve">Amathole District </t>
  </si>
  <si>
    <t xml:space="preserve">Winnie Madikizela-Mandela  </t>
  </si>
  <si>
    <t xml:space="preserve">Midvaal  </t>
  </si>
  <si>
    <t xml:space="preserve">Dr Beyers Naudé  </t>
  </si>
  <si>
    <t xml:space="preserve">Dr A B Xuma  </t>
  </si>
  <si>
    <t xml:space="preserve">Tswelopele  </t>
  </si>
  <si>
    <t xml:space="preserve">Setsoto  </t>
  </si>
  <si>
    <t xml:space="preserve">Phumelela  </t>
  </si>
  <si>
    <t xml:space="preserve">Rand West City  </t>
  </si>
  <si>
    <t xml:space="preserve">Lesedi  </t>
  </si>
  <si>
    <t xml:space="preserve">uMdoni  </t>
  </si>
  <si>
    <t xml:space="preserve">Alfred Duma  </t>
  </si>
  <si>
    <t xml:space="preserve">Big 5 Hlabisa  </t>
  </si>
  <si>
    <t xml:space="preserve">Dr Nkosazana Dlamini Zuma  </t>
  </si>
  <si>
    <t xml:space="preserve">Ray Nkonyeni  </t>
  </si>
  <si>
    <t xml:space="preserve">Collins Chabane  </t>
  </si>
  <si>
    <t xml:space="preserve">Fetakgomo Tubatse  </t>
  </si>
  <si>
    <t xml:space="preserve">Dr Pixley Ka Isaka Seme  </t>
  </si>
  <si>
    <t xml:space="preserve">City of Mbombela  </t>
  </si>
  <si>
    <t xml:space="preserve">Moretele  </t>
  </si>
  <si>
    <t xml:space="preserve">Hantam  </t>
  </si>
  <si>
    <t xml:space="preserve">Gamagara  </t>
  </si>
  <si>
    <t xml:space="preserve">Dawid Kruiper  </t>
  </si>
  <si>
    <t xml:space="preserve">Karoo Hoogland  </t>
  </si>
  <si>
    <t xml:space="preserve">Matzikama  </t>
  </si>
  <si>
    <t xml:space="preserve">Walter Sisulu  </t>
  </si>
  <si>
    <t xml:space="preserve">Raymond Mhlaba  </t>
  </si>
  <si>
    <t xml:space="preserve">Enoch Mgijima  </t>
  </si>
  <si>
    <t xml:space="preserve">Ngwathe  </t>
  </si>
  <si>
    <t xml:space="preserve">Tokologo  </t>
  </si>
  <si>
    <t xml:space="preserve">Kopanong  </t>
  </si>
  <si>
    <t xml:space="preserve">Mantsopa  </t>
  </si>
  <si>
    <t xml:space="preserve">Letsemeng  </t>
  </si>
  <si>
    <t xml:space="preserve">Matjhabeng  </t>
  </si>
  <si>
    <t xml:space="preserve">Metsimaholo  </t>
  </si>
  <si>
    <t xml:space="preserve">Nala  </t>
  </si>
  <si>
    <t xml:space="preserve">Emfuleni  </t>
  </si>
  <si>
    <t xml:space="preserve">Mogale City  </t>
  </si>
  <si>
    <t xml:space="preserve">Inkosi Langalibalele  </t>
  </si>
  <si>
    <t>Victor Khanye   (Delmas)</t>
  </si>
  <si>
    <t xml:space="preserve">Greater Taung  </t>
  </si>
  <si>
    <t xml:space="preserve">Mahikeng  </t>
  </si>
  <si>
    <t xml:space="preserve">Rustenburg  </t>
  </si>
  <si>
    <t xml:space="preserve">JB Marks  </t>
  </si>
  <si>
    <t xml:space="preserve">Moses Kotane  </t>
  </si>
  <si>
    <t xml:space="preserve">Kgetlengrivier  </t>
  </si>
  <si>
    <t xml:space="preserve">Tswaing  </t>
  </si>
  <si>
    <t xml:space="preserve">Kagisano-Molopo  </t>
  </si>
  <si>
    <t xml:space="preserve">Ramotshere Moiloa  </t>
  </si>
  <si>
    <t xml:space="preserve">Ga-Segonyana  </t>
  </si>
  <si>
    <t xml:space="preserve">Richtersveld  </t>
  </si>
  <si>
    <t xml:space="preserve">Emthanjeni  </t>
  </si>
  <si>
    <t xml:space="preserve">Kgatelopele  </t>
  </si>
  <si>
    <t xml:space="preserve">Kamiesberg  </t>
  </si>
  <si>
    <t xml:space="preserve">Siyathemba  </t>
  </si>
  <si>
    <t xml:space="preserve">Magareng  </t>
  </si>
  <si>
    <t xml:space="preserve">Siyancuma  </t>
  </si>
  <si>
    <t xml:space="preserve">Khai-Ma  </t>
  </si>
  <si>
    <t xml:space="preserve">Dikgatlong  </t>
  </si>
  <si>
    <t xml:space="preserve">Thembelihle  </t>
  </si>
  <si>
    <t xml:space="preserve">Umsobomvu  </t>
  </si>
  <si>
    <t xml:space="preserve">Renosterberg  </t>
  </si>
  <si>
    <t xml:space="preserve">Tsantsabane  </t>
  </si>
  <si>
    <t xml:space="preserve">Ubuntu  </t>
  </si>
  <si>
    <t xml:space="preserve">Sol Plaatje  </t>
  </si>
  <si>
    <t xml:space="preserve">Nama Khoi  </t>
  </si>
  <si>
    <t xml:space="preserve">Modimolle-Mookgophong  </t>
  </si>
  <si>
    <t xml:space="preserve">Emakhazeni  </t>
  </si>
  <si>
    <t xml:space="preserve">Madibeng  </t>
  </si>
  <si>
    <t xml:space="preserve">Naledi  </t>
  </si>
  <si>
    <t xml:space="preserve">Nketoana  </t>
  </si>
  <si>
    <t xml:space="preserve">Mohokare  </t>
  </si>
  <si>
    <t xml:space="preserve">Masilonyana  </t>
  </si>
  <si>
    <t xml:space="preserve">Maquassi Hills  </t>
  </si>
  <si>
    <t xml:space="preserve">Lekwa Teemane  </t>
  </si>
  <si>
    <t xml:space="preserve">Ratlou  </t>
  </si>
  <si>
    <t xml:space="preserve">!Kheis  </t>
  </si>
  <si>
    <t xml:space="preserve">Joe Morolong  </t>
  </si>
  <si>
    <t>Maluti-a-Phofung Water</t>
  </si>
  <si>
    <t xml:space="preserve">Umngeni </t>
  </si>
  <si>
    <t xml:space="preserve">Joburg Market </t>
  </si>
  <si>
    <t>A net non-current liability position was realised (total non-current liabilities exceeded total non-current assets)</t>
  </si>
  <si>
    <t xml:space="preserve">Dr Kenneth Kaunda District </t>
  </si>
  <si>
    <t xml:space="preserve">Dr JS Moroka </t>
  </si>
  <si>
    <t xml:space="preserve">Dr Ruth Segomotsi Mompati District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</si>
</sst>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####"/>
  </numFmts>
  <fonts count="107" x14ac:knownFonts="1">
    <font>
      <sz val="11"/>
      <color rgb="FF000000"/>
      <name val="Calibri"/>
    </font>
    <font>
      <sz val="8"/>
      <color rgb="FF000000"/>
      <name val="Arial"/>
      <family val="2"/>
    </font>
    <font>
      <b/>
      <sz val="11"/>
      <color rgb="FF2A3971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b/>
      <sz val="8"/>
      <color rgb="FF000000"/>
      <name val="Arial"/>
      <family val="2"/>
    </font>
    <font>
      <sz val="7"/>
      <color rgb="FF414042"/>
      <name val="Arial"/>
      <family val="2"/>
    </font>
    <font>
      <b/>
      <sz val="7"/>
      <color rgb="FFFFFFFF"/>
      <name val="Arial"/>
      <family val="2"/>
    </font>
    <font>
      <b/>
      <sz val="8"/>
      <color rgb="FFFFFFFF"/>
      <name val="Arial"/>
      <family val="2"/>
    </font>
    <font>
      <sz val="7"/>
      <color rgb="FF414042"/>
      <name val="Arial"/>
      <family val="2"/>
    </font>
    <font>
      <sz val="8"/>
      <color rgb="FF000000"/>
      <name val="Arial"/>
      <family val="2"/>
    </font>
    <font>
      <b/>
      <sz val="18"/>
      <color rgb="FF2A3971"/>
      <name val="Arial"/>
      <family val="2"/>
    </font>
    <font>
      <b/>
      <sz val="11"/>
      <color rgb="FF2A3971"/>
      <name val="Arial"/>
      <family val="2"/>
    </font>
    <font>
      <b/>
      <sz val="7"/>
      <color rgb="FFFFFFFF"/>
      <name val="Arial"/>
      <family val="2"/>
    </font>
    <font>
      <b/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29A535"/>
      <name val="Arial"/>
      <family val="2"/>
    </font>
    <font>
      <sz val="7"/>
      <color rgb="FFFEC000"/>
      <name val="Arial"/>
      <family val="2"/>
    </font>
    <font>
      <sz val="7"/>
      <color rgb="FF592786"/>
      <name val="Arial"/>
      <family val="2"/>
    </font>
    <font>
      <sz val="7"/>
      <color rgb="FF939393"/>
      <name val="Arial"/>
      <family val="2"/>
    </font>
    <font>
      <sz val="7"/>
      <color rgb="FFCE3F91"/>
      <name val="Arial"/>
      <family val="2"/>
    </font>
    <font>
      <sz val="7"/>
      <color rgb="FFE0001B"/>
      <name val="Arial"/>
      <family val="2"/>
    </font>
    <font>
      <sz val="7"/>
      <color rgb="FF00007D"/>
      <name val="Arial"/>
      <family val="2"/>
    </font>
    <font>
      <sz val="7"/>
      <color rgb="FFFFFFFF"/>
      <name val="Arial"/>
      <family val="2"/>
    </font>
    <font>
      <sz val="7"/>
      <color rgb="FF0D70BD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414042"/>
      <name val="Arial"/>
      <family val="2"/>
    </font>
    <font>
      <sz val="7"/>
      <color rgb="FFFFFFFF"/>
      <name val="Arial"/>
      <family val="2"/>
    </font>
    <font>
      <b/>
      <sz val="10"/>
      <color rgb="FF2A3971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8"/>
      <color rgb="FF000000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b/>
      <sz val="10"/>
      <color rgb="FF2A3971"/>
      <name val="Arial"/>
      <family val="2"/>
    </font>
    <font>
      <sz val="7"/>
      <color rgb="FF414042"/>
      <name val="Arial"/>
      <family val="2"/>
    </font>
    <font>
      <sz val="7"/>
      <color rgb="FFFFFFFF"/>
      <name val="Arial"/>
      <family val="2"/>
    </font>
    <font>
      <sz val="7"/>
      <color rgb="FFFFFFFF"/>
      <name val="Arial"/>
      <family val="2"/>
    </font>
    <font>
      <sz val="7"/>
      <color rgb="FF0D70BD"/>
      <name val="Arial"/>
      <family val="2"/>
    </font>
    <font>
      <sz val="8"/>
      <color rgb="FF000000"/>
      <name val="Arial"/>
      <family val="2"/>
    </font>
    <font>
      <sz val="10"/>
      <name val="Arial"/>
      <family val="2"/>
    </font>
    <font>
      <sz val="8"/>
      <name val="Century Gothic"/>
      <family val="2"/>
    </font>
    <font>
      <b/>
      <sz val="8"/>
      <name val="Century Gothic"/>
      <family val="2"/>
    </font>
    <font>
      <i/>
      <sz val="8"/>
      <name val="Century Gothic"/>
      <family val="2"/>
    </font>
    <font>
      <sz val="7"/>
      <name val="Century Gothic"/>
      <family val="2"/>
    </font>
    <font>
      <sz val="7"/>
      <color indexed="62"/>
      <name val="Century Gothic"/>
      <family val="2"/>
    </font>
    <font>
      <sz val="7"/>
      <color rgb="FFFFFFFF"/>
      <name val="Century Gothic"/>
      <family val="2"/>
    </font>
    <font>
      <b/>
      <sz val="8"/>
      <color rgb="FF000000"/>
      <name val="Century Gothic"/>
      <family val="2"/>
    </font>
    <font>
      <sz val="8"/>
      <color rgb="FF000000"/>
      <name val="Century Gothic"/>
      <family val="2"/>
    </font>
    <font>
      <sz val="11"/>
      <color rgb="FF000000"/>
      <name val="Calibri"/>
    </font>
    <font>
      <sz val="8"/>
      <color rgb="FF000000"/>
      <name val="Arial"/>
    </font>
    <font>
      <b/>
      <sz val="7"/>
      <color rgb="FF00007D"/>
      <name val="Arial"/>
    </font>
    <font>
      <b/>
      <sz val="18"/>
      <color rgb="FF00007D"/>
      <name val="Arial"/>
    </font>
    <font>
      <b/>
      <sz val="6"/>
      <color rgb="FFFFFFFF"/>
      <name val="Arial"/>
    </font>
    <font>
      <sz val="6"/>
      <color rgb="FFFFFFFF"/>
      <name val="Arial"/>
      <family val="2"/>
    </font>
    <font>
      <sz val="6"/>
      <color rgb="FFFFFFFF"/>
      <name val="Arial"/>
    </font>
    <font>
      <b/>
      <sz val="5"/>
      <color rgb="FFFFFFFF"/>
      <name val="Arial"/>
    </font>
    <font>
      <b/>
      <sz val="5"/>
      <color rgb="FFFFFFFF"/>
      <name val="Arial"/>
      <family val="2"/>
    </font>
    <font>
      <sz val="11"/>
      <color rgb="FF000000"/>
      <name val="Calibri"/>
      <family val="2"/>
    </font>
    <font>
      <sz val="6"/>
      <color rgb="FF00007D"/>
      <name val="Arial"/>
    </font>
    <font>
      <sz val="6"/>
      <color rgb="FF00007D"/>
      <name val="Arial Narrow"/>
    </font>
    <font>
      <sz val="6"/>
      <color rgb="FFFFFF00"/>
      <name val="Arial"/>
    </font>
    <font>
      <sz val="6"/>
      <color rgb="FF0D70BD"/>
      <name val="Arial"/>
    </font>
    <font>
      <sz val="6"/>
      <color rgb="FF7030A0"/>
      <name val="Arial"/>
    </font>
    <font>
      <sz val="6"/>
      <color rgb="FFFF0000"/>
      <name val="Arial"/>
    </font>
    <font>
      <sz val="6"/>
      <color rgb="FF00B050"/>
      <name val="Arial"/>
    </font>
    <font>
      <sz val="6"/>
      <color rgb="FF939393"/>
      <name val="Arial"/>
    </font>
    <font>
      <sz val="6"/>
      <color rgb="FFFF3399"/>
      <name val="Arial"/>
    </font>
    <font>
      <sz val="6"/>
      <color rgb="FF00007D"/>
      <name val="Arial"/>
      <family val="2"/>
    </font>
    <font>
      <sz val="8"/>
      <color rgb="FFFFFFFF"/>
      <name val="Arial"/>
    </font>
    <font>
      <sz val="8"/>
      <color rgb="FF000000"/>
      <name val="Tahoma"/>
    </font>
    <font>
      <sz val="7"/>
      <color theme="1"/>
      <name val="Arial"/>
      <family val="2"/>
    </font>
    <font>
      <b/>
      <sz val="7"/>
      <color rgb="FF00007D"/>
      <name val="Arial"/>
      <family val="2"/>
    </font>
    <font>
      <b/>
      <sz val="18"/>
      <color rgb="FF00007D"/>
      <name val="Arial"/>
      <family val="2"/>
    </font>
    <font>
      <b/>
      <sz val="6"/>
      <color rgb="FFFFFFFF"/>
      <name val="Arial"/>
      <family val="2"/>
    </font>
    <font>
      <sz val="8"/>
      <color rgb="FFFFFFFF"/>
      <name val="Arial"/>
      <family val="2"/>
    </font>
    <font>
      <b/>
      <sz val="11"/>
      <color rgb="FF000000"/>
      <name val="Calibri"/>
      <family val="2"/>
    </font>
    <font>
      <sz val="8"/>
      <name val="Tahoma"/>
      <family val="2"/>
    </font>
    <font>
      <sz val="8"/>
      <color theme="0"/>
      <name val="Tahoma"/>
      <family val="2"/>
    </font>
    <font>
      <sz val="7"/>
      <color rgb="FFD2D2D2"/>
      <name val="Arial"/>
      <family val="2"/>
    </font>
    <font>
      <sz val="7"/>
      <color theme="0"/>
      <name val="Arial"/>
      <family val="2"/>
    </font>
    <font>
      <sz val="6.5"/>
      <color rgb="FFFFFFFF"/>
      <name val="Arial"/>
      <family val="2"/>
    </font>
    <font>
      <sz val="7"/>
      <color theme="0"/>
      <name val="Century Gothic"/>
      <family val="2"/>
    </font>
    <font>
      <b/>
      <sz val="7"/>
      <color rgb="FFFFFFFF"/>
      <name val="Century Gothic"/>
      <family val="2"/>
    </font>
    <font>
      <b/>
      <sz val="8"/>
      <color rgb="FFFFFFFF"/>
      <name val="Century Gothic"/>
      <family val="2"/>
    </font>
    <font>
      <b/>
      <sz val="11"/>
      <color rgb="FF000000"/>
      <name val="Arial Narrow"/>
      <family val="2"/>
    </font>
    <font>
      <b/>
      <sz val="11"/>
      <color rgb="FFFFFFFF"/>
      <name val="Century Gothic"/>
      <family val="2"/>
    </font>
    <font>
      <b/>
      <sz val="11"/>
      <color rgb="FF414042"/>
      <name val="Century Gothic"/>
      <family val="2"/>
    </font>
    <font>
      <b/>
      <sz val="11"/>
      <color rgb="FF000000"/>
      <name val="Century Gothic"/>
      <family val="2"/>
    </font>
    <font>
      <b/>
      <sz val="11"/>
      <color theme="0"/>
      <name val="Century Gothic"/>
      <family val="2"/>
    </font>
    <font>
      <sz val="12"/>
      <color rgb="FF000000"/>
      <name val="Century Gothic"/>
      <family val="2"/>
    </font>
    <font>
      <sz val="11"/>
      <color rgb="FF000000"/>
      <name val="Century Gothic"/>
      <family val="2"/>
    </font>
    <font>
      <sz val="7"/>
      <color rgb="FF414042"/>
      <name val="Century Gothic"/>
      <family val="2"/>
    </font>
    <font>
      <sz val="7"/>
      <color rgb="FF29A535"/>
      <name val="Century Gothic"/>
      <family val="2"/>
    </font>
    <font>
      <sz val="7"/>
      <color rgb="FF00007D"/>
      <name val="Century Gothic"/>
      <family val="2"/>
    </font>
    <font>
      <sz val="7"/>
      <color rgb="FF0D70BD"/>
      <name val="Century Gothic"/>
      <family val="2"/>
    </font>
    <font>
      <sz val="7"/>
      <color rgb="FFFEC000"/>
      <name val="Century Gothic"/>
      <family val="2"/>
    </font>
    <font>
      <sz val="7"/>
      <color theme="1"/>
      <name val="Century Gothic"/>
      <family val="2"/>
    </font>
    <font>
      <sz val="7"/>
      <color rgb="FF592786"/>
      <name val="Century Gothic"/>
      <family val="2"/>
    </font>
    <font>
      <sz val="7"/>
      <color rgb="FFCE3F91"/>
      <name val="Century Gothic"/>
      <family val="2"/>
    </font>
    <font>
      <sz val="7"/>
      <color rgb="FFE0001B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i/>
      <sz val="14"/>
      <color rgb="FF002060"/>
      <name val="Century Gothic"/>
      <family val="2"/>
    </font>
    <font>
      <sz val="7"/>
      <color rgb="FF002060"/>
      <name val="Century Gothic"/>
      <family val="2"/>
    </font>
  </fonts>
  <fills count="62">
    <fill>
      <patternFill patternType="none"/>
    </fill>
    <fill>
      <patternFill patternType="gray125"/>
    </fill>
    <fill>
      <patternFill patternType="none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D2D2D2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FFFFFF"/>
      </patternFill>
    </fill>
    <fill>
      <patternFill patternType="solid">
        <fgColor rgb="FFD2D2D2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2A3971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939393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0D70BD"/>
      </patternFill>
    </fill>
    <fill>
      <patternFill patternType="solid">
        <fgColor rgb="FF414042"/>
      </patternFill>
    </fill>
    <fill>
      <patternFill patternType="solid">
        <fgColor rgb="FF29A535"/>
      </patternFill>
    </fill>
    <fill>
      <patternFill patternType="solid">
        <fgColor rgb="FFFEC000"/>
      </patternFill>
    </fill>
    <fill>
      <patternFill patternType="solid">
        <fgColor rgb="FF592786"/>
      </patternFill>
    </fill>
    <fill>
      <patternFill patternType="solid">
        <fgColor rgb="FFFFFFFF"/>
      </patternFill>
    </fill>
    <fill>
      <patternFill patternType="solid">
        <fgColor rgb="FFFEC000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CE3F91"/>
      </patternFill>
    </fill>
    <fill>
      <patternFill patternType="solid">
        <fgColor rgb="FFE0001B"/>
      </patternFill>
    </fill>
    <fill>
      <patternFill patternType="solid">
        <fgColor rgb="FFFFFFFF"/>
      </patternFill>
    </fill>
    <fill>
      <patternFill patternType="solid">
        <fgColor rgb="FFD2D2D2"/>
      </patternFill>
    </fill>
    <fill>
      <patternFill patternType="solid">
        <fgColor rgb="FF0D70BD"/>
      </patternFill>
    </fill>
    <fill>
      <patternFill patternType="solid">
        <fgColor rgb="FFFFFFFF"/>
      </patternFill>
    </fill>
    <fill>
      <patternFill patternType="solid">
        <fgColor rgb="FF0D70BD"/>
      </patternFill>
    </fill>
    <fill>
      <patternFill patternType="solid">
        <fgColor rgb="FFFFFFFF"/>
      </patternFill>
    </fill>
    <fill>
      <patternFill patternType="solid">
        <fgColor rgb="FFBFBFBF"/>
        <bgColor indexed="64"/>
      </patternFill>
    </fill>
    <fill>
      <patternFill patternType="solid">
        <fgColor rgb="FFFFFF00"/>
      </patternFill>
    </fill>
    <fill>
      <patternFill patternType="solid">
        <fgColor rgb="FF7030A0"/>
      </patternFill>
    </fill>
    <fill>
      <patternFill patternType="solid">
        <fgColor rgb="FF0070C0"/>
      </patternFill>
    </fill>
    <fill>
      <patternFill patternType="solid">
        <fgColor rgb="FFFF0000"/>
      </patternFill>
    </fill>
    <fill>
      <patternFill patternType="solid">
        <fgColor rgb="FF00B050"/>
      </patternFill>
    </fill>
    <fill>
      <patternFill patternType="solid">
        <fgColor rgb="FFFF3399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indexed="62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A3971"/>
        <bgColor indexed="64"/>
      </patternFill>
    </fill>
    <fill>
      <patternFill patternType="solid">
        <fgColor rgb="FF656B97"/>
      </patternFill>
    </fill>
    <fill>
      <patternFill patternType="solid">
        <fgColor theme="0"/>
        <bgColor indexed="64"/>
      </patternFill>
    </fill>
    <fill>
      <patternFill patternType="solid">
        <fgColor rgb="FF0F73B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</fills>
  <borders count="6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414042"/>
      </left>
      <right/>
      <top/>
      <bottom style="thin">
        <color rgb="FF414042"/>
      </bottom>
      <diagonal/>
    </border>
    <border>
      <left style="thin">
        <color rgb="FF414042"/>
      </left>
      <right/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/>
      <bottom/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 style="thin">
        <color rgb="FF414042"/>
      </left>
      <right style="thin">
        <color rgb="FF414042"/>
      </right>
      <top/>
      <bottom style="thin">
        <color rgb="FF414042"/>
      </bottom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00007D"/>
      </left>
      <right/>
      <top/>
      <bottom style="thin">
        <color rgb="FF00007D"/>
      </bottom>
      <diagonal/>
    </border>
    <border>
      <left style="thin">
        <color rgb="FF00007D"/>
      </left>
      <right style="thin">
        <color rgb="FF00007D"/>
      </right>
      <top/>
      <bottom style="thin">
        <color rgb="FF00007D"/>
      </bottom>
      <diagonal/>
    </border>
    <border>
      <left/>
      <right/>
      <top/>
      <bottom style="thin">
        <color rgb="FF00007D"/>
      </bottom>
      <diagonal/>
    </border>
    <border>
      <left style="thin">
        <color rgb="FF414042"/>
      </left>
      <right style="thin">
        <color indexed="64"/>
      </right>
      <top/>
      <bottom style="thin">
        <color rgb="FF414042"/>
      </bottom>
      <diagonal/>
    </border>
    <border>
      <left style="thin">
        <color rgb="FF414042"/>
      </left>
      <right/>
      <top style="thin">
        <color rgb="FF000000"/>
      </top>
      <bottom style="thin">
        <color rgb="FF414042"/>
      </bottom>
      <diagonal/>
    </border>
    <border>
      <left style="thin">
        <color rgb="FF414042"/>
      </left>
      <right style="thin">
        <color indexed="64"/>
      </right>
      <top style="thin">
        <color rgb="FF000000"/>
      </top>
      <bottom style="thin">
        <color rgb="FF414042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42" fillId="2" borderId="41"/>
    <xf numFmtId="0" fontId="51" fillId="2" borderId="41"/>
    <xf numFmtId="0" fontId="60" fillId="2" borderId="41"/>
    <xf numFmtId="0" fontId="60" fillId="2" borderId="41"/>
  </cellStyleXfs>
  <cellXfs count="313">
    <xf numFmtId="0" fontId="0" fillId="0" borderId="0" xfId="0"/>
    <xf numFmtId="0" fontId="3" fillId="5" borderId="3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left" vertical="center" wrapText="1"/>
    </xf>
    <xf numFmtId="0" fontId="13" fillId="15" borderId="13" xfId="0" applyFont="1" applyFill="1" applyBorder="1" applyAlignment="1">
      <alignment horizontal="center" vertical="center" wrapText="1"/>
    </xf>
    <xf numFmtId="0" fontId="14" fillId="16" borderId="14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17" fillId="19" borderId="17" xfId="0" applyFont="1" applyFill="1" applyBorder="1" applyAlignment="1">
      <alignment horizontal="center" vertical="center" wrapText="1"/>
    </xf>
    <xf numFmtId="0" fontId="18" fillId="20" borderId="18" xfId="0" applyFont="1" applyFill="1" applyBorder="1" applyAlignment="1">
      <alignment horizontal="center" vertical="center" wrapText="1"/>
    </xf>
    <xf numFmtId="0" fontId="19" fillId="21" borderId="19" xfId="0" applyFont="1" applyFill="1" applyBorder="1" applyAlignment="1">
      <alignment horizontal="center" vertical="center" wrapText="1"/>
    </xf>
    <xf numFmtId="0" fontId="20" fillId="22" borderId="20" xfId="0" applyFont="1" applyFill="1" applyBorder="1" applyAlignment="1">
      <alignment horizontal="center" vertical="center" wrapText="1"/>
    </xf>
    <xf numFmtId="0" fontId="21" fillId="23" borderId="21" xfId="0" applyFont="1" applyFill="1" applyBorder="1" applyAlignment="1">
      <alignment horizontal="center" vertical="center" wrapText="1"/>
    </xf>
    <xf numFmtId="0" fontId="22" fillId="24" borderId="22" xfId="0" applyFont="1" applyFill="1" applyBorder="1" applyAlignment="1">
      <alignment horizontal="center" vertical="center" wrapText="1"/>
    </xf>
    <xf numFmtId="0" fontId="23" fillId="25" borderId="23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25" fillId="27" borderId="25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center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39" fillId="41" borderId="39" xfId="0" applyFont="1" applyFill="1" applyBorder="1" applyAlignment="1">
      <alignment horizontal="center" vertical="center" wrapText="1"/>
    </xf>
    <xf numFmtId="0" fontId="40" fillId="42" borderId="40" xfId="0" applyFont="1" applyFill="1" applyBorder="1" applyAlignment="1">
      <alignment horizontal="center" vertical="center" wrapText="1"/>
    </xf>
    <xf numFmtId="0" fontId="4" fillId="6" borderId="41" xfId="0" applyFont="1" applyFill="1" applyBorder="1" applyAlignment="1">
      <alignment horizontal="center" vertical="center" wrapText="1"/>
    </xf>
    <xf numFmtId="0" fontId="8" fillId="10" borderId="41" xfId="0" applyFont="1" applyFill="1" applyBorder="1" applyAlignment="1">
      <alignment horizontal="center" vertical="center" wrapText="1"/>
    </xf>
    <xf numFmtId="0" fontId="14" fillId="16" borderId="41" xfId="0" applyFont="1" applyFill="1" applyBorder="1" applyAlignment="1">
      <alignment horizontal="center" vertical="center" wrapText="1"/>
    </xf>
    <xf numFmtId="0" fontId="16" fillId="18" borderId="41" xfId="0" applyFont="1" applyFill="1" applyBorder="1" applyAlignment="1">
      <alignment horizontal="center" vertical="center" wrapText="1"/>
    </xf>
    <xf numFmtId="0" fontId="15" fillId="17" borderId="41" xfId="0" applyFont="1" applyFill="1" applyBorder="1" applyAlignment="1">
      <alignment horizontal="center" vertical="center" wrapText="1"/>
    </xf>
    <xf numFmtId="0" fontId="43" fillId="44" borderId="42" xfId="1" applyFont="1" applyFill="1" applyBorder="1" applyAlignment="1">
      <alignment horizontal="left" vertical="center"/>
    </xf>
    <xf numFmtId="0" fontId="46" fillId="44" borderId="43" xfId="0" applyFont="1" applyFill="1" applyBorder="1" applyAlignment="1">
      <alignment horizontal="center" vertical="center" wrapText="1"/>
    </xf>
    <xf numFmtId="0" fontId="47" fillId="44" borderId="43" xfId="0" applyFont="1" applyFill="1" applyBorder="1" applyAlignment="1">
      <alignment horizontal="center" vertical="center" textRotation="90" wrapText="1"/>
    </xf>
    <xf numFmtId="0" fontId="48" fillId="44" borderId="43" xfId="0" applyFont="1" applyFill="1" applyBorder="1" applyAlignment="1">
      <alignment horizontal="center" vertical="center" wrapText="1"/>
    </xf>
    <xf numFmtId="0" fontId="48" fillId="44" borderId="44" xfId="0" applyFont="1" applyFill="1" applyBorder="1" applyAlignment="1">
      <alignment horizontal="center" vertical="center" wrapText="1"/>
    </xf>
    <xf numFmtId="0" fontId="46" fillId="0" borderId="0" xfId="0" applyFont="1"/>
    <xf numFmtId="0" fontId="48" fillId="44" borderId="41" xfId="0" applyFont="1" applyFill="1" applyBorder="1" applyAlignment="1">
      <alignment horizontal="center" vertical="center" wrapText="1"/>
    </xf>
    <xf numFmtId="0" fontId="51" fillId="2" borderId="41" xfId="2"/>
    <xf numFmtId="0" fontId="53" fillId="43" borderId="41" xfId="2" applyFont="1" applyFill="1" applyAlignment="1">
      <alignment horizontal="right" vertical="center" wrapText="1"/>
    </xf>
    <xf numFmtId="0" fontId="53" fillId="43" borderId="41" xfId="2" applyFont="1" applyFill="1" applyAlignment="1">
      <alignment horizontal="left" vertical="center" wrapText="1"/>
    </xf>
    <xf numFmtId="0" fontId="54" fillId="43" borderId="41" xfId="2" applyFont="1" applyFill="1" applyAlignment="1">
      <alignment horizontal="center" vertical="center" wrapText="1"/>
    </xf>
    <xf numFmtId="0" fontId="55" fillId="18" borderId="41" xfId="2" applyFont="1" applyFill="1" applyAlignment="1">
      <alignment horizontal="center" vertical="center" wrapText="1"/>
    </xf>
    <xf numFmtId="0" fontId="57" fillId="18" borderId="41" xfId="2" applyFont="1" applyFill="1" applyAlignment="1">
      <alignment horizontal="center" vertical="center" wrapText="1"/>
    </xf>
    <xf numFmtId="0" fontId="55" fillId="18" borderId="38" xfId="2" applyFont="1" applyFill="1" applyBorder="1" applyAlignment="1">
      <alignment horizontal="center" vertical="center" wrapText="1"/>
    </xf>
    <xf numFmtId="0" fontId="57" fillId="18" borderId="38" xfId="2" applyFont="1" applyFill="1" applyBorder="1" applyAlignment="1">
      <alignment horizontal="center" vertical="center" wrapText="1"/>
    </xf>
    <xf numFmtId="0" fontId="55" fillId="18" borderId="38" xfId="2" applyFont="1" applyFill="1" applyBorder="1" applyAlignment="1">
      <alignment horizontal="center" wrapText="1"/>
    </xf>
    <xf numFmtId="0" fontId="55" fillId="18" borderId="48" xfId="2" applyFont="1" applyFill="1" applyBorder="1" applyAlignment="1">
      <alignment horizontal="center" vertical="center" wrapText="1"/>
    </xf>
    <xf numFmtId="0" fontId="58" fillId="18" borderId="38" xfId="2" applyFont="1" applyFill="1" applyBorder="1" applyAlignment="1">
      <alignment horizontal="center" vertical="center" wrapText="1"/>
    </xf>
    <xf numFmtId="0" fontId="59" fillId="18" borderId="38" xfId="2" applyFont="1" applyFill="1" applyBorder="1" applyAlignment="1">
      <alignment horizontal="center" vertical="center" wrapText="1"/>
    </xf>
    <xf numFmtId="0" fontId="58" fillId="18" borderId="41" xfId="2" applyFont="1" applyFill="1" applyAlignment="1">
      <alignment horizontal="center" vertical="center" wrapText="1"/>
    </xf>
    <xf numFmtId="0" fontId="51" fillId="2" borderId="41" xfId="2" applyAlignment="1">
      <alignment wrapText="1"/>
    </xf>
    <xf numFmtId="0" fontId="60" fillId="2" borderId="41" xfId="2" applyFont="1" applyAlignment="1">
      <alignment wrapText="1"/>
    </xf>
    <xf numFmtId="1" fontId="61" fillId="43" borderId="49" xfId="2" applyNumberFormat="1" applyFont="1" applyFill="1" applyBorder="1" applyAlignment="1">
      <alignment horizontal="center" vertical="center" wrapText="1"/>
    </xf>
    <xf numFmtId="0" fontId="61" fillId="43" borderId="49" xfId="2" applyFont="1" applyFill="1" applyBorder="1" applyAlignment="1">
      <alignment horizontal="center" vertical="center" wrapText="1"/>
    </xf>
    <xf numFmtId="0" fontId="61" fillId="43" borderId="49" xfId="2" applyFont="1" applyFill="1" applyBorder="1" applyAlignment="1">
      <alignment horizontal="left" vertical="center" wrapText="1"/>
    </xf>
    <xf numFmtId="0" fontId="62" fillId="43" borderId="49" xfId="2" applyFont="1" applyFill="1" applyBorder="1" applyAlignment="1">
      <alignment horizontal="left" vertical="center" wrapText="1"/>
    </xf>
    <xf numFmtId="0" fontId="61" fillId="43" borderId="49" xfId="2" applyFont="1" applyFill="1" applyBorder="1" applyAlignment="1">
      <alignment horizontal="right" vertical="center" wrapText="1"/>
    </xf>
    <xf numFmtId="0" fontId="63" fillId="45" borderId="49" xfId="2" applyFont="1" applyFill="1" applyBorder="1" applyAlignment="1">
      <alignment horizontal="center" vertical="center" wrapText="1"/>
    </xf>
    <xf numFmtId="0" fontId="57" fillId="43" borderId="49" xfId="2" applyFont="1" applyFill="1" applyBorder="1" applyAlignment="1">
      <alignment horizontal="center" vertical="center" wrapText="1"/>
    </xf>
    <xf numFmtId="0" fontId="64" fillId="42" borderId="49" xfId="2" applyFont="1" applyFill="1" applyBorder="1" applyAlignment="1">
      <alignment horizontal="center" vertical="center" wrapText="1"/>
    </xf>
    <xf numFmtId="0" fontId="61" fillId="43" borderId="50" xfId="2" applyFont="1" applyFill="1" applyBorder="1" applyAlignment="1">
      <alignment horizontal="center" vertical="center" wrapText="1"/>
    </xf>
    <xf numFmtId="0" fontId="61" fillId="43" borderId="51" xfId="2" applyFont="1" applyFill="1" applyBorder="1" applyAlignment="1">
      <alignment horizontal="center" vertical="center" wrapText="1"/>
    </xf>
    <xf numFmtId="0" fontId="61" fillId="43" borderId="41" xfId="2" applyFont="1" applyFill="1" applyAlignment="1">
      <alignment horizontal="center" vertical="center" wrapText="1"/>
    </xf>
    <xf numFmtId="0" fontId="23" fillId="43" borderId="49" xfId="2" applyFont="1" applyFill="1" applyBorder="1" applyAlignment="1">
      <alignment horizontal="center" vertical="center" wrapText="1"/>
    </xf>
    <xf numFmtId="0" fontId="65" fillId="46" borderId="49" xfId="2" applyFont="1" applyFill="1" applyBorder="1" applyAlignment="1">
      <alignment horizontal="center" vertical="center" wrapText="1"/>
    </xf>
    <xf numFmtId="0" fontId="64" fillId="47" borderId="49" xfId="2" applyFont="1" applyFill="1" applyBorder="1" applyAlignment="1">
      <alignment horizontal="center" vertical="center" wrapText="1"/>
    </xf>
    <xf numFmtId="0" fontId="66" fillId="48" borderId="49" xfId="2" applyFont="1" applyFill="1" applyBorder="1" applyAlignment="1">
      <alignment horizontal="center" vertical="center" wrapText="1"/>
    </xf>
    <xf numFmtId="0" fontId="67" fillId="49" borderId="49" xfId="2" applyFont="1" applyFill="1" applyBorder="1" applyAlignment="1">
      <alignment horizontal="center" vertical="center" wrapText="1"/>
    </xf>
    <xf numFmtId="0" fontId="68" fillId="22" borderId="49" xfId="2" applyFont="1" applyFill="1" applyBorder="1" applyAlignment="1">
      <alignment horizontal="center" vertical="center" wrapText="1"/>
    </xf>
    <xf numFmtId="0" fontId="69" fillId="50" borderId="49" xfId="2" applyFont="1" applyFill="1" applyBorder="1" applyAlignment="1">
      <alignment horizontal="center" vertical="center" wrapText="1"/>
    </xf>
    <xf numFmtId="0" fontId="61" fillId="51" borderId="49" xfId="2" applyFont="1" applyFill="1" applyBorder="1" applyAlignment="1">
      <alignment horizontal="center" vertical="center" wrapText="1"/>
    </xf>
    <xf numFmtId="0" fontId="70" fillId="51" borderId="49" xfId="2" applyFont="1" applyFill="1" applyBorder="1" applyAlignment="1">
      <alignment horizontal="center" vertical="center" wrapText="1"/>
    </xf>
    <xf numFmtId="0" fontId="52" fillId="43" borderId="41" xfId="2" applyFont="1" applyFill="1" applyAlignment="1">
      <alignment horizontal="left" vertical="top" wrapText="1"/>
    </xf>
    <xf numFmtId="0" fontId="71" fillId="18" borderId="41" xfId="2" applyFont="1" applyFill="1" applyAlignment="1">
      <alignment horizontal="left" vertical="top" wrapText="1"/>
    </xf>
    <xf numFmtId="0" fontId="71" fillId="49" borderId="41" xfId="2" applyFont="1" applyFill="1" applyAlignment="1">
      <alignment horizontal="left" vertical="top" wrapText="1"/>
    </xf>
    <xf numFmtId="0" fontId="71" fillId="48" borderId="41" xfId="2" applyFont="1" applyFill="1" applyAlignment="1">
      <alignment horizontal="left" vertical="top" wrapText="1"/>
    </xf>
    <xf numFmtId="0" fontId="52" fillId="45" borderId="41" xfId="2" applyFont="1" applyFill="1" applyAlignment="1">
      <alignment horizontal="left" vertical="top" wrapText="1"/>
    </xf>
    <xf numFmtId="0" fontId="71" fillId="22" borderId="41" xfId="2" applyFont="1" applyFill="1" applyAlignment="1">
      <alignment horizontal="left" vertical="top" wrapText="1"/>
    </xf>
    <xf numFmtId="0" fontId="71" fillId="46" borderId="41" xfId="2" applyFont="1" applyFill="1" applyAlignment="1">
      <alignment horizontal="left" vertical="top" wrapText="1"/>
    </xf>
    <xf numFmtId="0" fontId="71" fillId="50" borderId="41" xfId="2" applyFont="1" applyFill="1" applyAlignment="1">
      <alignment horizontal="left" vertical="top" wrapText="1"/>
    </xf>
    <xf numFmtId="0" fontId="72" fillId="43" borderId="41" xfId="2" applyFont="1" applyFill="1" applyAlignment="1">
      <alignment horizontal="right" vertical="top" wrapText="1"/>
    </xf>
    <xf numFmtId="0" fontId="56" fillId="18" borderId="16" xfId="2" applyFont="1" applyFill="1" applyBorder="1" applyAlignment="1">
      <alignment vertical="center" wrapText="1"/>
    </xf>
    <xf numFmtId="0" fontId="57" fillId="18" borderId="16" xfId="2" applyFont="1" applyFill="1" applyBorder="1" applyAlignment="1">
      <alignment vertical="center" wrapText="1"/>
    </xf>
    <xf numFmtId="0" fontId="73" fillId="0" borderId="52" xfId="0" applyFont="1" applyBorder="1" applyAlignment="1">
      <alignment horizontal="center" vertical="center" wrapText="1"/>
    </xf>
    <xf numFmtId="0" fontId="6" fillId="8" borderId="53" xfId="0" applyFont="1" applyFill="1" applyBorder="1" applyAlignment="1">
      <alignment horizontal="center" vertical="center" wrapText="1"/>
    </xf>
    <xf numFmtId="0" fontId="9" fillId="11" borderId="53" xfId="0" applyFont="1" applyFill="1" applyBorder="1" applyAlignment="1">
      <alignment horizontal="left" vertical="center" wrapText="1"/>
    </xf>
    <xf numFmtId="0" fontId="17" fillId="19" borderId="53" xfId="0" applyFont="1" applyFill="1" applyBorder="1" applyAlignment="1">
      <alignment horizontal="center" vertical="center" wrapText="1"/>
    </xf>
    <xf numFmtId="0" fontId="24" fillId="26" borderId="53" xfId="0" applyFont="1" applyFill="1" applyBorder="1" applyAlignment="1">
      <alignment horizontal="center" vertical="center" wrapText="1"/>
    </xf>
    <xf numFmtId="0" fontId="25" fillId="27" borderId="53" xfId="0" applyFont="1" applyFill="1" applyBorder="1" applyAlignment="1">
      <alignment horizontal="center" vertical="center" wrapText="1"/>
    </xf>
    <xf numFmtId="0" fontId="39" fillId="41" borderId="54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9" fillId="11" borderId="32" xfId="0" applyFont="1" applyFill="1" applyBorder="1" applyAlignment="1">
      <alignment horizontal="left" vertical="center" wrapText="1"/>
    </xf>
    <xf numFmtId="0" fontId="17" fillId="19" borderId="32" xfId="0" applyFont="1" applyFill="1" applyBorder="1" applyAlignment="1">
      <alignment horizontal="center" vertical="center" wrapText="1"/>
    </xf>
    <xf numFmtId="0" fontId="24" fillId="26" borderId="32" xfId="0" applyFont="1" applyFill="1" applyBorder="1" applyAlignment="1">
      <alignment horizontal="center" vertical="center" wrapText="1"/>
    </xf>
    <xf numFmtId="0" fontId="25" fillId="27" borderId="32" xfId="0" applyFont="1" applyFill="1" applyBorder="1" applyAlignment="1">
      <alignment horizontal="center" vertical="center" wrapText="1"/>
    </xf>
    <xf numFmtId="0" fontId="39" fillId="41" borderId="52" xfId="0" applyFont="1" applyFill="1" applyBorder="1" applyAlignment="1">
      <alignment horizontal="center" vertical="center" wrapText="1"/>
    </xf>
    <xf numFmtId="0" fontId="31" fillId="33" borderId="32" xfId="0" applyFont="1" applyFill="1" applyBorder="1" applyAlignment="1">
      <alignment horizontal="center" vertical="center" wrapText="1"/>
    </xf>
    <xf numFmtId="0" fontId="18" fillId="20" borderId="32" xfId="0" applyFont="1" applyFill="1" applyBorder="1" applyAlignment="1">
      <alignment horizontal="center" vertical="center" wrapText="1"/>
    </xf>
    <xf numFmtId="0" fontId="73" fillId="0" borderId="32" xfId="0" applyFont="1" applyBorder="1" applyAlignment="1">
      <alignment horizontal="center" vertical="center" wrapText="1"/>
    </xf>
    <xf numFmtId="0" fontId="19" fillId="21" borderId="32" xfId="0" applyFont="1" applyFill="1" applyBorder="1" applyAlignment="1">
      <alignment horizontal="center" vertical="center" wrapText="1"/>
    </xf>
    <xf numFmtId="0" fontId="21" fillId="23" borderId="32" xfId="0" applyFont="1" applyFill="1" applyBorder="1" applyAlignment="1">
      <alignment horizontal="center" vertical="center" wrapText="1"/>
    </xf>
    <xf numFmtId="0" fontId="22" fillId="24" borderId="32" xfId="0" applyFont="1" applyFill="1" applyBorder="1" applyAlignment="1">
      <alignment horizontal="center" vertical="center" wrapText="1"/>
    </xf>
    <xf numFmtId="0" fontId="20" fillId="22" borderId="32" xfId="0" applyFont="1" applyFill="1" applyBorder="1" applyAlignment="1">
      <alignment horizontal="center" vertical="center" wrapText="1"/>
    </xf>
    <xf numFmtId="0" fontId="40" fillId="42" borderId="52" xfId="0" applyFont="1" applyFill="1" applyBorder="1" applyAlignment="1">
      <alignment horizontal="center" vertical="center" wrapText="1"/>
    </xf>
    <xf numFmtId="0" fontId="60" fillId="2" borderId="41" xfId="3"/>
    <xf numFmtId="2" fontId="60" fillId="2" borderId="41" xfId="3" applyNumberFormat="1"/>
    <xf numFmtId="0" fontId="3" fillId="18" borderId="41" xfId="3" applyFont="1" applyFill="1" applyAlignment="1">
      <alignment horizontal="center" wrapText="1"/>
    </xf>
    <xf numFmtId="0" fontId="3" fillId="18" borderId="38" xfId="3" applyFont="1" applyFill="1" applyBorder="1" applyAlignment="1">
      <alignment horizontal="center" wrapText="1"/>
    </xf>
    <xf numFmtId="0" fontId="3" fillId="18" borderId="16" xfId="3" applyFont="1" applyFill="1" applyBorder="1" applyAlignment="1">
      <alignment horizontal="center" vertical="center" wrapText="1"/>
    </xf>
    <xf numFmtId="0" fontId="78" fillId="2" borderId="41" xfId="3" applyFont="1"/>
    <xf numFmtId="0" fontId="79" fillId="53" borderId="56" xfId="2" applyFont="1" applyFill="1" applyBorder="1" applyAlignment="1">
      <alignment horizontal="left" vertical="top" wrapText="1"/>
    </xf>
    <xf numFmtId="0" fontId="80" fillId="53" borderId="56" xfId="2" applyFont="1" applyFill="1" applyBorder="1" applyAlignment="1">
      <alignment horizontal="left" vertical="top" wrapText="1"/>
    </xf>
    <xf numFmtId="0" fontId="80" fillId="53" borderId="57" xfId="2" applyFont="1" applyFill="1" applyBorder="1" applyAlignment="1">
      <alignment horizontal="left" vertical="top" wrapText="1"/>
    </xf>
    <xf numFmtId="1" fontId="23" fillId="43" borderId="49" xfId="2" applyNumberFormat="1" applyFont="1" applyFill="1" applyBorder="1" applyAlignment="1">
      <alignment horizontal="center" vertical="center" wrapText="1"/>
    </xf>
    <xf numFmtId="0" fontId="23" fillId="43" borderId="49" xfId="2" applyFont="1" applyFill="1" applyBorder="1" applyAlignment="1">
      <alignment horizontal="left" vertical="center" wrapText="1"/>
    </xf>
    <xf numFmtId="0" fontId="18" fillId="33" borderId="49" xfId="2" applyFont="1" applyFill="1" applyBorder="1" applyAlignment="1">
      <alignment horizontal="right" vertical="center" wrapText="1"/>
    </xf>
    <xf numFmtId="0" fontId="23" fillId="43" borderId="49" xfId="2" applyFont="1" applyFill="1" applyBorder="1" applyAlignment="1">
      <alignment horizontal="right" vertical="center" wrapText="1"/>
    </xf>
    <xf numFmtId="0" fontId="22" fillId="37" borderId="49" xfId="2" applyFont="1" applyFill="1" applyBorder="1" applyAlignment="1">
      <alignment horizontal="right" vertical="center" wrapText="1"/>
    </xf>
    <xf numFmtId="0" fontId="23" fillId="29" borderId="49" xfId="2" applyFont="1" applyFill="1" applyBorder="1" applyAlignment="1">
      <alignment horizontal="center" vertical="center" wrapText="1"/>
    </xf>
    <xf numFmtId="4" fontId="23" fillId="43" borderId="49" xfId="2" applyNumberFormat="1" applyFont="1" applyFill="1" applyBorder="1" applyAlignment="1">
      <alignment horizontal="right" vertical="center" wrapText="1"/>
    </xf>
    <xf numFmtId="164" fontId="23" fillId="43" borderId="49" xfId="2" applyNumberFormat="1" applyFont="1" applyFill="1" applyBorder="1" applyAlignment="1">
      <alignment horizontal="right" vertical="center" wrapText="1"/>
    </xf>
    <xf numFmtId="0" fontId="23" fillId="43" borderId="50" xfId="2" applyFont="1" applyFill="1" applyBorder="1" applyAlignment="1">
      <alignment horizontal="right" vertical="center" wrapText="1"/>
    </xf>
    <xf numFmtId="0" fontId="23" fillId="43" borderId="51" xfId="2" applyFont="1" applyFill="1" applyBorder="1" applyAlignment="1">
      <alignment horizontal="right" vertical="center" wrapText="1"/>
    </xf>
    <xf numFmtId="0" fontId="60" fillId="2" borderId="58" xfId="3" applyBorder="1"/>
    <xf numFmtId="0" fontId="19" fillId="31" borderId="49" xfId="2" applyFont="1" applyFill="1" applyBorder="1" applyAlignment="1">
      <alignment horizontal="right" vertical="center" wrapText="1"/>
    </xf>
    <xf numFmtId="0" fontId="81" fillId="33" borderId="49" xfId="2" applyFont="1" applyFill="1" applyBorder="1" applyAlignment="1">
      <alignment horizontal="center" vertical="center" wrapText="1"/>
    </xf>
    <xf numFmtId="0" fontId="81" fillId="37" borderId="49" xfId="2" applyFont="1" applyFill="1" applyBorder="1" applyAlignment="1">
      <alignment horizontal="center" vertical="center" wrapText="1"/>
    </xf>
    <xf numFmtId="0" fontId="23" fillId="54" borderId="49" xfId="2" applyFont="1" applyFill="1" applyBorder="1" applyAlignment="1">
      <alignment horizontal="center" vertical="center" wrapText="1"/>
    </xf>
    <xf numFmtId="0" fontId="17" fillId="29" borderId="49" xfId="2" applyFont="1" applyFill="1" applyBorder="1" applyAlignment="1">
      <alignment horizontal="right" vertical="center" wrapText="1"/>
    </xf>
    <xf numFmtId="0" fontId="23" fillId="55" borderId="49" xfId="2" applyFont="1" applyFill="1" applyBorder="1" applyAlignment="1">
      <alignment horizontal="right" vertical="center" wrapText="1"/>
    </xf>
    <xf numFmtId="0" fontId="81" fillId="39" borderId="49" xfId="2" applyFont="1" applyFill="1" applyBorder="1" applyAlignment="1">
      <alignment horizontal="right" vertical="center" wrapText="1"/>
    </xf>
    <xf numFmtId="0" fontId="3" fillId="43" borderId="49" xfId="2" applyFont="1" applyFill="1" applyBorder="1" applyAlignment="1">
      <alignment horizontal="center" vertical="center" wrapText="1"/>
    </xf>
    <xf numFmtId="0" fontId="82" fillId="37" borderId="49" xfId="2" applyFont="1" applyFill="1" applyBorder="1" applyAlignment="1">
      <alignment horizontal="right" vertical="center" wrapText="1"/>
    </xf>
    <xf numFmtId="0" fontId="21" fillId="36" borderId="49" xfId="2" applyFont="1" applyFill="1" applyBorder="1" applyAlignment="1">
      <alignment horizontal="right" vertical="center" wrapText="1"/>
    </xf>
    <xf numFmtId="0" fontId="3" fillId="28" borderId="41" xfId="2" applyFont="1" applyFill="1" applyAlignment="1">
      <alignment horizontal="center" vertical="center" wrapText="1"/>
    </xf>
    <xf numFmtId="0" fontId="3" fillId="29" borderId="38" xfId="2" applyFont="1" applyFill="1" applyBorder="1" applyAlignment="1">
      <alignment horizontal="center" vertical="center" wrapText="1"/>
    </xf>
    <xf numFmtId="0" fontId="6" fillId="33" borderId="38" xfId="2" applyFont="1" applyFill="1" applyBorder="1" applyAlignment="1">
      <alignment horizontal="center" vertical="center" wrapText="1"/>
    </xf>
    <xf numFmtId="0" fontId="3" fillId="31" borderId="38" xfId="2" applyFont="1" applyFill="1" applyBorder="1" applyAlignment="1">
      <alignment horizontal="center" vertical="center" wrapText="1"/>
    </xf>
    <xf numFmtId="0" fontId="3" fillId="36" borderId="38" xfId="2" applyFont="1" applyFill="1" applyBorder="1" applyAlignment="1">
      <alignment horizontal="center" vertical="center" wrapText="1"/>
    </xf>
    <xf numFmtId="0" fontId="3" fillId="37" borderId="38" xfId="2" applyFont="1" applyFill="1" applyBorder="1" applyAlignment="1">
      <alignment horizontal="center" vertical="center" wrapText="1"/>
    </xf>
    <xf numFmtId="0" fontId="6" fillId="39" borderId="38" xfId="2" applyFont="1" applyFill="1" applyBorder="1" applyAlignment="1">
      <alignment horizontal="center" vertical="center" wrapText="1"/>
    </xf>
    <xf numFmtId="0" fontId="3" fillId="42" borderId="38" xfId="2" applyFont="1" applyFill="1" applyBorder="1" applyAlignment="1">
      <alignment horizontal="center" vertical="center" wrapText="1"/>
    </xf>
    <xf numFmtId="0" fontId="83" fillId="29" borderId="38" xfId="2" applyFont="1" applyFill="1" applyBorder="1" applyAlignment="1">
      <alignment horizontal="center" vertical="center" wrapText="1"/>
    </xf>
    <xf numFmtId="0" fontId="3" fillId="37" borderId="48" xfId="2" applyFont="1" applyFill="1" applyBorder="1" applyAlignment="1">
      <alignment horizontal="center" vertical="center" wrapText="1"/>
    </xf>
    <xf numFmtId="0" fontId="3" fillId="28" borderId="38" xfId="2" applyFont="1" applyFill="1" applyBorder="1" applyAlignment="1">
      <alignment horizontal="center" vertical="center" wrapText="1"/>
    </xf>
    <xf numFmtId="0" fontId="3" fillId="52" borderId="38" xfId="3" applyFont="1" applyFill="1" applyBorder="1" applyAlignment="1">
      <alignment wrapText="1"/>
    </xf>
    <xf numFmtId="0" fontId="48" fillId="18" borderId="59" xfId="0" applyFont="1" applyFill="1" applyBorder="1" applyAlignment="1">
      <alignment horizontal="center" vertical="center" textRotation="90" wrapText="1"/>
    </xf>
    <xf numFmtId="0" fontId="79" fillId="53" borderId="41" xfId="2" applyFont="1" applyFill="1" applyAlignment="1">
      <alignment horizontal="left" vertical="top" wrapText="1"/>
    </xf>
    <xf numFmtId="0" fontId="80" fillId="53" borderId="41" xfId="2" applyFont="1" applyFill="1" applyAlignment="1">
      <alignment horizontal="left" vertical="top" wrapText="1"/>
    </xf>
    <xf numFmtId="0" fontId="48" fillId="5" borderId="3" xfId="0" applyFont="1" applyFill="1" applyBorder="1" applyAlignment="1">
      <alignment horizontal="center" vertical="center" wrapText="1"/>
    </xf>
    <xf numFmtId="0" fontId="85" fillId="9" borderId="7" xfId="0" applyFont="1" applyFill="1" applyBorder="1" applyAlignment="1">
      <alignment horizontal="center" vertical="center" wrapText="1"/>
    </xf>
    <xf numFmtId="0" fontId="48" fillId="6" borderId="4" xfId="0" applyFont="1" applyFill="1" applyBorder="1" applyAlignment="1">
      <alignment horizontal="center" vertical="center" wrapText="1"/>
    </xf>
    <xf numFmtId="0" fontId="86" fillId="10" borderId="8" xfId="0" applyFont="1" applyFill="1" applyBorder="1" applyAlignment="1">
      <alignment horizontal="center" vertical="center" wrapText="1"/>
    </xf>
    <xf numFmtId="0" fontId="77" fillId="18" borderId="41" xfId="2" applyFont="1" applyFill="1" applyAlignment="1">
      <alignment horizontal="center" vertical="center" wrapText="1"/>
    </xf>
    <xf numFmtId="0" fontId="77" fillId="18" borderId="38" xfId="2" applyFont="1" applyFill="1" applyBorder="1" applyAlignment="1">
      <alignment horizontal="center" vertical="center" wrapText="1"/>
    </xf>
    <xf numFmtId="0" fontId="77" fillId="18" borderId="41" xfId="2" applyFont="1" applyFill="1" applyAlignment="1">
      <alignment horizontal="center" wrapText="1"/>
    </xf>
    <xf numFmtId="0" fontId="8" fillId="18" borderId="38" xfId="2" applyFont="1" applyFill="1" applyBorder="1" applyAlignment="1">
      <alignment horizontal="center" wrapText="1"/>
    </xf>
    <xf numFmtId="0" fontId="77" fillId="18" borderId="38" xfId="2" applyFont="1" applyFill="1" applyBorder="1" applyAlignment="1">
      <alignment horizontal="center" wrapText="1"/>
    </xf>
    <xf numFmtId="0" fontId="3" fillId="18" borderId="38" xfId="2" applyFont="1" applyFill="1" applyBorder="1" applyAlignment="1">
      <alignment horizontal="left" wrapText="1"/>
    </xf>
    <xf numFmtId="0" fontId="3" fillId="57" borderId="38" xfId="2" applyFont="1" applyFill="1" applyBorder="1" applyAlignment="1">
      <alignment horizontal="left" wrapText="1"/>
    </xf>
    <xf numFmtId="0" fontId="8" fillId="18" borderId="41" xfId="2" applyFont="1" applyFill="1" applyAlignment="1">
      <alignment horizontal="center" wrapText="1"/>
    </xf>
    <xf numFmtId="165" fontId="6" fillId="43" borderId="32" xfId="2" applyNumberFormat="1" applyFont="1" applyFill="1" applyBorder="1" applyAlignment="1">
      <alignment horizontal="center" vertical="center" wrapText="1"/>
    </xf>
    <xf numFmtId="0" fontId="6" fillId="43" borderId="32" xfId="2" applyFont="1" applyFill="1" applyBorder="1" applyAlignment="1">
      <alignment horizontal="left" vertical="center" wrapText="1"/>
    </xf>
    <xf numFmtId="0" fontId="6" fillId="43" borderId="32" xfId="2" applyFont="1" applyFill="1" applyBorder="1" applyAlignment="1">
      <alignment horizontal="center" vertical="center" wrapText="1"/>
    </xf>
    <xf numFmtId="0" fontId="17" fillId="29" borderId="32" xfId="2" applyFont="1" applyFill="1" applyBorder="1" applyAlignment="1">
      <alignment horizontal="center" vertical="center" wrapText="1"/>
    </xf>
    <xf numFmtId="0" fontId="3" fillId="43" borderId="32" xfId="2" applyFont="1" applyFill="1" applyBorder="1" applyAlignment="1">
      <alignment horizontal="center" vertical="center" wrapText="1"/>
    </xf>
    <xf numFmtId="0" fontId="3" fillId="29" borderId="32" xfId="2" applyFont="1" applyFill="1" applyBorder="1" applyAlignment="1">
      <alignment horizontal="center" vertical="center" wrapText="1"/>
    </xf>
    <xf numFmtId="0" fontId="18" fillId="33" borderId="32" xfId="2" applyFont="1" applyFill="1" applyBorder="1" applyAlignment="1">
      <alignment horizontal="center" vertical="center" wrapText="1"/>
    </xf>
    <xf numFmtId="0" fontId="3" fillId="37" borderId="32" xfId="2" applyFont="1" applyFill="1" applyBorder="1" applyAlignment="1">
      <alignment horizontal="center" vertical="center" wrapText="1"/>
    </xf>
    <xf numFmtId="0" fontId="6" fillId="33" borderId="32" xfId="2" applyFont="1" applyFill="1" applyBorder="1" applyAlignment="1">
      <alignment horizontal="center" vertical="center" wrapText="1"/>
    </xf>
    <xf numFmtId="0" fontId="19" fillId="31" borderId="32" xfId="2" applyFont="1" applyFill="1" applyBorder="1" applyAlignment="1">
      <alignment horizontal="center" vertical="center" wrapText="1"/>
    </xf>
    <xf numFmtId="0" fontId="21" fillId="36" borderId="32" xfId="2" applyFont="1" applyFill="1" applyBorder="1" applyAlignment="1">
      <alignment horizontal="center" vertical="center" wrapText="1"/>
    </xf>
    <xf numFmtId="0" fontId="22" fillId="37" borderId="32" xfId="2" applyFont="1" applyFill="1" applyBorder="1" applyAlignment="1">
      <alignment horizontal="center" vertical="center" wrapText="1"/>
    </xf>
    <xf numFmtId="0" fontId="81" fillId="39" borderId="32" xfId="2" applyFont="1" applyFill="1" applyBorder="1" applyAlignment="1">
      <alignment horizontal="center" vertical="center" wrapText="1"/>
    </xf>
    <xf numFmtId="0" fontId="60" fillId="2" borderId="59" xfId="3" applyBorder="1"/>
    <xf numFmtId="0" fontId="87" fillId="2" borderId="59" xfId="3" applyFont="1" applyBorder="1"/>
    <xf numFmtId="0" fontId="88" fillId="28" borderId="59" xfId="3" applyFont="1" applyFill="1" applyBorder="1" applyAlignment="1">
      <alignment horizontal="center" vertical="center" wrapText="1"/>
    </xf>
    <xf numFmtId="0" fontId="88" fillId="29" borderId="59" xfId="3" applyFont="1" applyFill="1" applyBorder="1" applyAlignment="1">
      <alignment horizontal="center" vertical="center" wrapText="1"/>
    </xf>
    <xf numFmtId="0" fontId="89" fillId="33" borderId="59" xfId="3" applyFont="1" applyFill="1" applyBorder="1" applyAlignment="1">
      <alignment horizontal="center" vertical="center" wrapText="1"/>
    </xf>
    <xf numFmtId="0" fontId="88" fillId="31" borderId="59" xfId="3" applyFont="1" applyFill="1" applyBorder="1" applyAlignment="1">
      <alignment horizontal="center" vertical="center" wrapText="1"/>
    </xf>
    <xf numFmtId="0" fontId="88" fillId="36" borderId="59" xfId="3" applyFont="1" applyFill="1" applyBorder="1" applyAlignment="1">
      <alignment horizontal="center" vertical="center" wrapText="1"/>
    </xf>
    <xf numFmtId="0" fontId="88" fillId="37" borderId="59" xfId="3" applyFont="1" applyFill="1" applyBorder="1" applyAlignment="1">
      <alignment horizontal="center" vertical="center" wrapText="1"/>
    </xf>
    <xf numFmtId="0" fontId="90" fillId="2" borderId="59" xfId="3" applyFont="1" applyBorder="1" applyAlignment="1">
      <alignment horizontal="center" vertical="center"/>
    </xf>
    <xf numFmtId="0" fontId="91" fillId="58" borderId="59" xfId="4" applyFont="1" applyFill="1" applyBorder="1" applyAlignment="1">
      <alignment horizontal="center" vertical="center" wrapText="1"/>
    </xf>
    <xf numFmtId="0" fontId="91" fillId="59" borderId="59" xfId="4" applyFont="1" applyFill="1" applyBorder="1" applyAlignment="1">
      <alignment horizontal="center" vertical="center" wrapText="1"/>
    </xf>
    <xf numFmtId="0" fontId="90" fillId="33" borderId="59" xfId="3" applyFont="1" applyFill="1" applyBorder="1" applyAlignment="1">
      <alignment horizontal="center" vertical="center" wrapText="1"/>
    </xf>
    <xf numFmtId="0" fontId="87" fillId="60" borderId="59" xfId="3" applyFont="1" applyFill="1" applyBorder="1" applyAlignment="1">
      <alignment horizontal="center" vertical="center" wrapText="1"/>
    </xf>
    <xf numFmtId="0" fontId="87" fillId="2" borderId="41" xfId="3" applyFont="1"/>
    <xf numFmtId="0" fontId="92" fillId="2" borderId="59" xfId="3" applyFont="1" applyBorder="1"/>
    <xf numFmtId="0" fontId="93" fillId="2" borderId="59" xfId="3" applyFont="1" applyBorder="1"/>
    <xf numFmtId="0" fontId="95" fillId="19" borderId="53" xfId="0" applyFont="1" applyFill="1" applyBorder="1" applyAlignment="1">
      <alignment horizontal="center" vertical="center" wrapText="1"/>
    </xf>
    <xf numFmtId="0" fontId="96" fillId="25" borderId="23" xfId="0" applyFont="1" applyFill="1" applyBorder="1" applyAlignment="1">
      <alignment horizontal="center" vertical="center" wrapText="1"/>
    </xf>
    <xf numFmtId="0" fontId="48" fillId="26" borderId="53" xfId="0" applyFont="1" applyFill="1" applyBorder="1" applyAlignment="1">
      <alignment horizontal="center" vertical="center" wrapText="1"/>
    </xf>
    <xf numFmtId="0" fontId="97" fillId="27" borderId="53" xfId="0" applyFont="1" applyFill="1" applyBorder="1" applyAlignment="1">
      <alignment horizontal="center" vertical="center" wrapText="1"/>
    </xf>
    <xf numFmtId="0" fontId="48" fillId="41" borderId="54" xfId="0" applyFont="1" applyFill="1" applyBorder="1" applyAlignment="1">
      <alignment horizontal="center" vertical="center" wrapText="1"/>
    </xf>
    <xf numFmtId="0" fontId="95" fillId="19" borderId="32" xfId="0" applyFont="1" applyFill="1" applyBorder="1" applyAlignment="1">
      <alignment horizontal="center" vertical="center" wrapText="1"/>
    </xf>
    <xf numFmtId="0" fontId="48" fillId="29" borderId="32" xfId="2" applyFont="1" applyFill="1" applyBorder="1" applyAlignment="1">
      <alignment horizontal="center" vertical="center" wrapText="1"/>
    </xf>
    <xf numFmtId="0" fontId="48" fillId="26" borderId="32" xfId="0" applyFont="1" applyFill="1" applyBorder="1" applyAlignment="1">
      <alignment horizontal="center" vertical="center" wrapText="1"/>
    </xf>
    <xf numFmtId="0" fontId="97" fillId="27" borderId="32" xfId="0" applyFont="1" applyFill="1" applyBorder="1" applyAlignment="1">
      <alignment horizontal="center" vertical="center" wrapText="1"/>
    </xf>
    <xf numFmtId="0" fontId="48" fillId="41" borderId="52" xfId="0" applyFont="1" applyFill="1" applyBorder="1" applyAlignment="1">
      <alignment horizontal="center" vertical="center" wrapText="1"/>
    </xf>
    <xf numFmtId="0" fontId="48" fillId="33" borderId="32" xfId="0" applyFont="1" applyFill="1" applyBorder="1" applyAlignment="1">
      <alignment horizontal="center" vertical="center" wrapText="1"/>
    </xf>
    <xf numFmtId="0" fontId="98" fillId="20" borderId="32" xfId="0" applyFont="1" applyFill="1" applyBorder="1" applyAlignment="1">
      <alignment horizontal="center" vertical="center" wrapText="1"/>
    </xf>
    <xf numFmtId="0" fontId="48" fillId="37" borderId="32" xfId="2" applyFont="1" applyFill="1" applyBorder="1" applyAlignment="1">
      <alignment horizontal="center" vertical="center" wrapText="1"/>
    </xf>
    <xf numFmtId="0" fontId="99" fillId="0" borderId="32" xfId="0" applyFont="1" applyBorder="1" applyAlignment="1">
      <alignment horizontal="center" vertical="center" wrapText="1"/>
    </xf>
    <xf numFmtId="0" fontId="48" fillId="34" borderId="32" xfId="0" applyFont="1" applyFill="1" applyBorder="1" applyAlignment="1">
      <alignment horizontal="center" vertical="center" wrapText="1"/>
    </xf>
    <xf numFmtId="0" fontId="99" fillId="0" borderId="52" xfId="0" applyFont="1" applyBorder="1" applyAlignment="1">
      <alignment horizontal="center" vertical="center" wrapText="1"/>
    </xf>
    <xf numFmtId="0" fontId="94" fillId="33" borderId="32" xfId="2" applyFont="1" applyFill="1" applyBorder="1" applyAlignment="1">
      <alignment horizontal="center" vertical="center" wrapText="1"/>
    </xf>
    <xf numFmtId="0" fontId="100" fillId="21" borderId="32" xfId="0" applyFont="1" applyFill="1" applyBorder="1" applyAlignment="1">
      <alignment horizontal="center" vertical="center" wrapText="1"/>
    </xf>
    <xf numFmtId="0" fontId="101" fillId="23" borderId="32" xfId="0" applyFont="1" applyFill="1" applyBorder="1" applyAlignment="1">
      <alignment horizontal="center" vertical="center" wrapText="1"/>
    </xf>
    <xf numFmtId="0" fontId="102" fillId="24" borderId="32" xfId="0" applyFont="1" applyFill="1" applyBorder="1" applyAlignment="1">
      <alignment horizontal="center" vertical="center" wrapText="1"/>
    </xf>
    <xf numFmtId="0" fontId="46" fillId="61" borderId="0" xfId="0" applyFont="1" applyFill="1" applyAlignment="1">
      <alignment horizontal="center" vertical="center" wrapText="1"/>
    </xf>
    <xf numFmtId="0" fontId="47" fillId="61" borderId="0" xfId="0" applyFont="1" applyFill="1" applyAlignment="1">
      <alignment horizontal="center" vertical="center" textRotation="90" wrapText="1"/>
    </xf>
    <xf numFmtId="0" fontId="48" fillId="61" borderId="0" xfId="0" applyFont="1" applyFill="1" applyAlignment="1">
      <alignment horizontal="center" vertical="center" wrapText="1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106" fillId="8" borderId="6" xfId="0" applyFont="1" applyFill="1" applyBorder="1" applyAlignment="1">
      <alignment horizontal="center" vertical="center" wrapText="1"/>
    </xf>
    <xf numFmtId="0" fontId="106" fillId="11" borderId="9" xfId="0" applyFont="1" applyFill="1" applyBorder="1" applyAlignment="1">
      <alignment horizontal="left" vertical="center" wrapText="1"/>
    </xf>
    <xf numFmtId="0" fontId="106" fillId="11" borderId="32" xfId="0" applyFont="1" applyFill="1" applyBorder="1" applyAlignment="1">
      <alignment horizontal="center" vertical="center" wrapText="1"/>
    </xf>
    <xf numFmtId="0" fontId="106" fillId="11" borderId="9" xfId="0" applyFont="1" applyFill="1" applyBorder="1" applyAlignment="1">
      <alignment horizontal="center" vertical="center" wrapText="1"/>
    </xf>
    <xf numFmtId="0" fontId="106" fillId="8" borderId="53" xfId="0" applyFont="1" applyFill="1" applyBorder="1" applyAlignment="1">
      <alignment horizontal="center" vertical="center" wrapText="1"/>
    </xf>
    <xf numFmtId="0" fontId="106" fillId="11" borderId="53" xfId="0" applyFont="1" applyFill="1" applyBorder="1" applyAlignment="1">
      <alignment horizontal="left" vertical="center" wrapText="1"/>
    </xf>
    <xf numFmtId="0" fontId="106" fillId="8" borderId="32" xfId="0" applyFont="1" applyFill="1" applyBorder="1" applyAlignment="1">
      <alignment horizontal="center" vertical="center" wrapText="1"/>
    </xf>
    <xf numFmtId="0" fontId="106" fillId="11" borderId="32" xfId="0" applyFont="1" applyFill="1" applyBorder="1" applyAlignment="1">
      <alignment horizontal="left" vertical="center" wrapText="1"/>
    </xf>
    <xf numFmtId="0" fontId="43" fillId="44" borderId="63" xfId="1" applyFont="1" applyFill="1" applyBorder="1" applyAlignment="1">
      <alignment horizontal="left" vertical="center"/>
    </xf>
    <xf numFmtId="0" fontId="46" fillId="44" borderId="64" xfId="0" applyFont="1" applyFill="1" applyBorder="1" applyAlignment="1">
      <alignment horizontal="center" vertical="center" wrapText="1"/>
    </xf>
    <xf numFmtId="0" fontId="47" fillId="44" borderId="64" xfId="0" applyFont="1" applyFill="1" applyBorder="1" applyAlignment="1">
      <alignment horizontal="center" vertical="center" textRotation="90" wrapText="1"/>
    </xf>
    <xf numFmtId="0" fontId="48" fillId="44" borderId="64" xfId="0" applyFont="1" applyFill="1" applyBorder="1" applyAlignment="1">
      <alignment horizontal="center" vertical="center" wrapText="1"/>
    </xf>
    <xf numFmtId="0" fontId="48" fillId="44" borderId="65" xfId="0" applyFont="1" applyFill="1" applyBorder="1" applyAlignment="1">
      <alignment horizontal="center" vertical="center" wrapText="1"/>
    </xf>
    <xf numFmtId="0" fontId="50" fillId="44" borderId="64" xfId="0" applyFont="1" applyFill="1" applyBorder="1" applyAlignment="1">
      <alignment horizontal="left" vertical="center" wrapText="1"/>
    </xf>
    <xf numFmtId="0" fontId="50" fillId="44" borderId="65" xfId="0" applyFont="1" applyFill="1" applyBorder="1" applyAlignment="1">
      <alignment horizontal="left" vertical="center" wrapText="1"/>
    </xf>
    <xf numFmtId="0" fontId="49" fillId="44" borderId="5" xfId="0" applyFont="1" applyFill="1" applyBorder="1" applyAlignment="1">
      <alignment horizontal="left" vertical="center" wrapText="1"/>
    </xf>
    <xf numFmtId="0" fontId="50" fillId="44" borderId="10" xfId="0" applyFont="1" applyFill="1" applyBorder="1" applyAlignment="1">
      <alignment horizontal="left" vertical="center" wrapText="1"/>
    </xf>
    <xf numFmtId="0" fontId="50" fillId="44" borderId="55" xfId="0" applyFont="1" applyFill="1" applyBorder="1" applyAlignment="1">
      <alignment horizontal="left" vertical="center" wrapText="1"/>
    </xf>
    <xf numFmtId="0" fontId="103" fillId="2" borderId="41" xfId="1" applyFont="1" applyAlignment="1">
      <alignment horizontal="left" vertical="center"/>
    </xf>
    <xf numFmtId="0" fontId="84" fillId="56" borderId="59" xfId="0" applyFont="1" applyFill="1" applyBorder="1" applyAlignment="1">
      <alignment horizontal="center" vertical="center" wrapText="1"/>
    </xf>
    <xf numFmtId="0" fontId="48" fillId="56" borderId="59" xfId="0" applyFont="1" applyFill="1" applyBorder="1" applyAlignment="1">
      <alignment horizontal="center" vertical="center" wrapText="1"/>
    </xf>
    <xf numFmtId="0" fontId="48" fillId="17" borderId="59" xfId="0" applyFont="1" applyFill="1" applyBorder="1" applyAlignment="1">
      <alignment horizontal="center" vertical="center" wrapText="1"/>
    </xf>
    <xf numFmtId="0" fontId="48" fillId="18" borderId="59" xfId="1" applyFont="1" applyFill="1" applyBorder="1" applyAlignment="1">
      <alignment horizontal="center" vertical="center" wrapText="1"/>
    </xf>
    <xf numFmtId="0" fontId="48" fillId="18" borderId="59" xfId="1" applyFont="1" applyFill="1" applyBorder="1" applyAlignment="1">
      <alignment horizontal="center" vertical="center" textRotation="90" wrapText="1"/>
    </xf>
    <xf numFmtId="0" fontId="48" fillId="18" borderId="59" xfId="0" applyFont="1" applyFill="1" applyBorder="1" applyAlignment="1">
      <alignment horizontal="center" vertical="center" textRotation="90" wrapText="1"/>
    </xf>
    <xf numFmtId="0" fontId="49" fillId="44" borderId="63" xfId="0" applyFont="1" applyFill="1" applyBorder="1" applyAlignment="1">
      <alignment horizontal="left" vertical="center" wrapText="1"/>
    </xf>
    <xf numFmtId="0" fontId="49" fillId="44" borderId="64" xfId="0" applyFont="1" applyFill="1" applyBorder="1" applyAlignment="1">
      <alignment horizontal="left" vertical="center" wrapText="1"/>
    </xf>
    <xf numFmtId="0" fontId="90" fillId="2" borderId="59" xfId="3" applyFont="1" applyBorder="1" applyAlignment="1">
      <alignment horizontal="center"/>
    </xf>
    <xf numFmtId="0" fontId="5" fillId="44" borderId="5" xfId="0" applyFont="1" applyFill="1" applyBorder="1" applyAlignment="1">
      <alignment horizontal="left" vertical="center" wrapText="1"/>
    </xf>
    <xf numFmtId="0" fontId="10" fillId="44" borderId="10" xfId="0" applyFont="1" applyFill="1" applyBorder="1" applyAlignment="1">
      <alignment horizontal="left" vertical="center" wrapText="1"/>
    </xf>
    <xf numFmtId="0" fontId="10" fillId="44" borderId="55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1" fillId="13" borderId="1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2" fillId="14" borderId="12" xfId="0" applyFont="1" applyFill="1" applyBorder="1" applyAlignment="1">
      <alignment horizontal="center" vertical="center" wrapText="1"/>
    </xf>
    <xf numFmtId="0" fontId="30" fillId="32" borderId="30" xfId="0" applyFont="1" applyFill="1" applyBorder="1" applyAlignment="1">
      <alignment horizontal="right" vertical="center" wrapText="1"/>
    </xf>
    <xf numFmtId="15" fontId="36" fillId="38" borderId="36" xfId="0" applyNumberFormat="1" applyFont="1" applyFill="1" applyBorder="1" applyAlignment="1">
      <alignment horizontal="left" vertical="center" wrapText="1"/>
    </xf>
    <xf numFmtId="0" fontId="0" fillId="0" borderId="58" xfId="0" applyBorder="1" applyAlignment="1">
      <alignment horizontal="center"/>
    </xf>
    <xf numFmtId="0" fontId="49" fillId="44" borderId="60" xfId="0" applyFont="1" applyFill="1" applyBorder="1" applyAlignment="1">
      <alignment horizontal="left" vertical="center" wrapText="1"/>
    </xf>
    <xf numFmtId="0" fontId="49" fillId="44" borderId="61" xfId="0" applyFont="1" applyFill="1" applyBorder="1" applyAlignment="1">
      <alignment horizontal="left" vertical="center" wrapText="1"/>
    </xf>
    <xf numFmtId="0" fontId="50" fillId="44" borderId="62" xfId="0" applyFont="1" applyFill="1" applyBorder="1" applyAlignment="1">
      <alignment horizontal="left" vertical="center" wrapText="1"/>
    </xf>
    <xf numFmtId="0" fontId="48" fillId="56" borderId="15" xfId="0" applyFont="1" applyFill="1" applyBorder="1" applyAlignment="1">
      <alignment horizontal="center" vertical="center" wrapText="1"/>
    </xf>
    <xf numFmtId="0" fontId="48" fillId="17" borderId="15" xfId="0" applyFont="1" applyFill="1" applyBorder="1" applyAlignment="1">
      <alignment horizontal="center" vertical="center" wrapText="1"/>
    </xf>
    <xf numFmtId="0" fontId="24" fillId="26" borderId="24" xfId="0" applyFont="1" applyFill="1" applyBorder="1" applyAlignment="1">
      <alignment horizontal="center" vertical="center" wrapText="1"/>
    </xf>
    <xf numFmtId="0" fontId="38" fillId="40" borderId="38" xfId="0" applyFont="1" applyFill="1" applyBorder="1" applyAlignment="1">
      <alignment horizontal="center" vertical="center" wrapText="1"/>
    </xf>
    <xf numFmtId="0" fontId="41" fillId="43" borderId="41" xfId="0" applyFont="1" applyFill="1" applyBorder="1" applyAlignment="1">
      <alignment horizontal="right" vertical="top" wrapText="1"/>
    </xf>
    <xf numFmtId="0" fontId="25" fillId="27" borderId="25" xfId="0" applyFont="1" applyFill="1" applyBorder="1" applyAlignment="1">
      <alignment horizontal="center" vertical="center" wrapText="1"/>
    </xf>
    <xf numFmtId="0" fontId="35" fillId="37" borderId="35" xfId="0" applyFont="1" applyFill="1" applyBorder="1" applyAlignment="1">
      <alignment horizontal="center" vertical="center" wrapText="1"/>
    </xf>
    <xf numFmtId="0" fontId="15" fillId="17" borderId="15" xfId="0" applyFont="1" applyFill="1" applyBorder="1" applyAlignment="1">
      <alignment horizontal="center" vertical="center" wrapText="1"/>
    </xf>
    <xf numFmtId="0" fontId="37" fillId="39" borderId="37" xfId="0" applyFont="1" applyFill="1" applyBorder="1" applyAlignment="1">
      <alignment horizontal="center" vertical="center" wrapText="1"/>
    </xf>
    <xf numFmtId="0" fontId="16" fillId="18" borderId="16" xfId="0" applyFont="1" applyFill="1" applyBorder="1" applyAlignment="1">
      <alignment horizontal="center" vertical="center" wrapText="1"/>
    </xf>
    <xf numFmtId="0" fontId="32" fillId="34" borderId="32" xfId="0" applyFont="1" applyFill="1" applyBorder="1" applyAlignment="1">
      <alignment horizontal="center" vertical="center" wrapText="1"/>
    </xf>
    <xf numFmtId="0" fontId="31" fillId="33" borderId="31" xfId="0" applyFont="1" applyFill="1" applyBorder="1" applyAlignment="1">
      <alignment horizontal="center" vertical="center" wrapText="1"/>
    </xf>
    <xf numFmtId="0" fontId="29" fillId="31" borderId="29" xfId="0" applyFont="1" applyFill="1" applyBorder="1" applyAlignment="1">
      <alignment horizontal="center" vertical="center" wrapText="1"/>
    </xf>
    <xf numFmtId="0" fontId="33" fillId="35" borderId="33" xfId="0" applyFont="1" applyFill="1" applyBorder="1" applyAlignment="1">
      <alignment horizontal="center" vertical="top" wrapText="1"/>
    </xf>
    <xf numFmtId="0" fontId="34" fillId="36" borderId="34" xfId="0" applyFont="1" applyFill="1" applyBorder="1" applyAlignment="1">
      <alignment horizontal="center" vertical="center" wrapText="1"/>
    </xf>
    <xf numFmtId="0" fontId="27" fillId="29" borderId="27" xfId="0" applyFont="1" applyFill="1" applyBorder="1" applyAlignment="1">
      <alignment horizontal="center" vertical="center" wrapText="1"/>
    </xf>
    <xf numFmtId="0" fontId="28" fillId="30" borderId="28" xfId="0" applyFont="1" applyFill="1" applyBorder="1" applyAlignment="1">
      <alignment horizontal="center" vertical="center" wrapText="1"/>
    </xf>
    <xf numFmtId="0" fontId="6" fillId="8" borderId="6" xfId="0" applyFont="1" applyFill="1" applyBorder="1" applyAlignment="1">
      <alignment horizontal="center" vertical="center" wrapText="1"/>
    </xf>
    <xf numFmtId="0" fontId="26" fillId="28" borderId="26" xfId="0" applyFont="1" applyFill="1" applyBorder="1" applyAlignment="1">
      <alignment horizontal="center" vertical="center" wrapText="1"/>
    </xf>
    <xf numFmtId="0" fontId="10" fillId="12" borderId="10" xfId="0" applyFont="1" applyFill="1" applyBorder="1" applyAlignment="1">
      <alignment horizontal="left" vertical="center" wrapText="1"/>
    </xf>
    <xf numFmtId="0" fontId="5" fillId="7" borderId="5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center" vertical="center" wrapText="1"/>
    </xf>
    <xf numFmtId="0" fontId="8" fillId="10" borderId="8" xfId="0" applyFont="1" applyFill="1" applyBorder="1" applyAlignment="1">
      <alignment horizontal="center" vertical="center" wrapText="1"/>
    </xf>
    <xf numFmtId="0" fontId="52" fillId="43" borderId="41" xfId="2" applyFont="1" applyFill="1" applyAlignment="1">
      <alignment horizontal="center" vertical="center" wrapText="1"/>
    </xf>
    <xf numFmtId="0" fontId="53" fillId="43" borderId="41" xfId="2" applyFont="1" applyFill="1" applyAlignment="1">
      <alignment horizontal="right" vertical="center" wrapText="1"/>
    </xf>
    <xf numFmtId="0" fontId="53" fillId="43" borderId="41" xfId="2" applyFont="1" applyFill="1" applyAlignment="1">
      <alignment horizontal="left" vertical="center" wrapText="1"/>
    </xf>
    <xf numFmtId="0" fontId="54" fillId="43" borderId="41" xfId="2" applyFont="1" applyFill="1" applyAlignment="1">
      <alignment horizontal="center" vertical="center" wrapText="1"/>
    </xf>
    <xf numFmtId="15" fontId="53" fillId="43" borderId="41" xfId="2" applyNumberFormat="1" applyFont="1" applyFill="1" applyAlignment="1">
      <alignment horizontal="left" vertical="center" wrapText="1"/>
    </xf>
    <xf numFmtId="0" fontId="55" fillId="18" borderId="16" xfId="2" applyFont="1" applyFill="1" applyBorder="1" applyAlignment="1">
      <alignment horizontal="center" vertical="center" wrapText="1"/>
    </xf>
    <xf numFmtId="0" fontId="56" fillId="18" borderId="16" xfId="2" applyFont="1" applyFill="1" applyBorder="1" applyAlignment="1">
      <alignment horizontal="center" vertical="center" wrapText="1"/>
    </xf>
    <xf numFmtId="0" fontId="57" fillId="18" borderId="16" xfId="2" applyFont="1" applyFill="1" applyBorder="1" applyAlignment="1">
      <alignment horizontal="center" vertical="center" wrapText="1"/>
    </xf>
    <xf numFmtId="0" fontId="56" fillId="18" borderId="45" xfId="2" applyFont="1" applyFill="1" applyBorder="1" applyAlignment="1">
      <alignment horizontal="center" vertical="center" wrapText="1"/>
    </xf>
    <xf numFmtId="0" fontId="56" fillId="18" borderId="46" xfId="2" applyFont="1" applyFill="1" applyBorder="1" applyAlignment="1">
      <alignment horizontal="center" vertical="center" wrapText="1"/>
    </xf>
    <xf numFmtId="0" fontId="56" fillId="18" borderId="47" xfId="2" applyFont="1" applyFill="1" applyBorder="1" applyAlignment="1">
      <alignment horizontal="center" vertical="center" wrapText="1"/>
    </xf>
    <xf numFmtId="0" fontId="57" fillId="18" borderId="45" xfId="2" applyFont="1" applyFill="1" applyBorder="1" applyAlignment="1">
      <alignment horizontal="center" vertical="center" wrapText="1"/>
    </xf>
    <xf numFmtId="0" fontId="57" fillId="18" borderId="46" xfId="2" applyFont="1" applyFill="1" applyBorder="1" applyAlignment="1">
      <alignment horizontal="center" vertical="center" wrapText="1"/>
    </xf>
    <xf numFmtId="0" fontId="57" fillId="18" borderId="47" xfId="2" applyFont="1" applyFill="1" applyBorder="1" applyAlignment="1">
      <alignment horizontal="center" vertical="center" wrapText="1"/>
    </xf>
    <xf numFmtId="0" fontId="61" fillId="43" borderId="49" xfId="2" applyFont="1" applyFill="1" applyBorder="1" applyAlignment="1">
      <alignment horizontal="center" vertical="center" wrapText="1"/>
    </xf>
    <xf numFmtId="0" fontId="61" fillId="43" borderId="51" xfId="2" applyFont="1" applyFill="1" applyBorder="1" applyAlignment="1">
      <alignment horizontal="center" vertical="center" wrapText="1"/>
    </xf>
    <xf numFmtId="0" fontId="58" fillId="18" borderId="38" xfId="2" applyFont="1" applyFill="1" applyBorder="1" applyAlignment="1">
      <alignment horizontal="center" vertical="center" wrapText="1"/>
    </xf>
    <xf numFmtId="0" fontId="71" fillId="42" borderId="41" xfId="2" applyFont="1" applyFill="1" applyAlignment="1">
      <alignment horizontal="left" vertical="top" wrapText="1"/>
    </xf>
    <xf numFmtId="0" fontId="72" fillId="43" borderId="41" xfId="2" applyFont="1" applyFill="1" applyAlignment="1">
      <alignment horizontal="center" vertical="top" wrapText="1"/>
    </xf>
    <xf numFmtId="0" fontId="72" fillId="43" borderId="41" xfId="2" applyFont="1" applyFill="1" applyAlignment="1">
      <alignment horizontal="right" vertical="top" wrapText="1"/>
    </xf>
    <xf numFmtId="0" fontId="75" fillId="43" borderId="41" xfId="3" applyFont="1" applyFill="1" applyAlignment="1">
      <alignment horizontal="center" vertical="center" wrapText="1"/>
    </xf>
    <xf numFmtId="0" fontId="74" fillId="43" borderId="41" xfId="3" applyFont="1" applyFill="1" applyAlignment="1">
      <alignment horizontal="right" vertical="center" wrapText="1"/>
    </xf>
    <xf numFmtId="0" fontId="74" fillId="43" borderId="41" xfId="3" applyFont="1" applyFill="1" applyAlignment="1">
      <alignment horizontal="left" vertical="center" wrapText="1"/>
    </xf>
    <xf numFmtId="15" fontId="74" fillId="43" borderId="41" xfId="3" applyNumberFormat="1" applyFont="1" applyFill="1" applyAlignment="1">
      <alignment horizontal="left" vertical="center" wrapText="1"/>
    </xf>
    <xf numFmtId="0" fontId="3" fillId="18" borderId="38" xfId="3" applyFont="1" applyFill="1" applyBorder="1" applyAlignment="1">
      <alignment horizontal="center" wrapText="1"/>
    </xf>
    <xf numFmtId="0" fontId="1" fillId="43" borderId="41" xfId="3" applyFont="1" applyFill="1" applyAlignment="1">
      <alignment horizontal="center" vertical="center" wrapText="1"/>
    </xf>
    <xf numFmtId="0" fontId="3" fillId="18" borderId="41" xfId="3" applyFont="1" applyFill="1" applyAlignment="1">
      <alignment horizontal="center" wrapText="1"/>
    </xf>
    <xf numFmtId="0" fontId="3" fillId="18" borderId="38" xfId="3" applyFont="1" applyFill="1" applyBorder="1" applyAlignment="1">
      <alignment horizontal="left" wrapText="1"/>
    </xf>
    <xf numFmtId="0" fontId="76" fillId="18" borderId="38" xfId="3" applyFont="1" applyFill="1" applyBorder="1" applyAlignment="1">
      <alignment horizontal="center" wrapText="1"/>
    </xf>
    <xf numFmtId="0" fontId="3" fillId="18" borderId="16" xfId="3" applyFont="1" applyFill="1" applyBorder="1" applyAlignment="1">
      <alignment horizontal="center" vertical="center" wrapText="1"/>
    </xf>
    <xf numFmtId="0" fontId="77" fillId="18" borderId="38" xfId="3" applyFont="1" applyFill="1" applyBorder="1" applyAlignment="1">
      <alignment horizontal="center" wrapText="1"/>
    </xf>
    <xf numFmtId="0" fontId="3" fillId="52" borderId="38" xfId="3" applyFont="1" applyFill="1" applyBorder="1" applyAlignment="1">
      <alignment horizontal="center" wrapText="1"/>
    </xf>
    <xf numFmtId="0" fontId="3" fillId="18" borderId="16" xfId="2" applyFont="1" applyFill="1" applyBorder="1" applyAlignment="1">
      <alignment horizontal="center" vertical="center" wrapText="1"/>
    </xf>
    <xf numFmtId="0" fontId="3" fillId="57" borderId="16" xfId="2" applyFont="1" applyFill="1" applyBorder="1" applyAlignment="1">
      <alignment horizontal="center" vertical="center" wrapText="1"/>
    </xf>
  </cellXfs>
  <cellStyles count="5">
    <cellStyle name="Normal" xfId="0" builtinId="0"/>
    <cellStyle name="Normal 15" xfId="4" xr:uid="{D9A373A3-6F34-4F63-8D44-00CF3D358065}"/>
    <cellStyle name="Normal 2" xfId="2" xr:uid="{74ADDDA9-3826-47AF-B9F5-219B2B36733B}"/>
    <cellStyle name="Normal 2 2" xfId="3" xr:uid="{541D5D01-048B-4063-A6EC-2697D5B7082E}"/>
    <cellStyle name="Normal 4" xfId="1" xr:uid="{4FF59289-4363-4A6F-83C0-6EA213230F69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D70BD"/>
      <color rgb="FFBFBFBF"/>
      <color rgb="FF2A39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externalLink" Target="externalLinks/externalLink2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62275" cy="609600"/>
    <xdr:pic>
      <xdr:nvPicPr>
        <xdr:cNvPr id="2" name="Picture 1">
          <a:extLst>
            <a:ext uri="{FF2B5EF4-FFF2-40B4-BE49-F238E27FC236}">
              <a16:creationId xmlns:a16="http://schemas.microsoft.com/office/drawing/2014/main" id="{D70FE7AD-3E7D-452E-B1CA-F359AE6C52A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962275" cy="6096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62275" cy="6096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905125" cy="952500"/>
    <xdr:pic>
      <xdr:nvPicPr>
        <xdr:cNvPr id="2" name="Picture 1">
          <a:extLst>
            <a:ext uri="{FF2B5EF4-FFF2-40B4-BE49-F238E27FC236}">
              <a16:creationId xmlns:a16="http://schemas.microsoft.com/office/drawing/2014/main" id="{5824EFB5-CFF7-4695-B71A-9B26EBD376D2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905125" cy="9525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24125" cy="866775"/>
    <xdr:pic>
      <xdr:nvPicPr>
        <xdr:cNvPr id="2" name="Picture 1">
          <a:extLst>
            <a:ext uri="{FF2B5EF4-FFF2-40B4-BE49-F238E27FC236}">
              <a16:creationId xmlns:a16="http://schemas.microsoft.com/office/drawing/2014/main" id="{DB0E8BED-0752-4CE3-87A3-2E998C6FDA63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0" y="0"/>
          <a:ext cx="2524125" cy="86677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Assessment-%20NC-%204%20Oct%20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rmanM\Local%20Settings\Temporary%20Internet%20Files\Content.Outlook\B64LA3PT\PFMA%202011-12_Combined%20Assurance%20Assessment-%20FS%20-%203%20Oct%20201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ntoniusV\Local%20Settings\Temporary%20Internet%20Files\Content.Outlook\P6AB1EEG\Master%20Checklist%20-Collating%20nature%20and%20cause%20of%20AFS%20qualification%20areas%20%20GR%20Sec%202%202%2016%20Nov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8-09%20Cycle\Consolidation\Workbooks\PROVCONS_MFMA_RegulatoryAudit_2009_ver22_26Apr1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rimary.TM6595\Application%20Data\Microsoft\Excel\ASMIS\PFMA%202011-12_Combined%20Assurance%20template%20-%20Per%20ABU%20X%20-%20Sept%2025%20201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NolwaziM\Local%20Settings\Temporary%20Internet%20Files\Content.Outlook\NW10P0GZ\PFMA%202011-12_Combined%20Assurance%20template%20-%20Per%20ABU%20X%20-%20Sept%2025%202012_NF06_1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Documnents\ARD\Reporting\MFMA%202011-12\Combined%20assurance\MFMA%202011-12%20-%20Combined%20Assurance%20Assessment%20-%2007Feb1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RD\Audit%20fees%20MFMA\Sheets%20recieved%20from%20BUs%2013%20Feb\PC\General%20Reports\GR%20MFMA%202010-11\ASMIS\Auditee%20Information%20-%20MFMA%202010-11%20-%20NW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Audit%20work%202010\December\Thursday%202%20December\2.1%20PFMA%20National%202009-10%20Annexures_01Dec2010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DORAT\Shortcut%20to%20General%20Report%20-%20Procurement%20and%20contract%20management.lnk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TheoN\Local%20Settings\Temporary%20Internet%20Files\Content.Outlook\WUEM304X\10910%20PFMA%20-%20Consolidated%20Provincial%20GR%20-%20Summary%20of%20audit%20outcomes%20and%20movements%20-%208Nov2010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U4X2QW40\CE3%20Paul%20Serote_PFMA_5%20year%20anticipated%20outcomes_update_ver01_12May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2.Provincial%20Consolidated\Anton%20tables%20and%20graphs\Consolidated%20-%20General%20Report%20-%20Complianc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tulB\Local%20Settings\Temporary%20Internet%20Files\Content.Outlook\QOUO0V6T\MFMA%200910%20Compliance%20Template%2005%20January%202011%20(3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arionV\Local%20Settings\Temporary%20Internet%20Files\Content.Outlook\PBCWA90W\CPT%201%20PFMA%202011-12_Combined%20Assuranc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sandaD\Local%20Settings\Temporary%20Internet%20Files\Content.Outlook\N7PVGMXW\General%20Report%20-%20Complianc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PFMA\2009-10%20Cycle\Templates\PFMA%202009-10_National_Template%20for%20Tables%20and%20graphs_ver06_13Sep1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MFMA%202010-11_Root%20causes%20template_Consolidated_04Jun12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10-11%20Cycle\General%20Report\Provinces\Provincial%20workbooks\EC\Copy%20of%20MFMA%202010-11_Root%20causes%20template_EC_16May12%20(12)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/My%20Documents/Reporting/MFMA%202017-18/Assurance/2017-18%20MFMA%20-%20Assurance%20-%20Consol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\Workbooks\MFMA%200910%20General%20Report%20Graphics%20Template%2017%20February%202011_Consolidated%20Provincial_sm%20section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ogamatM\Desktop\AGSA\MFMA\2009-10%20Cycle\2.%20Provincial%20Consolidated_22Feb11\GR%20Workbooks\1MFMA%200910%20General%20Report%20Annexures%2010%20March%20201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hnW.AGSA\Desktop\General%20report\ECLB\Shortcut%20to%20General%20Report%20-%20Procurement%20and%20contract%20management.ln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ungileN\Local%20Settings\Temporary%20Internet%20Files\Content.Outlook\HRLITLY5\PFMA%202011-12_Combined%20Assurance%20template%20-%20Per%20ABU%20X%20-%20NA05.xlsx" TargetMode="External"/></Relationships>
</file>

<file path=xl/externalLinks/_rels/externalLink2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Documents\Downloads\Root%20causes%20Analysis%20post%20website%20version%202.xlsx" TargetMode="External"/><Relationship Id="rId1" Type="http://schemas.openxmlformats.org/officeDocument/2006/relationships/externalLinkPath" Target="/My%20Documents/Downloads/Root%20causes%20Analysis%20post%20website%20version%202.xlsx" TargetMode="External"/></Relationships>
</file>

<file path=xl/externalLinks/_rels/externalLink2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My%20Documents\Downloads\Financial%20Health%20workings%20-Final%20-%20Post%20website.xlsx" TargetMode="External"/><Relationship Id="rId1" Type="http://schemas.openxmlformats.org/officeDocument/2006/relationships/externalLinkPath" Target="/My%20Documents/Downloads/Financial%20Health%20workings%20-Final%20-%20Post%20websi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Sheet2"/>
      <sheetName val="Drop 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  <sheetName val="Drop down list"/>
      <sheetName val="Data lists"/>
      <sheetName val="WBook Drop Downs"/>
      <sheetName val="Data validation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nal data"/>
      <sheetName val="Qualifications data1"/>
      <sheetName val="Drop down lists1"/>
      <sheetName val="Drop down lists2"/>
      <sheetName val="Qualifications data2"/>
      <sheetName val="Entity type data"/>
    </sheetNames>
    <sheetDataSet>
      <sheetData sheetId="0"/>
      <sheetData sheetId="1" refreshError="1"/>
      <sheetData sheetId="2">
        <row r="4">
          <cell r="B4" t="str">
            <v>***Select***</v>
          </cell>
          <cell r="D4" t="str">
            <v>***Select***</v>
          </cell>
          <cell r="F4" t="str">
            <v>***Select***</v>
          </cell>
          <cell r="H4" t="str">
            <v>***Select***</v>
          </cell>
          <cell r="J4" t="str">
            <v>***Select***</v>
          </cell>
          <cell r="L4" t="str">
            <v>***Select***</v>
          </cell>
          <cell r="N4" t="str">
            <v>***Select***</v>
          </cell>
          <cell r="P4" t="str">
            <v>***Select***</v>
          </cell>
          <cell r="R4" t="str">
            <v>***Select***</v>
          </cell>
          <cell r="T4" t="str">
            <v>***Select***</v>
          </cell>
          <cell r="V4" t="str">
            <v>***Select***</v>
          </cell>
          <cell r="X4" t="str">
            <v>***Select***</v>
          </cell>
          <cell r="Z4" t="str">
            <v>***Select***</v>
          </cell>
          <cell r="AB4" t="str">
            <v>***Select***</v>
          </cell>
          <cell r="AD4" t="str">
            <v>***Select***</v>
          </cell>
          <cell r="AF4" t="str">
            <v>***Select***</v>
          </cell>
          <cell r="AJ4" t="str">
            <v>***Select***</v>
          </cell>
          <cell r="AL4" t="str">
            <v>***Select***</v>
          </cell>
          <cell r="AN4" t="str">
            <v>***Select***</v>
          </cell>
          <cell r="AP4" t="str">
            <v>***Select***</v>
          </cell>
          <cell r="AR4" t="str">
            <v>***Select***</v>
          </cell>
        </row>
        <row r="5">
          <cell r="B5" t="str">
            <v>Non-current assets</v>
          </cell>
          <cell r="D5" t="str">
            <v>Property plant and equipment (including biological assets)</v>
          </cell>
          <cell r="F5" t="str">
            <v>Completeness</v>
          </cell>
          <cell r="H5" t="str">
            <v>No/ incomplete asset register</v>
          </cell>
          <cell r="J5" t="str">
            <v>Incorrect application of accounting policy</v>
          </cell>
          <cell r="L5" t="str">
            <v>Assets not identifiable/ can not be physically verified.</v>
          </cell>
          <cell r="N5" t="str">
            <v>Asset not registered in name of entity</v>
          </cell>
          <cell r="P5" t="str">
            <v>Occurrence and rights - disclosed events and transactions did not occur or pertain to the entity</v>
          </cell>
          <cell r="R5" t="str">
            <v>Contingent liabilities and commitments</v>
          </cell>
          <cell r="T5" t="str">
            <v>Completeness - not all disclosures that should have been made have been made</v>
          </cell>
          <cell r="V5" t="str">
            <v>Non/ incomplete disclosure of contingent liabilities</v>
          </cell>
          <cell r="X5" t="str">
            <v>Cash flow not balanced</v>
          </cell>
          <cell r="Z5" t="str">
            <v>Other: (specify)</v>
          </cell>
          <cell r="AB5" t="str">
            <v>Other: (specify)</v>
          </cell>
          <cell r="AD5" t="str">
            <v>Revenue</v>
          </cell>
          <cell r="AF5" t="str">
            <v>Classification</v>
          </cell>
          <cell r="AJ5" t="str">
            <v xml:space="preserve">Incorrect tariffs used for billing </v>
          </cell>
          <cell r="AL5" t="str">
            <v>No/ inadequate documentation to support recorded revenue</v>
          </cell>
          <cell r="AN5" t="str">
            <v>Not recorded in correct period</v>
          </cell>
          <cell r="AP5" t="str">
            <v>Revenue recorded in incorrect account</v>
          </cell>
          <cell r="AR5" t="str">
            <v>N/A</v>
          </cell>
        </row>
        <row r="6">
          <cell r="B6" t="str">
            <v>Current assets</v>
          </cell>
          <cell r="D6" t="str">
            <v>Investment property</v>
          </cell>
          <cell r="F6" t="str">
            <v>Valuation</v>
          </cell>
          <cell r="H6" t="str">
            <v>Register not updated on timely basis</v>
          </cell>
          <cell r="J6" t="str">
            <v>Depreciation incorrect</v>
          </cell>
          <cell r="L6" t="str">
            <v>Duplication of assets in the register</v>
          </cell>
          <cell r="N6" t="str">
            <v>Not registered in name of entity</v>
          </cell>
          <cell r="P6" t="str">
            <v>Completeness - not all disclosures that should have been made have been made</v>
          </cell>
          <cell r="R6" t="str">
            <v>Accounting policies, change in estimates and errors</v>
          </cell>
          <cell r="T6" t="str">
            <v>Valuation and Accuracy - financial and other information has not been appropriately presented and described and disclosures are not clearly expressed</v>
          </cell>
          <cell r="V6" t="str">
            <v>Non disclosure of change in policies</v>
          </cell>
          <cell r="X6" t="str">
            <v>Other: (specify)</v>
          </cell>
          <cell r="AD6" t="str">
            <v>Revenue-Transfer payments and grants</v>
          </cell>
          <cell r="AF6" t="str">
            <v>Cut off</v>
          </cell>
          <cell r="AJ6" t="str">
            <v>Revenue recorded at incorrect amount</v>
          </cell>
          <cell r="AL6" t="str">
            <v>No/ inadequate documentation to support recorded expenditure</v>
          </cell>
          <cell r="AN6" t="str">
            <v>Other: (specify)</v>
          </cell>
          <cell r="AP6" t="str">
            <v>Expenses recorded in incorrect account</v>
          </cell>
          <cell r="AR6">
            <v>1</v>
          </cell>
        </row>
        <row r="7">
          <cell r="B7" t="str">
            <v>Current liabilities</v>
          </cell>
          <cell r="D7" t="str">
            <v>Intangible assets</v>
          </cell>
          <cell r="F7" t="str">
            <v>Existence</v>
          </cell>
          <cell r="H7" t="str">
            <v>Asset register does not reconcile to the general ledger</v>
          </cell>
          <cell r="J7" t="str">
            <v>No/incorrect  assessment of impairment</v>
          </cell>
          <cell r="L7" t="str">
            <v>Cannot be confirmed</v>
          </cell>
          <cell r="N7" t="str">
            <v>Insufficient documentation to substantiate debtors at year end</v>
          </cell>
          <cell r="P7" t="str">
            <v>Classification and understandability - financial information has not been appropriately presented and described and disclosures are not clearly expressed</v>
          </cell>
          <cell r="R7" t="str">
            <v>Related parties</v>
          </cell>
          <cell r="T7" t="str">
            <v>Occurrence and rights - disclosed events and transactions did not occur or do not pertain to the entity</v>
          </cell>
          <cell r="V7" t="str">
            <v>Cash flow not balanced</v>
          </cell>
          <cell r="AD7" t="str">
            <v>Expenditure</v>
          </cell>
          <cell r="AF7" t="str">
            <v>Occurrence</v>
          </cell>
          <cell r="AJ7" t="str">
            <v>Expenses recorded at incorrect amounts/ duplicated</v>
          </cell>
          <cell r="AL7" t="str">
            <v>Duplicate expenses recorded</v>
          </cell>
          <cell r="AP7" t="str">
            <v>Other: (specify)</v>
          </cell>
          <cell r="AR7">
            <v>2</v>
          </cell>
        </row>
        <row r="8">
          <cell r="B8" t="str">
            <v>Capital and reserves</v>
          </cell>
          <cell r="D8" t="str">
            <v>Non-current investments</v>
          </cell>
          <cell r="F8" t="str">
            <v>Rights and obligations</v>
          </cell>
          <cell r="H8" t="str">
            <v>Investment property incorrectly recognised as property plant and equipment</v>
          </cell>
          <cell r="J8" t="str">
            <v>No/ incorrect assessment of residual values</v>
          </cell>
          <cell r="L8" t="str">
            <v>Assets not registered/registration expired</v>
          </cell>
          <cell r="N8" t="str">
            <v>No confirmations from financial institutions</v>
          </cell>
          <cell r="P8" t="str">
            <v>Accuracy and valuation - financial and other information was not disclosed fairly and at appropriate amounts</v>
          </cell>
          <cell r="R8" t="str">
            <v>Going Concern</v>
          </cell>
          <cell r="T8" t="str">
            <v>Classification and understandability - financial information has not been appropriately presented and described and disclosures are not clearly expressed</v>
          </cell>
          <cell r="V8" t="str">
            <v>Non/ incomplete disclosure of related party transactions</v>
          </cell>
          <cell r="AD8" t="str">
            <v>Expenditure-Transfer payments and grants</v>
          </cell>
          <cell r="AF8" t="str">
            <v>Accuracy</v>
          </cell>
          <cell r="AJ8" t="str">
            <v>Employee related costs incorrectly calculated</v>
          </cell>
          <cell r="AL8" t="str">
            <v>No/ inadequate supporting documents</v>
          </cell>
          <cell r="AR8">
            <v>3</v>
          </cell>
        </row>
        <row r="9">
          <cell r="B9" t="str">
            <v>Other disclosure items</v>
          </cell>
          <cell r="D9" t="str">
            <v xml:space="preserve">Other non-current assets </v>
          </cell>
          <cell r="F9" t="str">
            <v>Presentation and disclosure with reference to accounting and legislative requirements</v>
          </cell>
          <cell r="H9" t="str">
            <v>No/ incomplete schedule of investments</v>
          </cell>
          <cell r="J9" t="str">
            <v>No/ incorrect assessment of useful lives</v>
          </cell>
          <cell r="L9" t="str">
            <v>Duplication of assets in the register</v>
          </cell>
          <cell r="N9" t="str">
            <v>Poor record maintenance, therefore no proof of ownership</v>
          </cell>
          <cell r="R9" t="str">
            <v>Events after the reporting date</v>
          </cell>
          <cell r="V9" t="str">
            <v>Non disclosure of going concern problem</v>
          </cell>
          <cell r="AD9" t="str">
            <v>Employee cost</v>
          </cell>
          <cell r="AF9" t="str">
            <v>Completeness</v>
          </cell>
          <cell r="AJ9" t="str">
            <v>Incorrect rates used to calculate employee benefits</v>
          </cell>
          <cell r="AL9" t="str">
            <v>Payments not properly authorised</v>
          </cell>
          <cell r="AR9" t="str">
            <v>4 [Other: (specify)]</v>
          </cell>
        </row>
        <row r="10">
          <cell r="B10" t="str">
            <v>Revenue</v>
          </cell>
          <cell r="D10" t="str">
            <v>Receivables</v>
          </cell>
          <cell r="H10" t="str">
            <v>Aged receivables list does not reconcile to the general ledger</v>
          </cell>
          <cell r="J10" t="str">
            <v>Incorrect accounting for revaluation/fair value</v>
          </cell>
          <cell r="L10" t="str">
            <v>Insufficient documentation to substantiate debtors at year end.</v>
          </cell>
          <cell r="N10" t="str">
            <v>No/ Inadequate supporting evidence</v>
          </cell>
          <cell r="R10" t="str">
            <v>Material loss through criminal conduct</v>
          </cell>
          <cell r="V10" t="str">
            <v>Non/ incomplete disclosure of subsequent events</v>
          </cell>
          <cell r="AJ10" t="str">
            <v>Other: (specify)</v>
          </cell>
          <cell r="AL10" t="str">
            <v>Increases not authorised</v>
          </cell>
        </row>
        <row r="11">
          <cell r="B11" t="str">
            <v>Expenses</v>
          </cell>
          <cell r="D11" t="str">
            <v>Cash and cash equivalents</v>
          </cell>
          <cell r="H11" t="str">
            <v>Not all revenue due to be collected billed</v>
          </cell>
          <cell r="J11" t="str">
            <v>No/ineffective policies and procedures for collection of receivables</v>
          </cell>
          <cell r="L11" t="str">
            <v>No response to confirmations and could not be tested by alternative means</v>
          </cell>
          <cell r="N11" t="str">
            <v>Incorrect returns</v>
          </cell>
          <cell r="R11" t="str">
            <v>Unauthorised expenditure</v>
          </cell>
          <cell r="V11" t="str">
            <v>Non/ incomplete disclosure of losses</v>
          </cell>
          <cell r="AL11" t="str">
            <v>Other: (specify)</v>
          </cell>
        </row>
        <row r="12">
          <cell r="B12" t="str">
            <v>Unauthorised, irregular as well as fruitless and wasteful expenditure</v>
          </cell>
          <cell r="D12" t="str">
            <v>Inventory</v>
          </cell>
          <cell r="H12" t="str">
            <v>Receivables sub ledger does not reconcile to the general ledger.</v>
          </cell>
          <cell r="J12" t="str">
            <v>No/ ineffective policies and procedures for collection of receivables</v>
          </cell>
          <cell r="L12" t="str">
            <v>No payments received subsequent to year-end</v>
          </cell>
          <cell r="N12" t="str">
            <v>Adjustment to accumulated surplus due to prior year errors/ change in accounting policy</v>
          </cell>
          <cell r="R12" t="str">
            <v>Irregular expenditure</v>
          </cell>
          <cell r="V12" t="str">
            <v xml:space="preserve">Non/ incomplete disclosure </v>
          </cell>
        </row>
        <row r="13">
          <cell r="D13" t="str">
            <v xml:space="preserve">Other current assets </v>
          </cell>
          <cell r="H13" t="str">
            <v>Suspense accounts not reconciled and cleared in respect of consumer receivables</v>
          </cell>
          <cell r="J13" t="str">
            <v>No/incorrect discounting of receivables</v>
          </cell>
          <cell r="L13" t="str">
            <v>Debtors confirmations don't agree to debtors balances.</v>
          </cell>
          <cell r="N13" t="str">
            <v>Other: (specify)</v>
          </cell>
          <cell r="R13" t="str">
            <v>Fruitless and wasteful expenditure</v>
          </cell>
          <cell r="V13" t="str">
            <v>Non/ incomplete disclosure of subsidiaries, associates, joint ventures and PPPs</v>
          </cell>
        </row>
        <row r="14">
          <cell r="D14" t="str">
            <v>Payables, accruals and borrowings</v>
          </cell>
          <cell r="H14" t="str">
            <v>Register not updated on timely basis</v>
          </cell>
          <cell r="J14" t="str">
            <v>Debtors confirmations don't agree to debtors balances.</v>
          </cell>
          <cell r="L14" t="str">
            <v>No confirmations from financial institutions.</v>
          </cell>
          <cell r="R14" t="str">
            <v>Subsidiaries, associates, joint ventures and PPPs</v>
          </cell>
          <cell r="V14" t="str">
            <v>Other: (specify)</v>
          </cell>
        </row>
        <row r="15">
          <cell r="D15" t="str">
            <v>Taxes and VAT</v>
          </cell>
          <cell r="H15" t="str">
            <v>Asset register does not reconcile to the general ledger</v>
          </cell>
          <cell r="J15" t="str">
            <v>No/ unreconciled bank accounts</v>
          </cell>
          <cell r="L15" t="str">
            <v>Cash cannot be substantiated</v>
          </cell>
        </row>
        <row r="16">
          <cell r="D16" t="str">
            <v>Provisions and guarantees</v>
          </cell>
          <cell r="H16" t="str">
            <v>No supporting documents for reconciling items</v>
          </cell>
          <cell r="J16" t="str">
            <v>Bank reconciliation does not reconcile to the general ledger</v>
          </cell>
          <cell r="L16" t="str">
            <v>No stock counts performed</v>
          </cell>
        </row>
        <row r="17">
          <cell r="D17" t="str">
            <v>Other current liabilities</v>
          </cell>
          <cell r="H17" t="str">
            <v>Bank reconciliation does not reconcile to the general ledger</v>
          </cell>
          <cell r="J17" t="str">
            <v>Poor record maintenance, therefore cost can not be determined.</v>
          </cell>
          <cell r="L17" t="str">
            <v>Inventory can not be physically verified</v>
          </cell>
        </row>
        <row r="18">
          <cell r="D18" t="str">
            <v>Capital and reserves</v>
          </cell>
          <cell r="H18" t="str">
            <v>Bank accounts not included in the accounting records</v>
          </cell>
          <cell r="J18" t="str">
            <v>No/ inadequate impairment provision for obsolete/slow moving inventory</v>
          </cell>
          <cell r="L18" t="str">
            <v>Stock counts records and stock records do not reconcile</v>
          </cell>
        </row>
        <row r="19">
          <cell r="H19" t="str">
            <v>Receipts not deposited</v>
          </cell>
          <cell r="J19" t="str">
            <v>Incorrect pricing</v>
          </cell>
          <cell r="L19" t="str">
            <v>No/ Inadequate supporting evidence</v>
          </cell>
        </row>
        <row r="20">
          <cell r="H20" t="str">
            <v>Not all inventory included (e.g. consignment)</v>
          </cell>
          <cell r="J20" t="str">
            <v>No/ Inadequate supporting evidence</v>
          </cell>
          <cell r="L20" t="str">
            <v>Expenses included on the returns that did not occur</v>
          </cell>
        </row>
        <row r="21">
          <cell r="H21" t="str">
            <v>Stock counts records and stock records do not reconcile</v>
          </cell>
          <cell r="J21" t="str">
            <v>No creditors reconciliations performed</v>
          </cell>
          <cell r="L21" t="str">
            <v>Illegitimate deductions made</v>
          </cell>
        </row>
        <row r="22">
          <cell r="H22" t="str">
            <v>Not all liabilities accounted for</v>
          </cell>
          <cell r="J22" t="str">
            <v>Incorrect information on returns</v>
          </cell>
          <cell r="L22" t="str">
            <v>Adjustment to accumulated surplus due to prior year errors/ change in accounting policy</v>
          </cell>
        </row>
        <row r="23">
          <cell r="H23" t="str">
            <v>No creditors reconciliations performed</v>
          </cell>
          <cell r="J23" t="str">
            <v>Incorrect valuation of vat liability at year end.</v>
          </cell>
          <cell r="L23" t="str">
            <v>Other: (specify)</v>
          </cell>
        </row>
        <row r="24">
          <cell r="H24" t="str">
            <v>Suspense account not reconciled and cleared</v>
          </cell>
          <cell r="J24" t="str">
            <v>Post employment benefit plan liabilities incorrectly value</v>
          </cell>
        </row>
        <row r="25">
          <cell r="H25" t="str">
            <v>Not all revenue were declared</v>
          </cell>
          <cell r="J25" t="str">
            <v>Adjustment to accumulated surplus due to prior year errors/ change in accounting policy</v>
          </cell>
        </row>
        <row r="26">
          <cell r="H26" t="str">
            <v>Post employment benefit plan liabilities not recorded</v>
          </cell>
          <cell r="J26" t="str">
            <v>Other: (specify)</v>
          </cell>
        </row>
        <row r="27">
          <cell r="H27" t="str">
            <v>Guarantees not recorded in the ledger.</v>
          </cell>
        </row>
        <row r="28">
          <cell r="H28" t="str">
            <v>Adjustment to accumulated surplus due to prior year errors/ change in accounting policy</v>
          </cell>
        </row>
        <row r="29">
          <cell r="H29" t="str">
            <v>Other: (specify)</v>
          </cell>
        </row>
      </sheetData>
      <sheetData sheetId="3">
        <row r="4">
          <cell r="B4" t="str">
            <v>***Select***</v>
          </cell>
          <cell r="D4" t="str">
            <v>***Select***</v>
          </cell>
        </row>
        <row r="5">
          <cell r="B5">
            <v>1</v>
          </cell>
          <cell r="D5" t="str">
            <v>Accelerated Shared Growth Initiative of South Africa</v>
          </cell>
        </row>
        <row r="6">
          <cell r="B6">
            <v>2</v>
          </cell>
          <cell r="D6" t="str">
            <v>AEC-Amersham (Pty) Ltd</v>
          </cell>
        </row>
        <row r="7">
          <cell r="B7">
            <v>3</v>
          </cell>
          <cell r="D7" t="str">
            <v>The African Exploration Mining and Finance Corporation (Pty) Ltd</v>
          </cell>
        </row>
        <row r="8">
          <cell r="B8">
            <v>4</v>
          </cell>
          <cell r="D8" t="str">
            <v>Africa Institute of South Africa, Pretoria</v>
          </cell>
        </row>
        <row r="9">
          <cell r="B9">
            <v>5</v>
          </cell>
          <cell r="D9" t="str">
            <v>African Renaissance and International Cooperation Fund</v>
          </cell>
        </row>
        <row r="10">
          <cell r="B10">
            <v>6</v>
          </cell>
          <cell r="D10" t="str">
            <v>Agriculture and Rural Development</v>
          </cell>
        </row>
        <row r="11">
          <cell r="B11">
            <v>7</v>
          </cell>
          <cell r="D11" t="str">
            <v>Agriculture</v>
          </cell>
        </row>
        <row r="12">
          <cell r="B12">
            <v>8</v>
          </cell>
          <cell r="D12" t="str">
            <v>Agriculture</v>
          </cell>
        </row>
        <row r="13">
          <cell r="B13">
            <v>9</v>
          </cell>
          <cell r="D13" t="str">
            <v>Agriculture</v>
          </cell>
        </row>
        <row r="14">
          <cell r="B14">
            <v>10</v>
          </cell>
          <cell r="D14" t="str">
            <v>Agriculture and Rural Development</v>
          </cell>
        </row>
        <row r="15">
          <cell r="B15">
            <v>11</v>
          </cell>
          <cell r="D15" t="str">
            <v>Agriculture, Environmental Affairs and Rural Development</v>
          </cell>
        </row>
        <row r="16">
          <cell r="B16">
            <v>12</v>
          </cell>
          <cell r="D16" t="str">
            <v>Agriculture, Rurual Development and Land Administration</v>
          </cell>
        </row>
        <row r="17">
          <cell r="B17">
            <v>13</v>
          </cell>
          <cell r="D17" t="str">
            <v>Agriculture, Land Reform and Rural Development</v>
          </cell>
        </row>
        <row r="18">
          <cell r="B18">
            <v>14</v>
          </cell>
          <cell r="D18" t="str">
            <v>Agricultural Sector Education and Training (AGRISETA)</v>
          </cell>
        </row>
        <row r="19">
          <cell r="B19">
            <v>15</v>
          </cell>
          <cell r="D19" t="str">
            <v>Department of Agriculture and Rural Development</v>
          </cell>
        </row>
        <row r="20">
          <cell r="B20">
            <v>16</v>
          </cell>
          <cell r="D20" t="str">
            <v>Amafa Akwazulu-Natali</v>
          </cell>
        </row>
        <row r="21">
          <cell r="B21">
            <v>17</v>
          </cell>
          <cell r="D21" t="str">
            <v>Arecsa Human Capital (Pty) Ltd</v>
          </cell>
        </row>
        <row r="22">
          <cell r="B22">
            <v>18</v>
          </cell>
          <cell r="D22" t="str">
            <v>Armaments Corporation of South Africa Limited</v>
          </cell>
        </row>
        <row r="23">
          <cell r="B23">
            <v>19</v>
          </cell>
          <cell r="D23" t="str">
            <v>Armscor Defence Institutes (Pty) Ltd</v>
          </cell>
        </row>
        <row r="24">
          <cell r="B24">
            <v>20</v>
          </cell>
          <cell r="D24" t="str">
            <v>Culture, Sport &amp; Recreation</v>
          </cell>
        </row>
        <row r="25">
          <cell r="B25">
            <v>21</v>
          </cell>
          <cell r="D25" t="str">
            <v>Arts and Culture</v>
          </cell>
        </row>
        <row r="26">
          <cell r="B26">
            <v>22</v>
          </cell>
          <cell r="D26" t="str">
            <v>Artscape</v>
          </cell>
        </row>
        <row r="27">
          <cell r="B27">
            <v>23</v>
          </cell>
          <cell r="D27" t="str">
            <v>Banking Sector Education and Training Authority (BANKSETA)</v>
          </cell>
        </row>
        <row r="28">
          <cell r="B28">
            <v>25</v>
          </cell>
          <cell r="D28" t="str">
            <v>Blue IQ Investment Holdings (Pty) Ltd</v>
          </cell>
        </row>
        <row r="29">
          <cell r="B29">
            <v>26</v>
          </cell>
          <cell r="D29" t="str">
            <v>Boxing South Africa</v>
          </cell>
        </row>
        <row r="30">
          <cell r="B30">
            <v>27</v>
          </cell>
          <cell r="D30" t="str">
            <v>Cape Medical Depot</v>
          </cell>
        </row>
        <row r="31">
          <cell r="B31">
            <v>29</v>
          </cell>
          <cell r="D31" t="str">
            <v>Castle Control Board</v>
          </cell>
        </row>
        <row r="32">
          <cell r="B32">
            <v>30</v>
          </cell>
          <cell r="D32" t="str">
            <v>Compensation Commissioner for Occupational Diseases</v>
          </cell>
        </row>
        <row r="33">
          <cell r="B33">
            <v>31</v>
          </cell>
          <cell r="D33" t="str">
            <v>CEF (Pty) Ltd</v>
          </cell>
        </row>
        <row r="34">
          <cell r="B34">
            <v>32</v>
          </cell>
          <cell r="D34" t="str">
            <v>Central Medical Trading Account</v>
          </cell>
        </row>
        <row r="35">
          <cell r="B35">
            <v>33</v>
          </cell>
          <cell r="D35" t="str">
            <v>Chemical Industries Education and Training Authority</v>
          </cell>
        </row>
        <row r="36">
          <cell r="B36">
            <v>34</v>
          </cell>
          <cell r="D36" t="str">
            <v>Companies and Intellectual Property Commission</v>
          </cell>
        </row>
        <row r="37">
          <cell r="B37">
            <v>36</v>
          </cell>
          <cell r="D37" t="str">
            <v>Commission for Conciliation, Mediation and Arbitration</v>
          </cell>
        </row>
        <row r="38">
          <cell r="B38">
            <v>37</v>
          </cell>
          <cell r="D38" t="str">
            <v>Department of Community Safety</v>
          </cell>
        </row>
        <row r="39">
          <cell r="B39">
            <v>38</v>
          </cell>
          <cell r="D39" t="str">
            <v>Community Safety</v>
          </cell>
        </row>
        <row r="40">
          <cell r="B40">
            <v>39</v>
          </cell>
          <cell r="D40" t="str">
            <v>Community Safety and Liaison</v>
          </cell>
        </row>
        <row r="41">
          <cell r="B41">
            <v>40</v>
          </cell>
          <cell r="D41" t="str">
            <v>Compensation Fund</v>
          </cell>
        </row>
        <row r="42">
          <cell r="B42">
            <v>41</v>
          </cell>
          <cell r="D42" t="str">
            <v>Competition Commission</v>
          </cell>
        </row>
        <row r="43">
          <cell r="B43">
            <v>42</v>
          </cell>
          <cell r="D43" t="str">
            <v>Competition Tribunal</v>
          </cell>
        </row>
        <row r="44">
          <cell r="B44">
            <v>43</v>
          </cell>
          <cell r="D44" t="str">
            <v>Constitutional Hill Development Company</v>
          </cell>
        </row>
        <row r="45">
          <cell r="B45">
            <v>44</v>
          </cell>
          <cell r="D45" t="str">
            <v>Construction Industry Development Board</v>
          </cell>
        </row>
        <row r="46">
          <cell r="B46">
            <v>45</v>
          </cell>
          <cell r="D46" t="str">
            <v>Construction Education and Training Authority</v>
          </cell>
        </row>
        <row r="47">
          <cell r="B47">
            <v>47</v>
          </cell>
          <cell r="D47" t="str">
            <v>Cost Recovery Trading Entity</v>
          </cell>
        </row>
        <row r="48">
          <cell r="B48">
            <v>48</v>
          </cell>
          <cell r="D48" t="str">
            <v>Cotec Development (Pty) Ltd</v>
          </cell>
        </row>
        <row r="49">
          <cell r="B49">
            <v>49</v>
          </cell>
          <cell r="D49" t="str">
            <v>Cotec Patrade (Pty) Ltd</v>
          </cell>
        </row>
        <row r="50">
          <cell r="B50">
            <v>51</v>
          </cell>
          <cell r="D50" t="str">
            <v>Council for Geoscience</v>
          </cell>
        </row>
        <row r="51">
          <cell r="B51">
            <v>52</v>
          </cell>
          <cell r="D51" t="str">
            <v>Council for Medical Schemes</v>
          </cell>
        </row>
        <row r="52">
          <cell r="B52">
            <v>53</v>
          </cell>
          <cell r="D52" t="str">
            <v>Council for Scientific and Industrial Research (CSIR)</v>
          </cell>
        </row>
        <row r="53">
          <cell r="B53">
            <v>54</v>
          </cell>
          <cell r="D53" t="str">
            <v>Council for the Built Environment (CBE)</v>
          </cell>
        </row>
        <row r="54">
          <cell r="B54">
            <v>55</v>
          </cell>
          <cell r="D54" t="str">
            <v>Council for Mineral Technology (Mintek)</v>
          </cell>
        </row>
        <row r="55">
          <cell r="B55">
            <v>56</v>
          </cell>
          <cell r="D55" t="str">
            <v>Council on Higher Education</v>
          </cell>
        </row>
        <row r="56">
          <cell r="B56">
            <v>58</v>
          </cell>
          <cell r="D56" t="str">
            <v>Cradle of Humankind Trading Entity</v>
          </cell>
        </row>
        <row r="57">
          <cell r="B57">
            <v>59</v>
          </cell>
          <cell r="D57" t="str">
            <v>Criminal Asset Recovery Account</v>
          </cell>
        </row>
        <row r="58">
          <cell r="B58">
            <v>60</v>
          </cell>
          <cell r="D58" t="str">
            <v>Commission for the Promotion and Protection of the Rights of Cultural Religious and Linguistic Communities</v>
          </cell>
        </row>
        <row r="59">
          <cell r="B59">
            <v>61</v>
          </cell>
          <cell r="D59" t="str">
            <v>Cross-Border Road Transport Agency</v>
          </cell>
        </row>
        <row r="60">
          <cell r="B60">
            <v>62</v>
          </cell>
          <cell r="D60" t="str">
            <v>Cultural Affairs and Sport</v>
          </cell>
        </row>
        <row r="61">
          <cell r="B61">
            <v>63</v>
          </cell>
          <cell r="D61" t="str">
            <v>Cyclofil (Pty) Ltd</v>
          </cell>
        </row>
        <row r="62">
          <cell r="B62">
            <v>64</v>
          </cell>
          <cell r="D62" t="str">
            <v>Cyclotope (Pty) Ltd</v>
          </cell>
        </row>
        <row r="63">
          <cell r="B63">
            <v>66</v>
          </cell>
          <cell r="D63" t="str">
            <v>Arts and Culture</v>
          </cell>
        </row>
        <row r="64">
          <cell r="B64">
            <v>67</v>
          </cell>
          <cell r="D64" t="str">
            <v>Communications</v>
          </cell>
        </row>
        <row r="65">
          <cell r="B65">
            <v>68</v>
          </cell>
          <cell r="D65" t="str">
            <v>Correctional Services</v>
          </cell>
        </row>
        <row r="66">
          <cell r="B66">
            <v>69</v>
          </cell>
          <cell r="D66" t="str">
            <v>Defence</v>
          </cell>
        </row>
        <row r="67">
          <cell r="B67">
            <v>73</v>
          </cell>
          <cell r="D67" t="str">
            <v>Health</v>
          </cell>
        </row>
        <row r="68">
          <cell r="B68">
            <v>74</v>
          </cell>
          <cell r="D68" t="str">
            <v>Home Affairs</v>
          </cell>
        </row>
        <row r="69">
          <cell r="B69">
            <v>76</v>
          </cell>
          <cell r="D69" t="str">
            <v>Justice and Constitutional Development</v>
          </cell>
        </row>
        <row r="70">
          <cell r="B70">
            <v>77</v>
          </cell>
          <cell r="D70" t="str">
            <v>Labour</v>
          </cell>
        </row>
        <row r="71">
          <cell r="B71">
            <v>81</v>
          </cell>
          <cell r="D71" t="str">
            <v>Public Enterprises</v>
          </cell>
        </row>
        <row r="72">
          <cell r="B72">
            <v>82</v>
          </cell>
          <cell r="D72" t="str">
            <v>Public Service and Administration</v>
          </cell>
        </row>
        <row r="73">
          <cell r="B73">
            <v>83</v>
          </cell>
          <cell r="D73" t="str">
            <v>Public Works</v>
          </cell>
        </row>
        <row r="74">
          <cell r="B74">
            <v>84</v>
          </cell>
          <cell r="D74" t="str">
            <v>Police</v>
          </cell>
        </row>
        <row r="75">
          <cell r="B75">
            <v>85</v>
          </cell>
          <cell r="D75" t="str">
            <v>Science and Technology</v>
          </cell>
        </row>
        <row r="76">
          <cell r="B76">
            <v>86</v>
          </cell>
          <cell r="D76" t="str">
            <v>Social Development</v>
          </cell>
        </row>
        <row r="77">
          <cell r="B77">
            <v>87</v>
          </cell>
          <cell r="D77" t="str">
            <v>Sport and Recreation South Africa</v>
          </cell>
        </row>
        <row r="78">
          <cell r="B78">
            <v>88</v>
          </cell>
          <cell r="D78" t="str">
            <v>Trade and Industry</v>
          </cell>
        </row>
        <row r="79">
          <cell r="B79">
            <v>89</v>
          </cell>
          <cell r="D79" t="str">
            <v>Transport</v>
          </cell>
        </row>
        <row r="80">
          <cell r="B80">
            <v>90</v>
          </cell>
          <cell r="D80" t="str">
            <v>Water Affairs</v>
          </cell>
        </row>
        <row r="81">
          <cell r="B81">
            <v>91</v>
          </cell>
          <cell r="D81" t="str">
            <v>Destination Marketing Org (TA Cape Town Routes Unlimited)</v>
          </cell>
        </row>
        <row r="82">
          <cell r="B82">
            <v>93</v>
          </cell>
          <cell r="D82" t="str">
            <v>Die Afrikaanse Taalmuseum</v>
          </cell>
        </row>
        <row r="83">
          <cell r="B83">
            <v>94</v>
          </cell>
          <cell r="D83" t="str">
            <v>Dinokeng World Heritage Trading Entity</v>
          </cell>
        </row>
        <row r="84">
          <cell r="B84">
            <v>95</v>
          </cell>
          <cell r="D84" t="str">
            <v>Disaster Relief Fund</v>
          </cell>
        </row>
        <row r="85">
          <cell r="B85">
            <v>98</v>
          </cell>
          <cell r="D85" t="str">
            <v>Driving Licence Card Account</v>
          </cell>
        </row>
        <row r="86">
          <cell r="B86">
            <v>99</v>
          </cell>
          <cell r="D86" t="str">
            <v>Dube Tradeport Company</v>
          </cell>
        </row>
        <row r="87">
          <cell r="B87">
            <v>100</v>
          </cell>
          <cell r="D87" t="str">
            <v>Eastern Cape Development Corporation</v>
          </cell>
        </row>
        <row r="88">
          <cell r="B88">
            <v>101</v>
          </cell>
          <cell r="D88" t="str">
            <v>Eastern Cape Appropriate Technology Unit</v>
          </cell>
        </row>
        <row r="89">
          <cell r="B89">
            <v>102</v>
          </cell>
          <cell r="D89" t="str">
            <v>Eastern Cape Socio Economic Consultative Council</v>
          </cell>
        </row>
        <row r="90">
          <cell r="B90">
            <v>103</v>
          </cell>
          <cell r="D90" t="str">
            <v>Economic Development and Tourism</v>
          </cell>
        </row>
        <row r="91">
          <cell r="B91">
            <v>104</v>
          </cell>
          <cell r="D91" t="str">
            <v xml:space="preserve">Economic Development and Environmental Affairs </v>
          </cell>
        </row>
        <row r="92">
          <cell r="B92">
            <v>105</v>
          </cell>
          <cell r="D92" t="str">
            <v>Department of Economic Development</v>
          </cell>
        </row>
        <row r="93">
          <cell r="B93">
            <v>106</v>
          </cell>
          <cell r="D93" t="str">
            <v>Economic Development and Tourism</v>
          </cell>
        </row>
        <row r="94">
          <cell r="B94">
            <v>107</v>
          </cell>
          <cell r="D94" t="str">
            <v>Economic Development, Environment and Tourism</v>
          </cell>
        </row>
        <row r="95">
          <cell r="B95">
            <v>108</v>
          </cell>
          <cell r="D95" t="str">
            <v>Economic Development, Environment and Tourism</v>
          </cell>
        </row>
        <row r="96">
          <cell r="B96">
            <v>109</v>
          </cell>
          <cell r="D96" t="str">
            <v>Economic Development and Tourism</v>
          </cell>
        </row>
        <row r="97">
          <cell r="B97">
            <v>110</v>
          </cell>
          <cell r="D97" t="str">
            <v>Economic Development, Tourism, Conservation and Environment</v>
          </cell>
        </row>
        <row r="98">
          <cell r="B98">
            <v>111</v>
          </cell>
          <cell r="D98" t="str">
            <v>Education</v>
          </cell>
        </row>
        <row r="99">
          <cell r="B99">
            <v>112</v>
          </cell>
          <cell r="D99" t="str">
            <v>Education</v>
          </cell>
        </row>
        <row r="100">
          <cell r="B100">
            <v>113</v>
          </cell>
          <cell r="D100" t="str">
            <v>Education</v>
          </cell>
        </row>
        <row r="101">
          <cell r="B101">
            <v>114</v>
          </cell>
          <cell r="D101" t="str">
            <v>Education</v>
          </cell>
        </row>
        <row r="102">
          <cell r="B102">
            <v>115</v>
          </cell>
          <cell r="D102" t="str">
            <v>Education</v>
          </cell>
        </row>
        <row r="103">
          <cell r="B103">
            <v>116</v>
          </cell>
          <cell r="D103" t="str">
            <v>Education</v>
          </cell>
        </row>
        <row r="104">
          <cell r="B104">
            <v>117</v>
          </cell>
          <cell r="D104" t="str">
            <v>Education</v>
          </cell>
        </row>
        <row r="105">
          <cell r="B105">
            <v>118</v>
          </cell>
          <cell r="D105" t="str">
            <v>Education</v>
          </cell>
        </row>
        <row r="106">
          <cell r="B106">
            <v>119</v>
          </cell>
          <cell r="D106" t="str">
            <v>Education</v>
          </cell>
        </row>
        <row r="107">
          <cell r="B107">
            <v>120</v>
          </cell>
          <cell r="D107" t="str">
            <v>Education Labour Relations Council</v>
          </cell>
        </row>
        <row r="108">
          <cell r="B108">
            <v>121</v>
          </cell>
          <cell r="D108" t="str">
            <v>Education, Training and Development Practices Sector Education and Training Authority</v>
          </cell>
        </row>
        <row r="109">
          <cell r="B109">
            <v>122</v>
          </cell>
          <cell r="D109" t="str">
            <v>Electricity Distribution Industry (EDI) Holdings (Pty) Ltd</v>
          </cell>
        </row>
        <row r="110">
          <cell r="B110">
            <v>125</v>
          </cell>
          <cell r="D110" t="str">
            <v>Energy Africa Rehabilitation</v>
          </cell>
        </row>
        <row r="111">
          <cell r="B111">
            <v>126</v>
          </cell>
          <cell r="D111" t="str">
            <v>Energy and Water Sector Education and Training Authority</v>
          </cell>
        </row>
        <row r="112">
          <cell r="B112">
            <v>127</v>
          </cell>
          <cell r="D112" t="str">
            <v>Environmental Affairs and Development Planning</v>
          </cell>
        </row>
        <row r="113">
          <cell r="B113">
            <v>128</v>
          </cell>
          <cell r="D113" t="str">
            <v>Equalisation Fund</v>
          </cell>
        </row>
        <row r="114">
          <cell r="B114">
            <v>129</v>
          </cell>
          <cell r="D114" t="str">
            <v>Erasmusrand Eiendomme (Pty) Ltd</v>
          </cell>
        </row>
        <row r="115">
          <cell r="B115">
            <v>130</v>
          </cell>
          <cell r="D115" t="str">
            <v>Erf 706 Rietfontein</v>
          </cell>
        </row>
        <row r="116">
          <cell r="B116">
            <v>131</v>
          </cell>
          <cell r="D116" t="str">
            <v>ETA Energy (Pty) Ltd</v>
          </cell>
        </row>
        <row r="117">
          <cell r="B117">
            <v>132</v>
          </cell>
          <cell r="D117" t="str">
            <v>KwaZulu-Natal Nature Conservation Board</v>
          </cell>
        </row>
        <row r="118">
          <cell r="B118">
            <v>133</v>
          </cell>
          <cell r="D118" t="str">
            <v>Film and Publication Board</v>
          </cell>
        </row>
        <row r="119">
          <cell r="B119">
            <v>134</v>
          </cell>
          <cell r="D119" t="str">
            <v>Finance</v>
          </cell>
        </row>
        <row r="120">
          <cell r="B120">
            <v>135</v>
          </cell>
          <cell r="D120" t="str">
            <v>Provincial Treasury</v>
          </cell>
        </row>
        <row r="121">
          <cell r="B121">
            <v>136</v>
          </cell>
          <cell r="D121" t="str">
            <v>Financial Intelligence Centre</v>
          </cell>
        </row>
        <row r="122">
          <cell r="B122">
            <v>137</v>
          </cell>
          <cell r="D122" t="str">
            <v>Financial Services Board</v>
          </cell>
        </row>
        <row r="123">
          <cell r="B123">
            <v>138</v>
          </cell>
          <cell r="D123" t="str">
            <v>Finance and Accounting Services Sector Education Training Authority</v>
          </cell>
        </row>
        <row r="124">
          <cell r="B124">
            <v>139</v>
          </cell>
          <cell r="D124" t="str">
            <v>Free State Fleet Management Trading Entity</v>
          </cell>
        </row>
        <row r="125">
          <cell r="B125">
            <v>140</v>
          </cell>
          <cell r="D125" t="str">
            <v>Fluoro Pack (Pty) Ltd</v>
          </cell>
        </row>
        <row r="126">
          <cell r="B126">
            <v>141</v>
          </cell>
          <cell r="D126" t="str">
            <v>Fluorochem (Pty) Ltd</v>
          </cell>
        </row>
        <row r="127">
          <cell r="B127">
            <v>142</v>
          </cell>
          <cell r="D127" t="str">
            <v>Fluoropharm (Pty) Ltd</v>
          </cell>
        </row>
        <row r="128">
          <cell r="B128">
            <v>143</v>
          </cell>
          <cell r="D128" t="str">
            <v>Food and Beverages Manufacturing Industry Sector Education Training Authority</v>
          </cell>
        </row>
        <row r="129">
          <cell r="B129">
            <v>145</v>
          </cell>
          <cell r="D129" t="str">
            <v>Free State Development Corporation</v>
          </cell>
        </row>
        <row r="130">
          <cell r="B130">
            <v>146</v>
          </cell>
          <cell r="D130" t="str">
            <v>Free State Housing Fund</v>
          </cell>
        </row>
        <row r="131">
          <cell r="B131">
            <v>149</v>
          </cell>
          <cell r="D131" t="str">
            <v>Freedom Park Trust</v>
          </cell>
        </row>
        <row r="132">
          <cell r="B132">
            <v>150</v>
          </cell>
          <cell r="D132" t="str">
            <v>g-FleeT Management</v>
          </cell>
        </row>
        <row r="133">
          <cell r="B133">
            <v>151</v>
          </cell>
          <cell r="D133" t="str">
            <v>Eastern Cape Gambling and Betting Board</v>
          </cell>
        </row>
        <row r="134">
          <cell r="B134">
            <v>153</v>
          </cell>
          <cell r="D134" t="str">
            <v>Western Cape Gambling and Racing Board</v>
          </cell>
        </row>
        <row r="135">
          <cell r="B135">
            <v>154</v>
          </cell>
          <cell r="D135" t="str">
            <v>KwaZulu-Natal Gaming and Betting Board</v>
          </cell>
        </row>
        <row r="136">
          <cell r="B136">
            <v>155</v>
          </cell>
          <cell r="D136" t="str">
            <v>Gateway Airport Authority Limited</v>
          </cell>
        </row>
        <row r="137">
          <cell r="B137">
            <v>156</v>
          </cell>
          <cell r="D137" t="str">
            <v>Gauteng Economic Development Agency</v>
          </cell>
        </row>
        <row r="138">
          <cell r="B138">
            <v>157</v>
          </cell>
          <cell r="D138" t="str">
            <v>Gauteng Enterprise Propeller</v>
          </cell>
        </row>
        <row r="139">
          <cell r="B139">
            <v>158</v>
          </cell>
          <cell r="D139" t="str">
            <v>Gauteng Film Commission</v>
          </cell>
        </row>
        <row r="140">
          <cell r="B140">
            <v>159</v>
          </cell>
          <cell r="D140" t="str">
            <v>Gauteng Fund Project Office</v>
          </cell>
        </row>
        <row r="141">
          <cell r="B141">
            <v>160</v>
          </cell>
          <cell r="D141" t="str">
            <v>Gauteng Gambling Board</v>
          </cell>
        </row>
        <row r="142">
          <cell r="B142">
            <v>161</v>
          </cell>
          <cell r="D142" t="str">
            <v>Gauteng Housing Fund</v>
          </cell>
        </row>
        <row r="143">
          <cell r="B143">
            <v>163</v>
          </cell>
          <cell r="D143" t="str">
            <v>Gauteng Liquor Board</v>
          </cell>
        </row>
        <row r="144">
          <cell r="B144">
            <v>165</v>
          </cell>
          <cell r="D144" t="str">
            <v>Gauteng Partnership Fund</v>
          </cell>
        </row>
        <row r="145">
          <cell r="B145">
            <v>167</v>
          </cell>
          <cell r="D145" t="str">
            <v>Gauteng Tourism Authority</v>
          </cell>
        </row>
        <row r="146">
          <cell r="B146">
            <v>169</v>
          </cell>
          <cell r="D146" t="str">
            <v>Government Communications and Information System</v>
          </cell>
        </row>
        <row r="147">
          <cell r="B147">
            <v>170</v>
          </cell>
          <cell r="D147" t="str">
            <v>Government Motor Transport</v>
          </cell>
        </row>
        <row r="148">
          <cell r="B148">
            <v>171</v>
          </cell>
          <cell r="D148" t="str">
            <v>Government Printing Works</v>
          </cell>
        </row>
        <row r="149">
          <cell r="B149">
            <v>172</v>
          </cell>
          <cell r="D149" t="str">
            <v>Greater Newtown Development Company</v>
          </cell>
        </row>
        <row r="150">
          <cell r="B150">
            <v>173</v>
          </cell>
          <cell r="D150" t="str">
            <v>KwaZulu-Natal Growth Fund Managers (Pty) Ltd</v>
          </cell>
        </row>
        <row r="151">
          <cell r="B151">
            <v>174</v>
          </cell>
          <cell r="D151" t="str">
            <v>Guardians Fund</v>
          </cell>
        </row>
        <row r="152">
          <cell r="B152">
            <v>175</v>
          </cell>
          <cell r="D152" t="str">
            <v>Health</v>
          </cell>
        </row>
        <row r="153">
          <cell r="B153">
            <v>176</v>
          </cell>
          <cell r="D153" t="str">
            <v>Health</v>
          </cell>
        </row>
        <row r="154">
          <cell r="B154">
            <v>178</v>
          </cell>
          <cell r="D154" t="str">
            <v>Health</v>
          </cell>
        </row>
        <row r="155">
          <cell r="B155">
            <v>179</v>
          </cell>
          <cell r="D155" t="str">
            <v>Health</v>
          </cell>
        </row>
        <row r="156">
          <cell r="B156">
            <v>180</v>
          </cell>
          <cell r="D156" t="str">
            <v>Health</v>
          </cell>
        </row>
        <row r="157">
          <cell r="B157">
            <v>181</v>
          </cell>
          <cell r="D157" t="str">
            <v>Health</v>
          </cell>
        </row>
        <row r="158">
          <cell r="B158">
            <v>182</v>
          </cell>
          <cell r="D158" t="str">
            <v>Health</v>
          </cell>
        </row>
        <row r="159">
          <cell r="B159">
            <v>183</v>
          </cell>
          <cell r="D159" t="str">
            <v>Health</v>
          </cell>
        </row>
        <row r="160">
          <cell r="B160">
            <v>184</v>
          </cell>
          <cell r="D160" t="str">
            <v>Health and Welfare Sector Education and Training Authority</v>
          </cell>
        </row>
        <row r="161">
          <cell r="B161">
            <v>185</v>
          </cell>
          <cell r="D161" t="str">
            <v>The Heritage Western Cape</v>
          </cell>
        </row>
        <row r="162">
          <cell r="B162">
            <v>187</v>
          </cell>
          <cell r="D162" t="str">
            <v>Human Settlements</v>
          </cell>
        </row>
        <row r="163">
          <cell r="B163">
            <v>189</v>
          </cell>
          <cell r="D163" t="str">
            <v>KZN Housing Fund</v>
          </cell>
        </row>
        <row r="164">
          <cell r="B164">
            <v>192</v>
          </cell>
          <cell r="D164" t="str">
            <v>Human Settlements</v>
          </cell>
        </row>
        <row r="165">
          <cell r="B165">
            <v>193</v>
          </cell>
          <cell r="D165" t="str">
            <v>Northern Cape Housing Fund</v>
          </cell>
        </row>
        <row r="166">
          <cell r="B166">
            <v>194</v>
          </cell>
          <cell r="D166" t="str">
            <v>Human Sciences Research Council</v>
          </cell>
        </row>
        <row r="167">
          <cell r="B167">
            <v>197</v>
          </cell>
          <cell r="D167" t="str">
            <v>Independent Complaints Directorate</v>
          </cell>
        </row>
        <row r="168">
          <cell r="B168">
            <v>198</v>
          </cell>
          <cell r="D168" t="str">
            <v>Independent Development Trust</v>
          </cell>
        </row>
        <row r="169">
          <cell r="B169">
            <v>199</v>
          </cell>
          <cell r="D169" t="str">
            <v>Independent Electoral Commission</v>
          </cell>
        </row>
        <row r="170">
          <cell r="B170">
            <v>200</v>
          </cell>
          <cell r="D170" t="str">
            <v>Independent Regulatory Board for Auditors</v>
          </cell>
        </row>
        <row r="171">
          <cell r="B171">
            <v>202</v>
          </cell>
          <cell r="D171" t="str">
            <v>Ingonyama Trust Board</v>
          </cell>
        </row>
        <row r="172">
          <cell r="B172">
            <v>203</v>
          </cell>
          <cell r="D172" t="str">
            <v>Institute for Maritime Technology (Pty) Ltd</v>
          </cell>
        </row>
        <row r="173">
          <cell r="B173">
            <v>204</v>
          </cell>
          <cell r="D173" t="str">
            <v>Insurance Sector Education and Training Authority (INSETA)</v>
          </cell>
        </row>
        <row r="174">
          <cell r="B174">
            <v>205</v>
          </cell>
          <cell r="D174" t="str">
            <v xml:space="preserve">The South African International Marketing Council Trust/Brand South Africa </v>
          </cell>
        </row>
        <row r="175">
          <cell r="B175">
            <v>206</v>
          </cell>
          <cell r="D175" t="str">
            <v>International Trade Administration Commission</v>
          </cell>
        </row>
        <row r="176">
          <cell r="B176">
            <v>207</v>
          </cell>
          <cell r="D176" t="str">
            <v>Invest North West</v>
          </cell>
        </row>
        <row r="177">
          <cell r="B177">
            <v>208</v>
          </cell>
          <cell r="D177" t="str">
            <v xml:space="preserve">iSimangaliso Wetland Park Authority </v>
          </cell>
        </row>
        <row r="178">
          <cell r="B178">
            <v>209</v>
          </cell>
          <cell r="D178" t="str">
            <v>Ithala Development Finance Corporation Ltd</v>
          </cell>
        </row>
        <row r="179">
          <cell r="B179">
            <v>210</v>
          </cell>
          <cell r="D179" t="str">
            <v>Ithala Limited</v>
          </cell>
        </row>
        <row r="180">
          <cell r="B180">
            <v>211</v>
          </cell>
          <cell r="D180" t="str">
            <v>Iziko Museums of Cape Town</v>
          </cell>
        </row>
        <row r="181">
          <cell r="B181">
            <v>212</v>
          </cell>
          <cell r="D181" t="str">
            <v>James Robertson Bursary Fund</v>
          </cell>
        </row>
        <row r="182">
          <cell r="B182">
            <v>214</v>
          </cell>
          <cell r="D182" t="str">
            <v>Klippoortje Koolmyne (Pty) Ltd</v>
          </cell>
        </row>
        <row r="183">
          <cell r="B183">
            <v>215</v>
          </cell>
          <cell r="D183" t="str">
            <v>Agri-Business Development Agency</v>
          </cell>
        </row>
        <row r="184">
          <cell r="B184">
            <v>216</v>
          </cell>
          <cell r="D184" t="str">
            <v>KwaZulu-Natal Business Rehabilitation Trust Fund</v>
          </cell>
        </row>
        <row r="185">
          <cell r="B185">
            <v>217</v>
          </cell>
          <cell r="D185" t="str">
            <v>KZN Political Parties' Fund</v>
          </cell>
        </row>
        <row r="186">
          <cell r="B186">
            <v>220</v>
          </cell>
          <cell r="D186" t="str">
            <v>KwaZulu-Natal Tourism Authority</v>
          </cell>
        </row>
        <row r="187">
          <cell r="B187">
            <v>221</v>
          </cell>
          <cell r="D187" t="str">
            <v>Land and Agricultural Bank of South Africa</v>
          </cell>
        </row>
        <row r="188">
          <cell r="B188">
            <v>222</v>
          </cell>
          <cell r="D188" t="str">
            <v>Legal Aid South Africa</v>
          </cell>
        </row>
        <row r="189">
          <cell r="B189">
            <v>223</v>
          </cell>
          <cell r="D189" t="str">
            <v>Limpopo Gambling Board</v>
          </cell>
        </row>
        <row r="190">
          <cell r="B190">
            <v>224</v>
          </cell>
          <cell r="D190" t="str">
            <v>Limpopo Housing Board</v>
          </cell>
        </row>
        <row r="191">
          <cell r="B191">
            <v>225</v>
          </cell>
          <cell r="D191" t="str">
            <v>Limpopo Roads Agency</v>
          </cell>
        </row>
        <row r="192">
          <cell r="B192">
            <v>226</v>
          </cell>
          <cell r="D192" t="str">
            <v>Limpopo Tourism and Parks Board</v>
          </cell>
        </row>
        <row r="193">
          <cell r="B193">
            <v>227</v>
          </cell>
          <cell r="D193" t="str">
            <v>Tribal and Trust Account</v>
          </cell>
        </row>
        <row r="194">
          <cell r="B194">
            <v>228</v>
          </cell>
          <cell r="D194" t="str">
            <v>Eastern Cape Liquor Board</v>
          </cell>
        </row>
        <row r="195">
          <cell r="B195">
            <v>229</v>
          </cell>
          <cell r="D195" t="str">
            <v>Western Cape Liquor Board</v>
          </cell>
        </row>
        <row r="196">
          <cell r="B196">
            <v>230</v>
          </cell>
          <cell r="D196" t="str">
            <v>Local Government and Traditional Affairs</v>
          </cell>
        </row>
        <row r="197">
          <cell r="B197">
            <v>233</v>
          </cell>
          <cell r="D197" t="str">
            <v>Cooperative Governance, Human Settlements and Traditional Affairs</v>
          </cell>
        </row>
        <row r="198">
          <cell r="B198">
            <v>234</v>
          </cell>
          <cell r="D198" t="str">
            <v>Human Settlements</v>
          </cell>
        </row>
        <row r="199">
          <cell r="B199">
            <v>235</v>
          </cell>
          <cell r="D199" t="str">
            <v>Co-operative Governance &amp; Traditional Affairs</v>
          </cell>
        </row>
        <row r="200">
          <cell r="B200">
            <v>237</v>
          </cell>
          <cell r="D200" t="str">
            <v>Local Government Education and Training Authority</v>
          </cell>
        </row>
        <row r="201">
          <cell r="B201">
            <v>238</v>
          </cell>
          <cell r="D201" t="str">
            <v>Luthuli Museum</v>
          </cell>
        </row>
        <row r="202">
          <cell r="B202">
            <v>239</v>
          </cell>
          <cell r="D202" t="str">
            <v>Mahne's Areas (Pty) Ltd</v>
          </cell>
        </row>
        <row r="203">
          <cell r="B203">
            <v>240</v>
          </cell>
          <cell r="D203" t="str">
            <v>Manufacturing Engineering &amp; Related Services Education and Training Authority</v>
          </cell>
        </row>
        <row r="204">
          <cell r="B204">
            <v>241</v>
          </cell>
          <cell r="D204" t="str">
            <v>Marine Living Resources Fund</v>
          </cell>
        </row>
        <row r="205">
          <cell r="B205">
            <v>242</v>
          </cell>
          <cell r="D205" t="str">
            <v>Market Theatre Foundation</v>
          </cell>
        </row>
        <row r="206">
          <cell r="B206">
            <v>243</v>
          </cell>
          <cell r="D206" t="str">
            <v>Mayibuye Transport Corporation</v>
          </cell>
        </row>
        <row r="207">
          <cell r="B207">
            <v>244</v>
          </cell>
          <cell r="D207" t="str">
            <v>McGregor Museum</v>
          </cell>
        </row>
        <row r="208">
          <cell r="B208">
            <v>246</v>
          </cell>
          <cell r="D208" t="str">
            <v>Media Development and Diversity Agency</v>
          </cell>
        </row>
        <row r="209">
          <cell r="B209">
            <v>247</v>
          </cell>
          <cell r="D209" t="str">
            <v>Gauteng Medical Supplies Depot</v>
          </cell>
        </row>
        <row r="210">
          <cell r="B210">
            <v>248</v>
          </cell>
          <cell r="D210" t="str">
            <v>MINDEV (Pty) Ltd</v>
          </cell>
        </row>
        <row r="211">
          <cell r="B211">
            <v>249</v>
          </cell>
          <cell r="D211" t="str">
            <v>Mine Health and Safety Council</v>
          </cell>
        </row>
        <row r="212">
          <cell r="B212">
            <v>250</v>
          </cell>
          <cell r="D212" t="str">
            <v>Mining Qualifications SETA</v>
          </cell>
        </row>
        <row r="213">
          <cell r="B213">
            <v>251</v>
          </cell>
          <cell r="D213" t="str">
            <v>Mjindi Farming (Pty) Ltd</v>
          </cell>
        </row>
        <row r="214">
          <cell r="B214">
            <v>252</v>
          </cell>
          <cell r="D214" t="str">
            <v>Mmabana Arts, Culture and Sport Foundation</v>
          </cell>
        </row>
        <row r="215">
          <cell r="B215">
            <v>255</v>
          </cell>
          <cell r="D215" t="str">
            <v>Mpumalanga Gambling Board</v>
          </cell>
        </row>
        <row r="216">
          <cell r="B216">
            <v>258</v>
          </cell>
          <cell r="D216" t="str">
            <v>Mpumalanga Regional Training Trust</v>
          </cell>
        </row>
        <row r="217">
          <cell r="B217">
            <v>259</v>
          </cell>
          <cell r="D217" t="str">
            <v>Mpumalanga Tourism and Parks Agency</v>
          </cell>
        </row>
        <row r="218">
          <cell r="B218">
            <v>260</v>
          </cell>
          <cell r="D218" t="str">
            <v>Municipal Demarcation Board</v>
          </cell>
        </row>
        <row r="219">
          <cell r="B219">
            <v>261</v>
          </cell>
          <cell r="D219" t="str">
            <v>Natal Joint Municipal Pension Fund (Provident)</v>
          </cell>
        </row>
        <row r="220">
          <cell r="B220">
            <v>262</v>
          </cell>
          <cell r="D220" t="str">
            <v>Natal Joint Municipal Pension Fund (Retirement)</v>
          </cell>
        </row>
        <row r="221">
          <cell r="B221">
            <v>263</v>
          </cell>
          <cell r="D221" t="str">
            <v>Natal Joint Municipal Pension Fund (Superannuation)</v>
          </cell>
        </row>
        <row r="222">
          <cell r="B222">
            <v>264</v>
          </cell>
          <cell r="D222" t="str">
            <v>KwaZulu-Natal Museum</v>
          </cell>
        </row>
        <row r="223">
          <cell r="B223">
            <v>265</v>
          </cell>
          <cell r="D223" t="str">
            <v>KwaZulu-Natal Sharks Board</v>
          </cell>
        </row>
        <row r="224">
          <cell r="B224">
            <v>266</v>
          </cell>
          <cell r="D224" t="str">
            <v>National Agricultural Marketing Council</v>
          </cell>
        </row>
        <row r="225">
          <cell r="B225">
            <v>267</v>
          </cell>
          <cell r="D225" t="str">
            <v>National Arts Council of South Africa</v>
          </cell>
        </row>
        <row r="226">
          <cell r="B226">
            <v>268</v>
          </cell>
          <cell r="D226" t="str">
            <v>National Consumer Tribunal</v>
          </cell>
        </row>
        <row r="227">
          <cell r="B227">
            <v>269</v>
          </cell>
          <cell r="D227" t="str">
            <v>National Credit Regulator</v>
          </cell>
        </row>
        <row r="228">
          <cell r="B228">
            <v>270</v>
          </cell>
          <cell r="D228" t="str">
            <v>National Development Agency</v>
          </cell>
        </row>
        <row r="229">
          <cell r="B229">
            <v>271</v>
          </cell>
          <cell r="D229" t="str">
            <v>National Electronic Media Institute of SA</v>
          </cell>
        </row>
        <row r="230">
          <cell r="B230">
            <v>272</v>
          </cell>
          <cell r="D230" t="str">
            <v>National Energy Regulator of South Africa</v>
          </cell>
        </row>
        <row r="231">
          <cell r="B231">
            <v>273</v>
          </cell>
          <cell r="D231" t="str">
            <v>National Film and Video Foundation of South Africa</v>
          </cell>
        </row>
        <row r="232">
          <cell r="B232">
            <v>275</v>
          </cell>
          <cell r="D232" t="str">
            <v>National Gambling Board of South Africa</v>
          </cell>
        </row>
        <row r="233">
          <cell r="B233">
            <v>276</v>
          </cell>
          <cell r="D233" t="str">
            <v>National Heritage Council of South Africa (NHC)</v>
          </cell>
        </row>
        <row r="234">
          <cell r="B234">
            <v>277</v>
          </cell>
          <cell r="D234" t="str">
            <v>National Home Builders Regulatory Council</v>
          </cell>
        </row>
        <row r="235">
          <cell r="B235">
            <v>278</v>
          </cell>
          <cell r="D235" t="str">
            <v>National Institute for Higher Education</v>
          </cell>
        </row>
        <row r="236">
          <cell r="B236">
            <v>280</v>
          </cell>
          <cell r="D236" t="str">
            <v>National Library of South Africa  (Pretoria/Cape Town)</v>
          </cell>
        </row>
        <row r="237">
          <cell r="B237">
            <v>281</v>
          </cell>
          <cell r="D237" t="str">
            <v>National Lotteries Board</v>
          </cell>
        </row>
        <row r="238">
          <cell r="B238">
            <v>282</v>
          </cell>
          <cell r="D238" t="str">
            <v>National Lottery Distribution Trust Fund</v>
          </cell>
        </row>
        <row r="239">
          <cell r="B239">
            <v>283</v>
          </cell>
          <cell r="D239" t="str">
            <v>National Museum</v>
          </cell>
        </row>
        <row r="240">
          <cell r="B240">
            <v>284</v>
          </cell>
          <cell r="D240" t="str">
            <v>National Nuclear Regulator</v>
          </cell>
        </row>
        <row r="241">
          <cell r="B241">
            <v>285</v>
          </cell>
          <cell r="D241" t="str">
            <v>National Prosecuting Authority</v>
          </cell>
        </row>
        <row r="242">
          <cell r="B242">
            <v>286</v>
          </cell>
          <cell r="D242" t="str">
            <v>National Regulator for Compulsory Specifications</v>
          </cell>
        </row>
        <row r="243">
          <cell r="B243">
            <v>287</v>
          </cell>
          <cell r="D243" t="str">
            <v>National Research Foundation</v>
          </cell>
        </row>
        <row r="244">
          <cell r="B244">
            <v>288</v>
          </cell>
          <cell r="D244" t="str">
            <v>National Skills Fund</v>
          </cell>
        </row>
        <row r="245">
          <cell r="B245">
            <v>289</v>
          </cell>
          <cell r="D245" t="str">
            <v>National Student Financial Aid Scheme</v>
          </cell>
        </row>
        <row r="246">
          <cell r="B246">
            <v>291</v>
          </cell>
          <cell r="D246" t="str">
            <v>National Treasury</v>
          </cell>
        </row>
        <row r="247">
          <cell r="B247">
            <v>292</v>
          </cell>
          <cell r="D247" t="str">
            <v>National Treasury (Consolidation)</v>
          </cell>
        </row>
        <row r="248">
          <cell r="B248">
            <v>294</v>
          </cell>
          <cell r="D248" t="str">
            <v>Nature Conservation Trust Fund</v>
          </cell>
        </row>
        <row r="249">
          <cell r="B249">
            <v>295</v>
          </cell>
          <cell r="D249" t="str">
            <v>Nelson Mandela National Museum (Umtata)</v>
          </cell>
        </row>
        <row r="250">
          <cell r="B250">
            <v>296</v>
          </cell>
          <cell r="D250" t="str">
            <v>Norad Grant (Donor funded)</v>
          </cell>
        </row>
        <row r="251">
          <cell r="B251">
            <v>297</v>
          </cell>
          <cell r="D251" t="str">
            <v>North West Development Corporation</v>
          </cell>
        </row>
        <row r="252">
          <cell r="B252">
            <v>298</v>
          </cell>
          <cell r="D252" t="str">
            <v>North West Gambling Board</v>
          </cell>
        </row>
        <row r="253">
          <cell r="B253">
            <v>299</v>
          </cell>
          <cell r="D253" t="str">
            <v>Nort West Housing Corporation</v>
          </cell>
        </row>
        <row r="254">
          <cell r="B254">
            <v>300</v>
          </cell>
          <cell r="D254" t="str">
            <v>North West  Parks and Tourism Board</v>
          </cell>
        </row>
        <row r="255">
          <cell r="B255">
            <v>301</v>
          </cell>
          <cell r="D255" t="str">
            <v>North West  Provincial Council on Aids</v>
          </cell>
        </row>
        <row r="256">
          <cell r="B256">
            <v>302</v>
          </cell>
          <cell r="D256" t="str">
            <v>North West Transport Investments (Pty) Ltd</v>
          </cell>
        </row>
        <row r="257">
          <cell r="B257">
            <v>303</v>
          </cell>
          <cell r="D257" t="str">
            <v>Northern Cape Arts and Culture Council</v>
          </cell>
        </row>
        <row r="258">
          <cell r="B258">
            <v>304</v>
          </cell>
          <cell r="D258" t="str">
            <v>Northern Cape Premier Education Trust Fund</v>
          </cell>
        </row>
        <row r="259">
          <cell r="B259">
            <v>305</v>
          </cell>
          <cell r="D259" t="str">
            <v>Northern Cape Tourism Authority</v>
          </cell>
        </row>
        <row r="260">
          <cell r="B260">
            <v>306</v>
          </cell>
          <cell r="D260" t="str">
            <v>Ditsong: Museums of South Africa</v>
          </cell>
        </row>
        <row r="261">
          <cell r="B261">
            <v>307</v>
          </cell>
          <cell r="D261" t="str">
            <v>NTP Logistics (Pty) Ltd</v>
          </cell>
        </row>
        <row r="262">
          <cell r="B262">
            <v>308</v>
          </cell>
          <cell r="D262" t="str">
            <v xml:space="preserve">NTP Radiosotopes (Pty) Ltd </v>
          </cell>
        </row>
        <row r="263">
          <cell r="B263">
            <v>309</v>
          </cell>
          <cell r="D263" t="str">
            <v>Office of the Premier</v>
          </cell>
        </row>
        <row r="264">
          <cell r="B264">
            <v>310</v>
          </cell>
          <cell r="D264" t="str">
            <v>Office of the Premier</v>
          </cell>
        </row>
        <row r="265">
          <cell r="B265">
            <v>311</v>
          </cell>
          <cell r="D265" t="str">
            <v>Office of the Premier</v>
          </cell>
        </row>
        <row r="266">
          <cell r="B266">
            <v>312</v>
          </cell>
          <cell r="D266" t="str">
            <v>Office of the Premier</v>
          </cell>
        </row>
        <row r="267">
          <cell r="B267">
            <v>313</v>
          </cell>
          <cell r="D267" t="str">
            <v>Office of the Premier</v>
          </cell>
        </row>
        <row r="268">
          <cell r="B268">
            <v>314</v>
          </cell>
          <cell r="D268" t="str">
            <v>Office of the Premier</v>
          </cell>
        </row>
        <row r="269">
          <cell r="B269">
            <v>315</v>
          </cell>
          <cell r="D269" t="str">
            <v>Office of the Premier</v>
          </cell>
        </row>
        <row r="270">
          <cell r="B270">
            <v>316</v>
          </cell>
          <cell r="D270" t="str">
            <v>Office of the Premier</v>
          </cell>
        </row>
        <row r="271">
          <cell r="B271">
            <v>317</v>
          </cell>
          <cell r="D271" t="str">
            <v>Provincial Premier</v>
          </cell>
        </row>
        <row r="272">
          <cell r="B272">
            <v>318</v>
          </cell>
          <cell r="D272" t="str">
            <v>Oil Pollution Control South Africa</v>
          </cell>
        </row>
        <row r="273">
          <cell r="B273">
            <v>319</v>
          </cell>
          <cell r="D273" t="str">
            <v>Office of the Ombud for Financial Service Providers</v>
          </cell>
        </row>
        <row r="274">
          <cell r="B274">
            <v>320</v>
          </cell>
          <cell r="D274" t="str">
            <v>Oospark (Pty) Ltd</v>
          </cell>
        </row>
        <row r="275">
          <cell r="B275">
            <v>321</v>
          </cell>
          <cell r="D275" t="str">
            <v>Pan South African Language Board</v>
          </cell>
        </row>
        <row r="276">
          <cell r="B276">
            <v>323</v>
          </cell>
          <cell r="D276" t="str">
            <v>Parliamentary Villages Management Board</v>
          </cell>
        </row>
        <row r="277">
          <cell r="B277">
            <v>324</v>
          </cell>
          <cell r="D277" t="str">
            <v>Passenger Rail Agency of South Africa</v>
          </cell>
        </row>
        <row r="278">
          <cell r="B278">
            <v>325</v>
          </cell>
          <cell r="D278" t="str">
            <v>Private Patients Fund Trust</v>
          </cell>
        </row>
        <row r="279">
          <cell r="B279">
            <v>326</v>
          </cell>
          <cell r="D279" t="str">
            <v>Pelchem</v>
          </cell>
        </row>
        <row r="280">
          <cell r="B280">
            <v>327</v>
          </cell>
          <cell r="D280" t="str">
            <v>Office of the Pension Funds Adjudicator</v>
          </cell>
        </row>
        <row r="281">
          <cell r="B281">
            <v>328</v>
          </cell>
          <cell r="D281" t="str">
            <v>Performing Arts Centre of the Free State</v>
          </cell>
        </row>
        <row r="282">
          <cell r="B282">
            <v>329</v>
          </cell>
          <cell r="D282" t="str">
            <v>South African Agency for Promotion of Petroleum Exploration and Exploitation (Pty) Ltd</v>
          </cell>
        </row>
        <row r="283">
          <cell r="B283">
            <v>330</v>
          </cell>
          <cell r="D283" t="str">
            <v>Petrosa Brass (Pty) Ltd</v>
          </cell>
        </row>
        <row r="284">
          <cell r="B284">
            <v>332</v>
          </cell>
          <cell r="D284" t="str">
            <v>Petrosa Egypt (Pty) Ltd</v>
          </cell>
        </row>
        <row r="285">
          <cell r="B285">
            <v>333</v>
          </cell>
          <cell r="D285" t="str">
            <v>Petrosa Equatorial Guinea (SA) (Pty) Ltd</v>
          </cell>
        </row>
        <row r="286">
          <cell r="B286">
            <v>334</v>
          </cell>
          <cell r="D286" t="str">
            <v>Petrosa Gryphon Marin Permit (Pty) Ltd</v>
          </cell>
        </row>
        <row r="287">
          <cell r="B287">
            <v>335</v>
          </cell>
          <cell r="D287" t="str">
            <v>Petrosa Iris (Pty) Ltd</v>
          </cell>
        </row>
        <row r="288">
          <cell r="B288">
            <v>337</v>
          </cell>
          <cell r="D288" t="str">
            <v>Petrosa Sudan (Pty) Ltd</v>
          </cell>
        </row>
        <row r="289">
          <cell r="B289">
            <v>338</v>
          </cell>
          <cell r="D289" t="str">
            <v>Petrosa Synfuels International (Pty) Ltd</v>
          </cell>
        </row>
        <row r="290">
          <cell r="B290">
            <v>339</v>
          </cell>
          <cell r="D290" t="str">
            <v>Petrosa Themis (Pty) Ltd</v>
          </cell>
        </row>
        <row r="291">
          <cell r="B291">
            <v>340</v>
          </cell>
          <cell r="D291" t="str">
            <v>Phakisa Major Sport Events and Development Corporation</v>
          </cell>
        </row>
        <row r="292">
          <cell r="B292">
            <v>341</v>
          </cell>
          <cell r="D292" t="str">
            <v>Safety and Security Sector Education and Training Authority (SASSETA)</v>
          </cell>
        </row>
        <row r="293">
          <cell r="B293">
            <v>343</v>
          </cell>
          <cell r="D293" t="str">
            <v>Ports Regulator of South Africa</v>
          </cell>
        </row>
        <row r="294">
          <cell r="B294">
            <v>344</v>
          </cell>
          <cell r="D294" t="str">
            <v>President's Fund</v>
          </cell>
        </row>
        <row r="295">
          <cell r="B295">
            <v>345</v>
          </cell>
          <cell r="D295" t="str">
            <v>Public Security Industry Regulatory Authority</v>
          </cell>
        </row>
        <row r="296">
          <cell r="B296">
            <v>346</v>
          </cell>
          <cell r="D296" t="str">
            <v>Project Development Facility</v>
          </cell>
        </row>
        <row r="297">
          <cell r="B297">
            <v>347</v>
          </cell>
          <cell r="D297" t="str">
            <v>Eastern Cape Provincial Arts and Culture Council</v>
          </cell>
        </row>
        <row r="298">
          <cell r="B298">
            <v>348</v>
          </cell>
          <cell r="D298" t="str">
            <v>Western Cape Housing Development Fund</v>
          </cell>
        </row>
        <row r="299">
          <cell r="B299">
            <v>349</v>
          </cell>
          <cell r="D299" t="str">
            <v>Provincial Legislature</v>
          </cell>
        </row>
        <row r="300">
          <cell r="B300">
            <v>350</v>
          </cell>
          <cell r="D300" t="str">
            <v>Provincial Legislature</v>
          </cell>
        </row>
        <row r="301">
          <cell r="B301">
            <v>351</v>
          </cell>
          <cell r="D301" t="str">
            <v>Provincial Legislature</v>
          </cell>
        </row>
        <row r="302">
          <cell r="B302">
            <v>352</v>
          </cell>
          <cell r="D302" t="str">
            <v>Provincial Legislature</v>
          </cell>
        </row>
        <row r="303">
          <cell r="B303">
            <v>353</v>
          </cell>
          <cell r="D303" t="str">
            <v>Provincial Legislature</v>
          </cell>
        </row>
        <row r="304">
          <cell r="B304">
            <v>354</v>
          </cell>
          <cell r="D304" t="str">
            <v>Provincial Legislature</v>
          </cell>
        </row>
        <row r="305">
          <cell r="B305">
            <v>355</v>
          </cell>
          <cell r="D305" t="str">
            <v>Provincial Legislature</v>
          </cell>
        </row>
        <row r="306">
          <cell r="B306">
            <v>356</v>
          </cell>
          <cell r="D306" t="str">
            <v>Provincial Legislature</v>
          </cell>
        </row>
        <row r="307">
          <cell r="B307">
            <v>357</v>
          </cell>
          <cell r="D307" t="str">
            <v>Provincial Legislature</v>
          </cell>
        </row>
        <row r="308">
          <cell r="B308">
            <v>358</v>
          </cell>
          <cell r="D308" t="str">
            <v>KwaZulu-Natal Provincial Pharmaceutical Supply Depot</v>
          </cell>
        </row>
        <row r="309">
          <cell r="B309">
            <v>360</v>
          </cell>
          <cell r="D309" t="str">
            <v>Provincial Revenue Fund</v>
          </cell>
        </row>
        <row r="310">
          <cell r="B310">
            <v>361</v>
          </cell>
          <cell r="D310" t="str">
            <v>Provincial Revenue Fund</v>
          </cell>
        </row>
        <row r="311">
          <cell r="B311">
            <v>362</v>
          </cell>
          <cell r="D311" t="str">
            <v>Provincial Revenue Fund</v>
          </cell>
        </row>
        <row r="312">
          <cell r="B312">
            <v>363</v>
          </cell>
          <cell r="D312" t="str">
            <v>Provincial Revenue Fund</v>
          </cell>
        </row>
        <row r="313">
          <cell r="B313">
            <v>367</v>
          </cell>
          <cell r="D313" t="str">
            <v>Provincial Revenue Fund</v>
          </cell>
        </row>
        <row r="314">
          <cell r="B314">
            <v>368</v>
          </cell>
          <cell r="D314" t="str">
            <v>Provincial Revenue Fund</v>
          </cell>
        </row>
        <row r="315">
          <cell r="B315">
            <v>369</v>
          </cell>
          <cell r="D315" t="str">
            <v>Provincial Revenue Fund</v>
          </cell>
        </row>
        <row r="316">
          <cell r="B316">
            <v>370</v>
          </cell>
          <cell r="D316" t="str">
            <v xml:space="preserve">Provincial Revenue Fund </v>
          </cell>
        </row>
        <row r="317">
          <cell r="B317">
            <v>371</v>
          </cell>
          <cell r="D317" t="str">
            <v>Provincial Revenue Fund</v>
          </cell>
        </row>
        <row r="318">
          <cell r="B318">
            <v>372</v>
          </cell>
          <cell r="D318" t="str">
            <v>Provincial Treasury</v>
          </cell>
        </row>
        <row r="319">
          <cell r="B319">
            <v>373</v>
          </cell>
          <cell r="D319" t="str">
            <v>Free State Provincial Treasury</v>
          </cell>
        </row>
        <row r="320">
          <cell r="B320">
            <v>375</v>
          </cell>
          <cell r="D320" t="str">
            <v>KwaZulu-Natal Provincial Treasury</v>
          </cell>
        </row>
        <row r="321">
          <cell r="B321">
            <v>376</v>
          </cell>
          <cell r="D321" t="str">
            <v>Provincial Treasury</v>
          </cell>
        </row>
        <row r="322">
          <cell r="B322">
            <v>377</v>
          </cell>
          <cell r="D322" t="str">
            <v>Provincial Treasury</v>
          </cell>
        </row>
        <row r="323">
          <cell r="B323">
            <v>378</v>
          </cell>
          <cell r="D323" t="str">
            <v>Provincial Treasury</v>
          </cell>
        </row>
        <row r="324">
          <cell r="B324">
            <v>403</v>
          </cell>
          <cell r="D324" t="str">
            <v>Public Administration Leadership and Management Academy</v>
          </cell>
        </row>
        <row r="325">
          <cell r="B325">
            <v>404</v>
          </cell>
          <cell r="D325" t="str">
            <v>Public Investment Corporation Limited</v>
          </cell>
        </row>
        <row r="326">
          <cell r="B326">
            <v>405</v>
          </cell>
          <cell r="D326" t="str">
            <v>Police, Roads and Transport</v>
          </cell>
        </row>
        <row r="327">
          <cell r="B327">
            <v>406</v>
          </cell>
          <cell r="D327" t="str">
            <v>Public Service Sector Education and Training Authority</v>
          </cell>
        </row>
        <row r="328">
          <cell r="B328">
            <v>407</v>
          </cell>
          <cell r="D328" t="str">
            <v>Public Service Commission</v>
          </cell>
        </row>
        <row r="329">
          <cell r="B329">
            <v>409</v>
          </cell>
          <cell r="D329" t="str">
            <v>Roads and Public Works</v>
          </cell>
        </row>
        <row r="330">
          <cell r="B330">
            <v>410</v>
          </cell>
          <cell r="D330" t="str">
            <v>Public Works</v>
          </cell>
        </row>
        <row r="331">
          <cell r="B331">
            <v>412</v>
          </cell>
          <cell r="D331" t="str">
            <v>Public Works, Roads &amp; Transport</v>
          </cell>
        </row>
        <row r="332">
          <cell r="B332">
            <v>414</v>
          </cell>
          <cell r="D332" t="str">
            <v>Public Works</v>
          </cell>
        </row>
        <row r="333">
          <cell r="B333">
            <v>415</v>
          </cell>
          <cell r="D333" t="str">
            <v>Railway Safety Regulator</v>
          </cell>
        </row>
        <row r="334">
          <cell r="B334">
            <v>417</v>
          </cell>
          <cell r="D334" t="str">
            <v>Recreation Fund Trust</v>
          </cell>
        </row>
        <row r="335">
          <cell r="B335">
            <v>418</v>
          </cell>
          <cell r="D335" t="str">
            <v>Refugee Relief Fund</v>
          </cell>
        </row>
        <row r="336">
          <cell r="B336">
            <v>419</v>
          </cell>
          <cell r="D336" t="str">
            <v>Deeds Registration Trading Account</v>
          </cell>
        </row>
        <row r="337">
          <cell r="B337">
            <v>422</v>
          </cell>
          <cell r="D337" t="str">
            <v>Road Accident Fund</v>
          </cell>
        </row>
        <row r="338">
          <cell r="B338">
            <v>423</v>
          </cell>
          <cell r="D338" t="str">
            <v>Road Traffic Management Corporation</v>
          </cell>
        </row>
        <row r="339">
          <cell r="B339">
            <v>424</v>
          </cell>
          <cell r="D339" t="str">
            <v>Roads and Transport</v>
          </cell>
        </row>
        <row r="340">
          <cell r="B340">
            <v>425</v>
          </cell>
          <cell r="D340" t="str">
            <v>Public Works, Roads and Transport</v>
          </cell>
        </row>
        <row r="341">
          <cell r="B341">
            <v>426</v>
          </cell>
          <cell r="D341" t="str">
            <v>Northern Cape Fleet Management</v>
          </cell>
        </row>
        <row r="342">
          <cell r="B342">
            <v>427</v>
          </cell>
          <cell r="D342" t="str">
            <v>Robben Island Museum, Cape Town</v>
          </cell>
        </row>
        <row r="343">
          <cell r="B343">
            <v>428</v>
          </cell>
          <cell r="D343" t="str">
            <v>SA Institute for Drug-free Sport</v>
          </cell>
        </row>
        <row r="344">
          <cell r="B344">
            <v>429</v>
          </cell>
          <cell r="D344" t="str">
            <v>South African Civil Aviation Authority</v>
          </cell>
        </row>
        <row r="345">
          <cell r="B345">
            <v>430</v>
          </cell>
          <cell r="D345" t="str">
            <v>South Africa Diamond and Precious Metals Regulator</v>
          </cell>
        </row>
        <row r="346">
          <cell r="B346">
            <v>431</v>
          </cell>
          <cell r="D346" t="str">
            <v>South African Gas Development Company (Pty) Ltd</v>
          </cell>
        </row>
        <row r="347">
          <cell r="B347">
            <v>432</v>
          </cell>
          <cell r="D347" t="str">
            <v>South Africa Heritage Resources Agency</v>
          </cell>
        </row>
        <row r="348">
          <cell r="B348">
            <v>433</v>
          </cell>
          <cell r="D348" t="str">
            <v>South African Human Rights Commission</v>
          </cell>
        </row>
        <row r="349">
          <cell r="B349">
            <v>434</v>
          </cell>
          <cell r="D349" t="str">
            <v>South Africa Library for the Blind (Grahamstown)</v>
          </cell>
        </row>
        <row r="350">
          <cell r="B350">
            <v>435</v>
          </cell>
          <cell r="D350" t="str">
            <v>South African Maritime Safety Authority</v>
          </cell>
        </row>
        <row r="351">
          <cell r="B351">
            <v>436</v>
          </cell>
          <cell r="D351" t="str">
            <v>Medical Research Council of South Africa</v>
          </cell>
        </row>
        <row r="352">
          <cell r="B352">
            <v>438</v>
          </cell>
          <cell r="D352" t="str">
            <v>South African National AIDS Trust</v>
          </cell>
        </row>
        <row r="353">
          <cell r="B353">
            <v>439</v>
          </cell>
          <cell r="D353" t="str">
            <v>South African National Biodiversity Institute (SANBI)</v>
          </cell>
        </row>
        <row r="354">
          <cell r="B354">
            <v>440</v>
          </cell>
          <cell r="D354" t="str">
            <v>South African National Energy Research Institute (Pty) Ltd</v>
          </cell>
        </row>
        <row r="355">
          <cell r="B355">
            <v>441</v>
          </cell>
          <cell r="D355" t="str">
            <v>The South African National Roads Agency Limited</v>
          </cell>
        </row>
        <row r="356">
          <cell r="B356">
            <v>442</v>
          </cell>
          <cell r="D356" t="str">
            <v>South African Nuclear Energy Corporation</v>
          </cell>
        </row>
        <row r="357">
          <cell r="B357">
            <v>443</v>
          </cell>
          <cell r="D357" t="str">
            <v>Community Safety, Security &amp; Liaison</v>
          </cell>
        </row>
        <row r="358">
          <cell r="B358">
            <v>444</v>
          </cell>
          <cell r="D358" t="str">
            <v>Safety and Liaison</v>
          </cell>
        </row>
        <row r="359">
          <cell r="B359">
            <v>445</v>
          </cell>
          <cell r="D359" t="str">
            <v>Transport, Safety and Liaison</v>
          </cell>
        </row>
        <row r="360">
          <cell r="B360">
            <v>446</v>
          </cell>
          <cell r="D360" t="str">
            <v>Safety, Security and Liaison</v>
          </cell>
        </row>
        <row r="361">
          <cell r="B361">
            <v>447</v>
          </cell>
          <cell r="D361" t="str">
            <v>South African Micro-Finance Apex Fund</v>
          </cell>
        </row>
        <row r="362">
          <cell r="B362">
            <v>448</v>
          </cell>
          <cell r="D362" t="str">
            <v>South African Defence Force Fund</v>
          </cell>
        </row>
        <row r="363">
          <cell r="B363">
            <v>450</v>
          </cell>
          <cell r="D363" t="str">
            <v>South African Revenue Services (Administered Revenue)</v>
          </cell>
        </row>
        <row r="364">
          <cell r="B364">
            <v>451</v>
          </cell>
          <cell r="D364" t="str">
            <v>South African Revenue Services (Own Account)</v>
          </cell>
        </row>
        <row r="365">
          <cell r="B365">
            <v>452</v>
          </cell>
          <cell r="D365" t="str">
            <v>Services Sector Education and Training Authority (Services SETA)</v>
          </cell>
        </row>
        <row r="366">
          <cell r="B366">
            <v>453</v>
          </cell>
          <cell r="D366" t="str">
            <v xml:space="preserve">SFF Association </v>
          </cell>
        </row>
        <row r="367">
          <cell r="B367">
            <v>454</v>
          </cell>
          <cell r="D367" t="str">
            <v>Sheltered Employment Factories</v>
          </cell>
        </row>
        <row r="368">
          <cell r="B368">
            <v>455</v>
          </cell>
          <cell r="D368" t="str">
            <v>Small Enterprise Development Agency</v>
          </cell>
        </row>
        <row r="369">
          <cell r="B369">
            <v>457</v>
          </cell>
          <cell r="D369" t="str">
            <v>Social Development</v>
          </cell>
        </row>
        <row r="370">
          <cell r="B370">
            <v>458</v>
          </cell>
          <cell r="D370" t="str">
            <v>Social Development</v>
          </cell>
        </row>
        <row r="371">
          <cell r="B371">
            <v>460</v>
          </cell>
          <cell r="D371" t="str">
            <v>Social Development</v>
          </cell>
        </row>
        <row r="372">
          <cell r="B372">
            <v>461</v>
          </cell>
          <cell r="D372" t="str">
            <v>Social Development</v>
          </cell>
        </row>
        <row r="373">
          <cell r="B373">
            <v>462</v>
          </cell>
          <cell r="D373" t="str">
            <v>Social Development</v>
          </cell>
        </row>
        <row r="374">
          <cell r="B374">
            <v>463</v>
          </cell>
          <cell r="D374" t="str">
            <v>Social Development</v>
          </cell>
        </row>
        <row r="375">
          <cell r="B375">
            <v>464</v>
          </cell>
          <cell r="D375" t="str">
            <v>Social Relief Fund</v>
          </cell>
        </row>
        <row r="376">
          <cell r="B376">
            <v>465</v>
          </cell>
          <cell r="D376" t="str">
            <v>Social Development</v>
          </cell>
        </row>
        <row r="377">
          <cell r="B377">
            <v>466</v>
          </cell>
          <cell r="D377" t="str">
            <v>Social Development</v>
          </cell>
        </row>
        <row r="378">
          <cell r="B378">
            <v>468</v>
          </cell>
          <cell r="D378" t="str">
            <v>SA Bureau of Standards (SABS)</v>
          </cell>
        </row>
        <row r="379">
          <cell r="B379">
            <v>469</v>
          </cell>
          <cell r="D379" t="str">
            <v>South African Housing Fund</v>
          </cell>
        </row>
        <row r="380">
          <cell r="B380">
            <v>470</v>
          </cell>
          <cell r="D380" t="str">
            <v>South African Local Government Association (SALGA)</v>
          </cell>
        </row>
        <row r="381">
          <cell r="B381">
            <v>471</v>
          </cell>
          <cell r="D381" t="str">
            <v>South African National Parks</v>
          </cell>
        </row>
        <row r="382">
          <cell r="B382">
            <v>472</v>
          </cell>
          <cell r="D382" t="str">
            <v>South African Qualifications Authority</v>
          </cell>
        </row>
        <row r="383">
          <cell r="B383">
            <v>474</v>
          </cell>
          <cell r="D383" t="str">
            <v>South African Social Security Agency (SASSA)</v>
          </cell>
        </row>
        <row r="384">
          <cell r="B384">
            <v>475</v>
          </cell>
          <cell r="D384" t="str">
            <v>South African Tourism</v>
          </cell>
        </row>
        <row r="385">
          <cell r="B385">
            <v>476</v>
          </cell>
          <cell r="D385" t="str">
            <v>South African Weather Services</v>
          </cell>
        </row>
        <row r="386">
          <cell r="B386">
            <v>477</v>
          </cell>
          <cell r="D386" t="str">
            <v>Special Defence Account</v>
          </cell>
        </row>
        <row r="387">
          <cell r="B387">
            <v>478</v>
          </cell>
          <cell r="D387" t="str">
            <v>Special Investigating Unit</v>
          </cell>
        </row>
        <row r="388">
          <cell r="B388">
            <v>479</v>
          </cell>
          <cell r="D388" t="str">
            <v>Sport, Arts and Culture</v>
          </cell>
        </row>
        <row r="389">
          <cell r="B389">
            <v>480</v>
          </cell>
          <cell r="D389" t="str">
            <v>Department of Sports, Arts, Culture and Recreation</v>
          </cell>
        </row>
        <row r="390">
          <cell r="B390">
            <v>481</v>
          </cell>
          <cell r="D390" t="str">
            <v>Sport, Arts, Culture and Recreation</v>
          </cell>
        </row>
        <row r="391">
          <cell r="B391">
            <v>482</v>
          </cell>
          <cell r="D391" t="str">
            <v>Sport, Recreation, Arts and Culture</v>
          </cell>
        </row>
        <row r="392">
          <cell r="B392">
            <v>483</v>
          </cell>
          <cell r="D392" t="str">
            <v>Sportsrand (Pty) Ltd</v>
          </cell>
        </row>
        <row r="393">
          <cell r="B393">
            <v>484</v>
          </cell>
          <cell r="D393" t="str">
            <v>Sport and Recreation</v>
          </cell>
        </row>
        <row r="394">
          <cell r="B394">
            <v>485</v>
          </cell>
          <cell r="D394" t="str">
            <v>Sport, Arts and Culture</v>
          </cell>
        </row>
        <row r="395">
          <cell r="B395">
            <v>486</v>
          </cell>
          <cell r="D395" t="str">
            <v>Sport, Arts and Culture</v>
          </cell>
        </row>
        <row r="396">
          <cell r="B396">
            <v>487</v>
          </cell>
          <cell r="D396" t="str">
            <v>State Diamond Trader</v>
          </cell>
        </row>
        <row r="397">
          <cell r="B397">
            <v>488</v>
          </cell>
          <cell r="D397" t="str">
            <v>State Information Technology Agency</v>
          </cell>
        </row>
        <row r="398">
          <cell r="B398">
            <v>489</v>
          </cell>
          <cell r="D398" t="str">
            <v>State President Fund</v>
          </cell>
        </row>
        <row r="399">
          <cell r="B399">
            <v>490</v>
          </cell>
          <cell r="D399" t="str">
            <v>The South African State Theatre</v>
          </cell>
        </row>
        <row r="400">
          <cell r="B400">
            <v>491</v>
          </cell>
          <cell r="D400" t="str">
            <v>Statistics South Africa</v>
          </cell>
        </row>
        <row r="401">
          <cell r="B401">
            <v>492</v>
          </cell>
          <cell r="D401" t="str">
            <v>Technical Assistance Unit</v>
          </cell>
        </row>
        <row r="402">
          <cell r="B402">
            <v>493</v>
          </cell>
          <cell r="D402" t="str">
            <v>Commission on Gender Equality</v>
          </cell>
        </row>
        <row r="403">
          <cell r="B403">
            <v>494</v>
          </cell>
          <cell r="D403" t="str">
            <v>Financial and Fiscal Commission</v>
          </cell>
        </row>
        <row r="404">
          <cell r="B404">
            <v>495</v>
          </cell>
          <cell r="D404" t="str">
            <v>Independent Communications Authority of South Africa</v>
          </cell>
        </row>
        <row r="405">
          <cell r="B405">
            <v>496</v>
          </cell>
          <cell r="D405" t="str">
            <v>National English Literary Museum (Grahamstown)</v>
          </cell>
        </row>
        <row r="406">
          <cell r="B406">
            <v>497</v>
          </cell>
          <cell r="D406" t="str">
            <v>Parliament of the Republic of South Africa</v>
          </cell>
        </row>
        <row r="407">
          <cell r="B407">
            <v>498</v>
          </cell>
          <cell r="D407" t="str">
            <v>Petroleum Oil and Gas Corporation of SA (Namibia) (Pty) Ltd</v>
          </cell>
        </row>
        <row r="408">
          <cell r="B408">
            <v>499</v>
          </cell>
          <cell r="D408" t="str">
            <v>Petroleum Oil and Gas Corporation of South Africa (Pty) Ltd</v>
          </cell>
        </row>
        <row r="409">
          <cell r="B409">
            <v>500</v>
          </cell>
          <cell r="D409" t="str">
            <v>KwaZulu-Natal Performing Arts Company</v>
          </cell>
        </row>
        <row r="410">
          <cell r="B410">
            <v>501</v>
          </cell>
          <cell r="D410" t="str">
            <v>The Presidency</v>
          </cell>
        </row>
        <row r="411">
          <cell r="B411">
            <v>502</v>
          </cell>
          <cell r="D411" t="str">
            <v>The Public Protector of South Africa</v>
          </cell>
        </row>
        <row r="412">
          <cell r="B412">
            <v>503</v>
          </cell>
          <cell r="D412" t="str">
            <v>The Royal Household</v>
          </cell>
        </row>
        <row r="413">
          <cell r="B413">
            <v>504</v>
          </cell>
          <cell r="D413" t="str">
            <v>Third Party Funds (Monies in Trust)</v>
          </cell>
        </row>
        <row r="414">
          <cell r="B414">
            <v>505</v>
          </cell>
          <cell r="D414" t="str">
            <v>Thomas Robertson Bursary Fund</v>
          </cell>
        </row>
        <row r="415">
          <cell r="B415">
            <v>506</v>
          </cell>
          <cell r="D415" t="str">
            <v xml:space="preserve">Culture, Arts, Tourism, Hospitality and Sports Education and Training Authority </v>
          </cell>
        </row>
        <row r="416">
          <cell r="B416">
            <v>507</v>
          </cell>
          <cell r="D416" t="str">
            <v>Free State Tourism Authority</v>
          </cell>
        </row>
        <row r="417">
          <cell r="B417">
            <v>510</v>
          </cell>
          <cell r="D417" t="str">
            <v>Environment and Nature Conservation</v>
          </cell>
        </row>
        <row r="418">
          <cell r="B418">
            <v>511</v>
          </cell>
          <cell r="D418" t="str">
            <v>Economic Development, Tourism and Environmental Affairs</v>
          </cell>
        </row>
        <row r="419">
          <cell r="B419">
            <v>512</v>
          </cell>
          <cell r="D419" t="str">
            <v>Trade and Investment KwaZulu-Natal</v>
          </cell>
        </row>
        <row r="420">
          <cell r="B420">
            <v>513</v>
          </cell>
          <cell r="D420" t="str">
            <v>Traditional Levies and Trust Account</v>
          </cell>
        </row>
        <row r="421">
          <cell r="B421">
            <v>515</v>
          </cell>
          <cell r="D421" t="str">
            <v>Roads and Transport</v>
          </cell>
        </row>
        <row r="422">
          <cell r="B422">
            <v>516</v>
          </cell>
          <cell r="D422" t="str">
            <v>Transport</v>
          </cell>
        </row>
        <row r="423">
          <cell r="B423">
            <v>517</v>
          </cell>
          <cell r="D423" t="str">
            <v>Transport and Public Works</v>
          </cell>
        </row>
        <row r="424">
          <cell r="B424">
            <v>518</v>
          </cell>
          <cell r="D424" t="str">
            <v>Transport Education and Training Authority (TETA)</v>
          </cell>
        </row>
        <row r="425">
          <cell r="B425">
            <v>520</v>
          </cell>
          <cell r="D425" t="str">
            <v>Roads and Public Works</v>
          </cell>
        </row>
        <row r="426">
          <cell r="B426">
            <v>521</v>
          </cell>
          <cell r="D426" t="str">
            <v>uMsekeli Municipal Support Services</v>
          </cell>
        </row>
        <row r="427">
          <cell r="B427">
            <v>522</v>
          </cell>
          <cell r="D427" t="str">
            <v>Unemployment Insurance Fund</v>
          </cell>
        </row>
        <row r="428">
          <cell r="B428">
            <v>523</v>
          </cell>
          <cell r="D428" t="str">
            <v>Universal Service and Access Agency of South Africa</v>
          </cell>
        </row>
        <row r="429">
          <cell r="B429">
            <v>524</v>
          </cell>
          <cell r="D429" t="str">
            <v>Universal Service and Access Fund</v>
          </cell>
        </row>
        <row r="430">
          <cell r="B430">
            <v>529</v>
          </cell>
          <cell r="D430" t="str">
            <v>Eastern Cape Rural Finance Corporation (Uvimba)</v>
          </cell>
        </row>
        <row r="431">
          <cell r="B431">
            <v>530</v>
          </cell>
          <cell r="D431" t="str">
            <v>Msunduzi/Voortrekker Museum</v>
          </cell>
        </row>
        <row r="432">
          <cell r="B432">
            <v>531</v>
          </cell>
          <cell r="D432" t="str">
            <v>War Museum of the Boer Republics</v>
          </cell>
        </row>
        <row r="433">
          <cell r="B433">
            <v>532</v>
          </cell>
          <cell r="D433" t="str">
            <v>Water Research Commission</v>
          </cell>
        </row>
        <row r="434">
          <cell r="B434">
            <v>533</v>
          </cell>
          <cell r="D434" t="str">
            <v>Water Trading Account</v>
          </cell>
        </row>
        <row r="435">
          <cell r="B435">
            <v>534</v>
          </cell>
          <cell r="D435" t="str">
            <v>Western Cape Provincial Development Council</v>
          </cell>
        </row>
        <row r="436">
          <cell r="B436">
            <v>535</v>
          </cell>
          <cell r="D436" t="str">
            <v>Western Cape Cultural Commission</v>
          </cell>
        </row>
        <row r="437">
          <cell r="B437">
            <v>536</v>
          </cell>
          <cell r="D437" t="str">
            <v>Western Cape Investment and Trade Promotion Agency</v>
          </cell>
        </row>
        <row r="438">
          <cell r="B438">
            <v>537</v>
          </cell>
          <cell r="D438" t="str">
            <v>Western Cape Language Committee</v>
          </cell>
        </row>
        <row r="439">
          <cell r="B439">
            <v>538</v>
          </cell>
          <cell r="D439" t="str">
            <v>Western Cape Nature Conservation Board</v>
          </cell>
        </row>
        <row r="440">
          <cell r="B440">
            <v>539</v>
          </cell>
          <cell r="D440" t="str">
            <v>Wholesale &amp; Retail Sector Education and Training Authority</v>
          </cell>
        </row>
        <row r="441">
          <cell r="B441">
            <v>540</v>
          </cell>
          <cell r="D441" t="str">
            <v>William Humphreys Art Gallery</v>
          </cell>
        </row>
        <row r="442">
          <cell r="B442">
            <v>541</v>
          </cell>
          <cell r="D442" t="str">
            <v>Windybrow Theatre</v>
          </cell>
        </row>
        <row r="443">
          <cell r="B443">
            <v>542</v>
          </cell>
          <cell r="D443" t="str">
            <v>Public Works</v>
          </cell>
        </row>
        <row r="444">
          <cell r="B444">
            <v>548</v>
          </cell>
          <cell r="D444" t="str">
            <v>Agricultural Research Council</v>
          </cell>
        </row>
        <row r="445">
          <cell r="B445">
            <v>558</v>
          </cell>
          <cell r="D445" t="str">
            <v>The Property Management Trading Entity</v>
          </cell>
        </row>
        <row r="446">
          <cell r="B446">
            <v>559</v>
          </cell>
          <cell r="D446" t="str">
            <v>Atteridgeville Bus Services</v>
          </cell>
        </row>
        <row r="447">
          <cell r="B447">
            <v>560</v>
          </cell>
          <cell r="D447" t="str">
            <v>North West Youth Development Trust</v>
          </cell>
        </row>
        <row r="448">
          <cell r="B448">
            <v>561</v>
          </cell>
          <cell r="D448" t="str">
            <v>Agribank</v>
          </cell>
        </row>
        <row r="449">
          <cell r="B449">
            <v>562</v>
          </cell>
          <cell r="D449" t="str">
            <v>North West Directorate of Entrepreneurial Development in Natural Resources</v>
          </cell>
        </row>
        <row r="450">
          <cell r="B450">
            <v>563</v>
          </cell>
          <cell r="D450" t="str">
            <v>North West Star</v>
          </cell>
        </row>
        <row r="451">
          <cell r="B451">
            <v>564</v>
          </cell>
          <cell r="D451" t="str">
            <v>Agribank Creditors Settlement Trust</v>
          </cell>
        </row>
        <row r="452">
          <cell r="B452">
            <v>565</v>
          </cell>
          <cell r="D452" t="str">
            <v>Mafikeng Industrial Development Zone (Pty) Ltd</v>
          </cell>
        </row>
        <row r="453">
          <cell r="B453">
            <v>902</v>
          </cell>
          <cell r="D453" t="str">
            <v>People and Parks Development</v>
          </cell>
        </row>
        <row r="454">
          <cell r="B454">
            <v>908</v>
          </cell>
          <cell r="D454" t="str">
            <v>CEF Carbon (Pty) Ltd</v>
          </cell>
        </row>
        <row r="455">
          <cell r="B455">
            <v>909</v>
          </cell>
          <cell r="D455" t="str">
            <v>CCE Solutions (Pty) Ltd</v>
          </cell>
        </row>
        <row r="456">
          <cell r="B456">
            <v>910</v>
          </cell>
          <cell r="D456" t="str">
            <v>Pan African Mineral Development Company (Pty) Ltd</v>
          </cell>
        </row>
        <row r="457">
          <cell r="B457">
            <v>911</v>
          </cell>
          <cell r="D457" t="str">
            <v>Carbon Stream Africa (Pty) Ltd</v>
          </cell>
        </row>
        <row r="458">
          <cell r="B458">
            <v>916</v>
          </cell>
          <cell r="D458" t="str">
            <v>AIDC Development Centre</v>
          </cell>
        </row>
        <row r="459">
          <cell r="B459">
            <v>917</v>
          </cell>
          <cell r="D459" t="str">
            <v>The Innovation Hub</v>
          </cell>
        </row>
        <row r="460">
          <cell r="B460">
            <v>918</v>
          </cell>
          <cell r="D460" t="str">
            <v>Supplier Park Development Co</v>
          </cell>
        </row>
        <row r="461">
          <cell r="B461">
            <v>919</v>
          </cell>
          <cell r="D461" t="str">
            <v>Associated Institutions Pension Fund</v>
          </cell>
        </row>
        <row r="462">
          <cell r="B462">
            <v>983</v>
          </cell>
          <cell r="D462" t="str">
            <v>Golden Leopard Resorts</v>
          </cell>
        </row>
        <row r="463">
          <cell r="B463">
            <v>990</v>
          </cell>
          <cell r="D463" t="str">
            <v>Department of Roads and Transport</v>
          </cell>
        </row>
        <row r="464">
          <cell r="B464">
            <v>991</v>
          </cell>
          <cell r="D464" t="str">
            <v>Department of Infrastructure Development</v>
          </cell>
        </row>
        <row r="465">
          <cell r="B465">
            <v>992</v>
          </cell>
          <cell r="D465" t="str">
            <v>Gautrain Management Agency</v>
          </cell>
        </row>
        <row r="466">
          <cell r="B466">
            <v>1007</v>
          </cell>
          <cell r="D466" t="str">
            <v>Human Settlements</v>
          </cell>
        </row>
        <row r="467">
          <cell r="B467">
            <v>1008</v>
          </cell>
          <cell r="D467" t="str">
            <v>Cooperative Governance and Traditional Affairs</v>
          </cell>
        </row>
        <row r="468">
          <cell r="B468">
            <v>1009</v>
          </cell>
          <cell r="D468" t="str">
            <v>Local Government and Traditional Affairs</v>
          </cell>
        </row>
        <row r="469">
          <cell r="B469">
            <v>1010</v>
          </cell>
          <cell r="D469" t="str">
            <v>Human Settlements</v>
          </cell>
        </row>
        <row r="470">
          <cell r="B470">
            <v>1011</v>
          </cell>
          <cell r="D470" t="str">
            <v>National Youth Development Agency</v>
          </cell>
        </row>
        <row r="471">
          <cell r="B471">
            <v>1012</v>
          </cell>
          <cell r="D471" t="str">
            <v>Public Safety</v>
          </cell>
        </row>
        <row r="472">
          <cell r="B472">
            <v>1013</v>
          </cell>
          <cell r="D472" t="str">
            <v>Temporary Employees Pension Fund</v>
          </cell>
        </row>
        <row r="473">
          <cell r="B473">
            <v>1014</v>
          </cell>
          <cell r="D473" t="str">
            <v>Co-Operative Governance, Human Settlements and Traditional Affairs</v>
          </cell>
        </row>
        <row r="474">
          <cell r="B474">
            <v>1015</v>
          </cell>
          <cell r="D474" t="str">
            <v>Cooperative Governance and Traditional Affairs</v>
          </cell>
        </row>
        <row r="475">
          <cell r="B475">
            <v>1016</v>
          </cell>
          <cell r="D475" t="str">
            <v xml:space="preserve">Human Settlements </v>
          </cell>
        </row>
        <row r="476">
          <cell r="B476">
            <v>1017</v>
          </cell>
          <cell r="D476" t="str">
            <v>International Relations &amp; Co-operation</v>
          </cell>
        </row>
        <row r="477">
          <cell r="B477">
            <v>1018</v>
          </cell>
          <cell r="D477" t="str">
            <v>Autopax (Pty) Ltd</v>
          </cell>
        </row>
        <row r="478">
          <cell r="B478">
            <v>1019</v>
          </cell>
          <cell r="D478" t="str">
            <v>Cooperative Governance and Traditional Affairs</v>
          </cell>
        </row>
        <row r="479">
          <cell r="B479">
            <v>1020</v>
          </cell>
          <cell r="D479" t="str">
            <v>Human Settlements</v>
          </cell>
        </row>
        <row r="480">
          <cell r="B480">
            <v>1021</v>
          </cell>
          <cell r="D480" t="str">
            <v>Agriculture, Forestry and Fisheries</v>
          </cell>
        </row>
        <row r="481">
          <cell r="B481">
            <v>1022</v>
          </cell>
          <cell r="D481" t="str">
            <v>Rural Development and Land Reform</v>
          </cell>
        </row>
        <row r="482">
          <cell r="B482">
            <v>1023</v>
          </cell>
          <cell r="D482" t="str">
            <v>Kgama Wildlife Operations</v>
          </cell>
        </row>
        <row r="483">
          <cell r="B483">
            <v>1024</v>
          </cell>
          <cell r="D483" t="str">
            <v>Kwanaloga</v>
          </cell>
        </row>
        <row r="484">
          <cell r="B484">
            <v>1026</v>
          </cell>
          <cell r="D484" t="str">
            <v>Public Admin &amp; Leadership Management Training Trading Account</v>
          </cell>
        </row>
        <row r="485">
          <cell r="B485">
            <v>1027</v>
          </cell>
          <cell r="D485" t="str">
            <v>Performing Arts Centre of the Free State trading as MACUFE</v>
          </cell>
        </row>
        <row r="486">
          <cell r="B486">
            <v>1030</v>
          </cell>
          <cell r="D486" t="str">
            <v>Signal Developments</v>
          </cell>
        </row>
        <row r="487">
          <cell r="B487">
            <v>1031</v>
          </cell>
          <cell r="D487" t="str">
            <v>Dirapeng</v>
          </cell>
        </row>
        <row r="488">
          <cell r="B488">
            <v>1032</v>
          </cell>
          <cell r="D488" t="str">
            <v>Industrial Development Corporation of SA</v>
          </cell>
        </row>
        <row r="489">
          <cell r="B489">
            <v>1033</v>
          </cell>
          <cell r="D489" t="str">
            <v>Estate Agency Affairs Board</v>
          </cell>
        </row>
        <row r="490">
          <cell r="B490">
            <v>1034</v>
          </cell>
          <cell r="D490" t="str">
            <v>Housing Development Agency</v>
          </cell>
        </row>
        <row r="491">
          <cell r="B491">
            <v>1035</v>
          </cell>
          <cell r="D491" t="str">
            <v>National Empowerment Fund</v>
          </cell>
        </row>
        <row r="492">
          <cell r="B492">
            <v>1036</v>
          </cell>
          <cell r="D492" t="str">
            <v>National Housing Finance Corporation Ltd</v>
          </cell>
        </row>
        <row r="493">
          <cell r="B493">
            <v>1037</v>
          </cell>
          <cell r="D493" t="str">
            <v>National Urban Reconstruction &amp; Housing Agency</v>
          </cell>
        </row>
        <row r="494">
          <cell r="B494">
            <v>1038</v>
          </cell>
          <cell r="D494" t="str">
            <v>Rural Housing Loan Fund</v>
          </cell>
        </row>
        <row r="495">
          <cell r="B495">
            <v>1039</v>
          </cell>
          <cell r="D495" t="str">
            <v xml:space="preserve">Servcon Housing Solutions (Pty) Ltd </v>
          </cell>
        </row>
        <row r="496">
          <cell r="B496">
            <v>1040</v>
          </cell>
          <cell r="D496" t="str">
            <v>Social Housing Foundation</v>
          </cell>
        </row>
        <row r="497">
          <cell r="B497">
            <v>1041</v>
          </cell>
          <cell r="D497" t="str">
            <v>SA National Accreditation System</v>
          </cell>
        </row>
        <row r="498">
          <cell r="B498">
            <v>1042</v>
          </cell>
          <cell r="D498" t="str">
            <v>National Metrology Institute of SA</v>
          </cell>
        </row>
        <row r="499">
          <cell r="B499">
            <v>1043</v>
          </cell>
          <cell r="D499" t="str">
            <v>Export Credit Insurance Corporation of SA</v>
          </cell>
        </row>
        <row r="500">
          <cell r="B500">
            <v>1044</v>
          </cell>
          <cell r="D500" t="str">
            <v>Khula Enterprise Finance Limited</v>
          </cell>
        </row>
        <row r="501">
          <cell r="B501">
            <v>1045</v>
          </cell>
          <cell r="D501" t="str">
            <v>Thubelisha Homes</v>
          </cell>
        </row>
        <row r="502">
          <cell r="B502">
            <v>1048</v>
          </cell>
          <cell r="D502" t="str">
            <v>Amatola Water Board</v>
          </cell>
        </row>
        <row r="503">
          <cell r="B503">
            <v>1050</v>
          </cell>
          <cell r="D503" t="str">
            <v>Breede River Catchment Management Agency</v>
          </cell>
        </row>
        <row r="504">
          <cell r="B504">
            <v>1052</v>
          </cell>
          <cell r="D504" t="str">
            <v>Inkomati Catchment Management Agency</v>
          </cell>
        </row>
        <row r="505">
          <cell r="B505">
            <v>1053</v>
          </cell>
          <cell r="D505" t="str">
            <v>Lepelle Northern Water</v>
          </cell>
        </row>
        <row r="506">
          <cell r="B506">
            <v>1054</v>
          </cell>
          <cell r="D506" t="str">
            <v>Mhlathuze Water</v>
          </cell>
        </row>
        <row r="507">
          <cell r="B507">
            <v>1055</v>
          </cell>
          <cell r="D507" t="str">
            <v>Namaqua Water</v>
          </cell>
        </row>
        <row r="508">
          <cell r="B508">
            <v>1056</v>
          </cell>
          <cell r="D508" t="str">
            <v>National Health Laboratory Service</v>
          </cell>
        </row>
        <row r="509">
          <cell r="B509">
            <v>1057</v>
          </cell>
          <cell r="D509" t="str">
            <v>Overberg Water</v>
          </cell>
        </row>
        <row r="510">
          <cell r="B510">
            <v>1058</v>
          </cell>
          <cell r="D510" t="str">
            <v>Pelladrift Water Board</v>
          </cell>
        </row>
        <row r="511">
          <cell r="B511">
            <v>1059</v>
          </cell>
          <cell r="D511" t="str">
            <v>Rand Water</v>
          </cell>
        </row>
        <row r="512">
          <cell r="B512">
            <v>1060</v>
          </cell>
          <cell r="D512" t="str">
            <v>Sedibeng Water</v>
          </cell>
        </row>
        <row r="513">
          <cell r="B513">
            <v>1061</v>
          </cell>
          <cell r="D513" t="str">
            <v>Sentech Limited</v>
          </cell>
        </row>
        <row r="514">
          <cell r="B514">
            <v>1062</v>
          </cell>
          <cell r="D514" t="str">
            <v>South African Broadcasting Corporation</v>
          </cell>
        </row>
        <row r="515">
          <cell r="B515">
            <v>1063</v>
          </cell>
          <cell r="D515" t="str">
            <v>South African Post Office Limited</v>
          </cell>
        </row>
        <row r="516">
          <cell r="B516">
            <v>1064</v>
          </cell>
          <cell r="D516" t="str">
            <v>Telkom Limited</v>
          </cell>
        </row>
        <row r="517">
          <cell r="B517">
            <v>1065</v>
          </cell>
          <cell r="D517" t="str">
            <v>Trans-Caledon Tunnel Authority</v>
          </cell>
        </row>
        <row r="518">
          <cell r="B518">
            <v>1066</v>
          </cell>
          <cell r="D518" t="str">
            <v>Umgeni Water Board</v>
          </cell>
        </row>
        <row r="519">
          <cell r="B519">
            <v>1067</v>
          </cell>
          <cell r="D519" t="str">
            <v>National Economic Development and Labour Council</v>
          </cell>
        </row>
        <row r="520">
          <cell r="B520">
            <v>1068</v>
          </cell>
          <cell r="D520" t="str">
            <v>Perishable Products Export Control Board</v>
          </cell>
        </row>
        <row r="521">
          <cell r="B521">
            <v>1069</v>
          </cell>
          <cell r="D521" t="str">
            <v>Productivity SA</v>
          </cell>
        </row>
        <row r="522">
          <cell r="B522">
            <v>1071</v>
          </cell>
          <cell r="D522" t="str">
            <v>Onderstepoort Biological Products Ltd</v>
          </cell>
        </row>
        <row r="523">
          <cell r="B523">
            <v>1078</v>
          </cell>
          <cell r="D523" t="str">
            <v>Transhold Properties (Pty) Ltd</v>
          </cell>
        </row>
        <row r="524">
          <cell r="B524">
            <v>1082</v>
          </cell>
          <cell r="D524" t="str">
            <v>Proptrade (Pty) Ltd</v>
          </cell>
        </row>
        <row r="525">
          <cell r="B525">
            <v>1093</v>
          </cell>
          <cell r="D525" t="str">
            <v>Escap Limited</v>
          </cell>
        </row>
        <row r="526">
          <cell r="B526">
            <v>1095</v>
          </cell>
          <cell r="D526" t="str">
            <v>Eskom Finance Company (Pty) Ltd</v>
          </cell>
        </row>
        <row r="527">
          <cell r="B527">
            <v>1096</v>
          </cell>
          <cell r="D527" t="str">
            <v>Eskom Enterprises (Pty) Ltd</v>
          </cell>
        </row>
        <row r="528">
          <cell r="B528">
            <v>1097</v>
          </cell>
          <cell r="D528" t="str">
            <v>PN Energy Services (Pty) Ltd</v>
          </cell>
        </row>
        <row r="529">
          <cell r="B529">
            <v>1098</v>
          </cell>
          <cell r="D529" t="str">
            <v>Natal Navigation Colleries &amp; Estate Company Ltd</v>
          </cell>
        </row>
        <row r="530">
          <cell r="B530">
            <v>1099</v>
          </cell>
          <cell r="D530" t="str">
            <v>Eskom Development Foundation</v>
          </cell>
        </row>
        <row r="531">
          <cell r="B531">
            <v>1100</v>
          </cell>
          <cell r="D531" t="str">
            <v>Golang Coal (Pty) Ltd</v>
          </cell>
        </row>
        <row r="532">
          <cell r="B532">
            <v>1105</v>
          </cell>
          <cell r="D532" t="str">
            <v>Rotek Industries (Pty) Ltd</v>
          </cell>
        </row>
        <row r="533">
          <cell r="B533">
            <v>1107</v>
          </cell>
          <cell r="D533" t="str">
            <v>Roshcon (Pty) Limited</v>
          </cell>
        </row>
        <row r="534">
          <cell r="B534">
            <v>1110</v>
          </cell>
          <cell r="D534" t="str">
            <v>South Dunes Coal Terminal (Pty) Limited</v>
          </cell>
        </row>
        <row r="535">
          <cell r="B535">
            <v>1116</v>
          </cell>
          <cell r="D535" t="str">
            <v>Alexkor Limited</v>
          </cell>
        </row>
        <row r="536">
          <cell r="B536">
            <v>1117</v>
          </cell>
          <cell r="D536" t="str">
            <v>Broadband Infraco (Pty) Ltd</v>
          </cell>
        </row>
        <row r="537">
          <cell r="B537">
            <v>1118</v>
          </cell>
          <cell r="D537" t="str">
            <v>Denel (Pty) Ltd</v>
          </cell>
        </row>
        <row r="538">
          <cell r="B538">
            <v>1119</v>
          </cell>
          <cell r="D538" t="str">
            <v>ESKOM</v>
          </cell>
        </row>
        <row r="539">
          <cell r="B539">
            <v>1120</v>
          </cell>
          <cell r="D539" t="str">
            <v>South African Airways (Pty) Limited</v>
          </cell>
        </row>
        <row r="540">
          <cell r="B540">
            <v>1121</v>
          </cell>
          <cell r="D540" t="str">
            <v>South African Express (Pty) Limited</v>
          </cell>
        </row>
        <row r="541">
          <cell r="B541">
            <v>1122</v>
          </cell>
          <cell r="D541" t="str">
            <v>South African Forestry Company Limited</v>
          </cell>
        </row>
        <row r="542">
          <cell r="B542">
            <v>1123</v>
          </cell>
          <cell r="D542" t="str">
            <v>Transnet Limited</v>
          </cell>
        </row>
        <row r="543">
          <cell r="B543">
            <v>1124</v>
          </cell>
          <cell r="D543" t="str">
            <v>Pebble Bed Modular Reactor</v>
          </cell>
        </row>
        <row r="544">
          <cell r="B544">
            <v>1125</v>
          </cell>
          <cell r="D544" t="str">
            <v>Bonaero Park (Pty) Ltd</v>
          </cell>
        </row>
        <row r="545">
          <cell r="B545">
            <v>1126</v>
          </cell>
          <cell r="D545" t="str">
            <v>Denel International Ltee</v>
          </cell>
        </row>
        <row r="546">
          <cell r="B546">
            <v>1127</v>
          </cell>
          <cell r="D546" t="str">
            <v>Denel Personnel Solutions (Pty) Ltd</v>
          </cell>
        </row>
        <row r="547">
          <cell r="B547">
            <v>1128</v>
          </cell>
          <cell r="D547" t="str">
            <v>Denel Properties (Pty) Ltd</v>
          </cell>
        </row>
        <row r="548">
          <cell r="B548">
            <v>1129</v>
          </cell>
          <cell r="D548" t="str">
            <v>Denel Saab Aerostructures (Pty) Ltd</v>
          </cell>
        </row>
        <row r="549">
          <cell r="B549">
            <v>1130</v>
          </cell>
          <cell r="D549" t="str">
            <v>Densecure (Pty) Ltd</v>
          </cell>
        </row>
        <row r="550">
          <cell r="B550">
            <v>1133</v>
          </cell>
          <cell r="D550" t="str">
            <v>Mechem (Pty) Ltd</v>
          </cell>
        </row>
        <row r="551">
          <cell r="B551">
            <v>1136</v>
          </cell>
          <cell r="D551" t="str">
            <v>Community Pension Informatics (Pty) Ltd</v>
          </cell>
        </row>
        <row r="552">
          <cell r="B552">
            <v>1137</v>
          </cell>
          <cell r="D552" t="str">
            <v>Nisec (Pty) Ltd</v>
          </cell>
        </row>
        <row r="553">
          <cell r="B553">
            <v>1138</v>
          </cell>
          <cell r="D553" t="str">
            <v>East London Industrial Development Zone Corporation</v>
          </cell>
        </row>
        <row r="554">
          <cell r="B554">
            <v>1141</v>
          </cell>
          <cell r="D554" t="str">
            <v>Trade &amp; Investment Limpopo</v>
          </cell>
        </row>
        <row r="555">
          <cell r="B555">
            <v>1145</v>
          </cell>
          <cell r="D555" t="str">
            <v>Limpopo Development Enterprise</v>
          </cell>
        </row>
        <row r="556">
          <cell r="B556">
            <v>1146</v>
          </cell>
          <cell r="D556" t="str">
            <v>Limpopo Business Support Agency</v>
          </cell>
        </row>
        <row r="557">
          <cell r="B557">
            <v>1147</v>
          </cell>
          <cell r="D557" t="str">
            <v>Limpopo Agribusiness Development Corporation</v>
          </cell>
        </row>
        <row r="558">
          <cell r="B558">
            <v>1148</v>
          </cell>
          <cell r="D558" t="str">
            <v>North West Provincial Arts &amp; Cultural Council</v>
          </cell>
        </row>
        <row r="559">
          <cell r="B559">
            <v>1149</v>
          </cell>
          <cell r="D559" t="str">
            <v>North West Provincial Heritage Resources Authority</v>
          </cell>
        </row>
        <row r="560">
          <cell r="B560">
            <v>1150</v>
          </cell>
          <cell r="D560" t="str">
            <v>Cowslip Investments (Pty) Ltd</v>
          </cell>
        </row>
        <row r="561">
          <cell r="B561">
            <v>1151</v>
          </cell>
          <cell r="D561" t="str">
            <v>Richards Bay Industrial Development Zone (Pty) Ltd</v>
          </cell>
        </row>
        <row r="562">
          <cell r="B562">
            <v>1152</v>
          </cell>
          <cell r="D562" t="str">
            <v>Durban Wharfside Trust</v>
          </cell>
        </row>
        <row r="563">
          <cell r="B563">
            <v>1153</v>
          </cell>
          <cell r="D563" t="str">
            <v>Ubiciko Twines and Fabric (Pty) Ltd</v>
          </cell>
        </row>
        <row r="564">
          <cell r="B564">
            <v>1154</v>
          </cell>
          <cell r="D564" t="str">
            <v>Nongoma Plaza Ltd</v>
          </cell>
        </row>
        <row r="565">
          <cell r="B565">
            <v>1155</v>
          </cell>
          <cell r="D565" t="str">
            <v>Sundumbili Plaza</v>
          </cell>
        </row>
        <row r="566">
          <cell r="B566">
            <v>1156</v>
          </cell>
          <cell r="D566" t="str">
            <v>Cassidra (Pty) Ltd</v>
          </cell>
        </row>
        <row r="567">
          <cell r="B567">
            <v>1157</v>
          </cell>
          <cell r="D567" t="str">
            <v>SABS Commercial (Pty) Ltd</v>
          </cell>
        </row>
        <row r="568">
          <cell r="B568">
            <v>1166</v>
          </cell>
          <cell r="D568" t="str">
            <v>National Consumer Commission</v>
          </cell>
        </row>
        <row r="569">
          <cell r="B569">
            <v>1167</v>
          </cell>
          <cell r="D569" t="str">
            <v>Air Traffic Navigation Services</v>
          </cell>
        </row>
        <row r="570">
          <cell r="B570">
            <v>1168</v>
          </cell>
          <cell r="D570" t="str">
            <v>Airports Company of SA Limited</v>
          </cell>
        </row>
        <row r="571">
          <cell r="B571">
            <v>1169</v>
          </cell>
          <cell r="D571" t="str">
            <v>Development Bank of Southern Africa</v>
          </cell>
        </row>
        <row r="572">
          <cell r="B572">
            <v>1170</v>
          </cell>
          <cell r="D572" t="str">
            <v>Accounting Standards Board</v>
          </cell>
        </row>
        <row r="573">
          <cell r="B573">
            <v>1171</v>
          </cell>
          <cell r="D573" t="str">
            <v>South African Council of Educators</v>
          </cell>
        </row>
        <row r="574">
          <cell r="B574">
            <v>1172</v>
          </cell>
          <cell r="D574" t="str">
            <v>Umalusi QA on Further Training &amp; Education</v>
          </cell>
        </row>
        <row r="575">
          <cell r="B575">
            <v>1173</v>
          </cell>
          <cell r="D575" t="str">
            <v>SASRIA Limited</v>
          </cell>
        </row>
        <row r="576">
          <cell r="B576">
            <v>1174</v>
          </cell>
          <cell r="D576" t="str">
            <v>Moses Kotana Institute</v>
          </cell>
        </row>
        <row r="577">
          <cell r="B577">
            <v>1175</v>
          </cell>
          <cell r="D577" t="str">
            <v>South African Supplier Development Agency</v>
          </cell>
        </row>
        <row r="578">
          <cell r="B578">
            <v>1176</v>
          </cell>
          <cell r="D578" t="str">
            <v>Gamma Film Industries (Pty) Ltd</v>
          </cell>
        </row>
        <row r="579">
          <cell r="B579">
            <v>1177</v>
          </cell>
          <cell r="D579" t="str">
            <v>Gammatec NDT Supplies (Pty) Ltd</v>
          </cell>
        </row>
        <row r="580">
          <cell r="B580">
            <v>1178</v>
          </cell>
          <cell r="D580" t="str">
            <v>Pharmatopes (Pty) Ltd</v>
          </cell>
        </row>
        <row r="581">
          <cell r="B581">
            <v>1179</v>
          </cell>
          <cell r="D581" t="str">
            <v xml:space="preserve">Intersite Property Management Services (Pty) Ltd </v>
          </cell>
        </row>
        <row r="582">
          <cell r="B582">
            <v>1180</v>
          </cell>
          <cell r="D582" t="str">
            <v>Clidet (Pty) Ltd</v>
          </cell>
        </row>
        <row r="583">
          <cell r="B583">
            <v>1183</v>
          </cell>
          <cell r="D583" t="str">
            <v>Land Bank Insurance Company</v>
          </cell>
        </row>
        <row r="584">
          <cell r="B584">
            <v>1184</v>
          </cell>
          <cell r="D584" t="str">
            <v>Highlands Furniture Factory (Pty) Ltd</v>
          </cell>
        </row>
        <row r="585">
          <cell r="B585">
            <v>1185</v>
          </cell>
          <cell r="D585" t="str">
            <v>Scopefull 21 (Pty) Ltd</v>
          </cell>
        </row>
        <row r="586">
          <cell r="B586">
            <v>1186</v>
          </cell>
          <cell r="D586" t="str">
            <v>Canton Trading 123 (Pty) Ltd t/a Jomago Health</v>
          </cell>
        </row>
        <row r="587">
          <cell r="B587">
            <v>1187</v>
          </cell>
          <cell r="D587" t="str">
            <v>Cross Point Trading 23 (Pty) Ltd</v>
          </cell>
        </row>
        <row r="588">
          <cell r="B588">
            <v>1188</v>
          </cell>
          <cell r="D588" t="str">
            <v>Mafube Risk Insurance Consultants (Pty) Ltd</v>
          </cell>
        </row>
        <row r="589">
          <cell r="B589">
            <v>1189</v>
          </cell>
          <cell r="D589" t="str">
            <v>Phiritona Plastics (Pty) Ltd</v>
          </cell>
        </row>
        <row r="590">
          <cell r="B590">
            <v>1190</v>
          </cell>
          <cell r="D590" t="str">
            <v>Rumar Manufacturing (Pty) Ltd</v>
          </cell>
        </row>
        <row r="591">
          <cell r="B591">
            <v>1191</v>
          </cell>
          <cell r="D591" t="str">
            <v>Twin Cities (Pty) Ltd</v>
          </cell>
        </row>
        <row r="592">
          <cell r="B592">
            <v>1192</v>
          </cell>
          <cell r="D592" t="str">
            <v>Welkom Daimond Cutting Works</v>
          </cell>
        </row>
        <row r="593">
          <cell r="B593">
            <v>1193</v>
          </cell>
          <cell r="D593" t="str">
            <v>Qwa-Qwa Datnis (Pty) Ltd</v>
          </cell>
        </row>
        <row r="594">
          <cell r="B594">
            <v>1194</v>
          </cell>
          <cell r="D594" t="str">
            <v>Agricultural Land Holding Account</v>
          </cell>
        </row>
        <row r="595">
          <cell r="B595">
            <v>1195</v>
          </cell>
          <cell r="D595" t="str">
            <v>Ncera Farms (Pty) Ltd</v>
          </cell>
        </row>
        <row r="596">
          <cell r="B596">
            <v>1196</v>
          </cell>
          <cell r="D596" t="str">
            <v>Banzi Pan Devco (Pty) Ltd</v>
          </cell>
        </row>
        <row r="597">
          <cell r="B597">
            <v>1197</v>
          </cell>
          <cell r="D597" t="str">
            <v>Mabibi Development Company (Pty) Ltd</v>
          </cell>
        </row>
        <row r="598">
          <cell r="B598">
            <v>1198</v>
          </cell>
          <cell r="D598" t="str">
            <v>Sibaya Conservation Projects (Pty) Ltd</v>
          </cell>
        </row>
        <row r="599">
          <cell r="B599">
            <v>1199</v>
          </cell>
          <cell r="D599" t="str">
            <v>Rocktail Bay Devco (Pty) Ltd</v>
          </cell>
        </row>
        <row r="600">
          <cell r="B600">
            <v>1202</v>
          </cell>
          <cell r="D600" t="str">
            <v>Free State Political Party Fund</v>
          </cell>
        </row>
        <row r="601">
          <cell r="B601">
            <v>1204</v>
          </cell>
          <cell r="D601" t="str">
            <v>Department of Finance</v>
          </cell>
        </row>
        <row r="602">
          <cell r="B602">
            <v>1205</v>
          </cell>
          <cell r="D602" t="str">
            <v>Women, Children and Persons with Disabilities</v>
          </cell>
        </row>
        <row r="603">
          <cell r="B603">
            <v>1206</v>
          </cell>
          <cell r="D603" t="str">
            <v>Basic Education</v>
          </cell>
        </row>
        <row r="604">
          <cell r="B604">
            <v>1207</v>
          </cell>
          <cell r="D604" t="str">
            <v>Higher Education and Training</v>
          </cell>
        </row>
        <row r="605">
          <cell r="B605">
            <v>1215</v>
          </cell>
          <cell r="D605" t="str">
            <v>Mpumalanga Economic Growth Agency</v>
          </cell>
        </row>
        <row r="606">
          <cell r="B606">
            <v>1216</v>
          </cell>
          <cell r="D606" t="str">
            <v>Department of Health and Social Development</v>
          </cell>
        </row>
        <row r="607">
          <cell r="B607">
            <v>1217</v>
          </cell>
          <cell r="D607" t="str">
            <v>Department of Housing and Local Government</v>
          </cell>
        </row>
        <row r="608">
          <cell r="B608">
            <v>1218</v>
          </cell>
          <cell r="D608" t="str">
            <v>Economic Development</v>
          </cell>
        </row>
        <row r="609">
          <cell r="B609">
            <v>1219</v>
          </cell>
          <cell r="D609" t="str">
            <v>COEGA Development Corporation (Pty) Ltd</v>
          </cell>
        </row>
        <row r="610">
          <cell r="B610">
            <v>1220</v>
          </cell>
          <cell r="D610" t="str">
            <v>Mineral Resources</v>
          </cell>
        </row>
        <row r="611">
          <cell r="B611">
            <v>1221</v>
          </cell>
          <cell r="D611" t="str">
            <v>Energy</v>
          </cell>
        </row>
        <row r="612">
          <cell r="B612">
            <v>1222</v>
          </cell>
          <cell r="D612" t="str">
            <v>Co-operative Banks Development Agency</v>
          </cell>
        </row>
        <row r="613">
          <cell r="B613">
            <v>1223</v>
          </cell>
          <cell r="D613" t="str">
            <v>Government Pensions Administration Agency</v>
          </cell>
        </row>
        <row r="614">
          <cell r="B614">
            <v>1224</v>
          </cell>
          <cell r="D614" t="str">
            <v>Road Traffic Infringement Agency</v>
          </cell>
        </row>
        <row r="615">
          <cell r="B615">
            <v>1225</v>
          </cell>
          <cell r="D615" t="str">
            <v>Environmental Affairs</v>
          </cell>
        </row>
        <row r="616">
          <cell r="B616">
            <v>1226</v>
          </cell>
          <cell r="D616" t="str">
            <v>Tourism</v>
          </cell>
        </row>
        <row r="617">
          <cell r="B617">
            <v>1229</v>
          </cell>
          <cell r="D617" t="str">
            <v>Local Government</v>
          </cell>
        </row>
        <row r="618">
          <cell r="B618">
            <v>1231</v>
          </cell>
          <cell r="D618" t="str">
            <v>Eastern Cape Parks and Tourism Agency</v>
          </cell>
        </row>
        <row r="619">
          <cell r="B619">
            <v>1232</v>
          </cell>
          <cell r="D619" t="str">
            <v>Free State Gambling and Liquor Authority</v>
          </cell>
        </row>
        <row r="620">
          <cell r="B620">
            <v>1234</v>
          </cell>
          <cell r="D620" t="str">
            <v>Northern Cape Economic Development, Trade and Investment Promotion Agency</v>
          </cell>
        </row>
        <row r="621">
          <cell r="B621">
            <v>1235</v>
          </cell>
          <cell r="D621" t="str">
            <v>Kalahari Kid Corporation</v>
          </cell>
        </row>
        <row r="622">
          <cell r="B622">
            <v>1239</v>
          </cell>
          <cell r="D622" t="str">
            <v>Performance Monitoring and Evaluation</v>
          </cell>
        </row>
        <row r="623">
          <cell r="B623">
            <v>1240</v>
          </cell>
          <cell r="D623" t="str">
            <v>The KwaZulu-Natal Royal Household Trust</v>
          </cell>
        </row>
        <row r="624">
          <cell r="B624">
            <v>1241</v>
          </cell>
          <cell r="D624" t="str">
            <v>Classic Number Trading 45 Pty (Ltd)</v>
          </cell>
        </row>
        <row r="625">
          <cell r="B625">
            <v>1242</v>
          </cell>
          <cell r="D625" t="str">
            <v>Confram Harrismith Properties (Pty) Ltd</v>
          </cell>
        </row>
        <row r="626">
          <cell r="B626">
            <v>1243</v>
          </cell>
          <cell r="D626" t="str">
            <v>Copper Moon Trading 429 (Pty) Ltd</v>
          </cell>
        </row>
        <row r="627">
          <cell r="B627">
            <v>1244</v>
          </cell>
          <cell r="D627" t="str">
            <v>Golden Pond Trading 663 (Pty) Ltd</v>
          </cell>
        </row>
        <row r="628">
          <cell r="B628">
            <v>1245</v>
          </cell>
          <cell r="D628" t="str">
            <v>Orofino Africa Jewellery Manufacturers (Pty) Ltd</v>
          </cell>
        </row>
        <row r="629">
          <cell r="B629">
            <v>1246</v>
          </cell>
          <cell r="D629" t="str">
            <v>Satinsky 167 (Pty) Ltd</v>
          </cell>
        </row>
        <row r="630">
          <cell r="B630">
            <v>1247</v>
          </cell>
          <cell r="D630" t="str">
            <v>Synthopro Holdings (Pty) Ltd</v>
          </cell>
        </row>
        <row r="631">
          <cell r="B631">
            <v>1248</v>
          </cell>
          <cell r="D631" t="str">
            <v>South African National Space Agency</v>
          </cell>
        </row>
        <row r="632">
          <cell r="B632">
            <v>1249</v>
          </cell>
          <cell r="D632" t="str">
            <v>Technology Innovation Agency</v>
          </cell>
        </row>
        <row r="633">
          <cell r="B633">
            <v>1250</v>
          </cell>
          <cell r="D633" t="str">
            <v>Social Housing Regulatory Authority</v>
          </cell>
        </row>
        <row r="634">
          <cell r="B634">
            <v>1251</v>
          </cell>
          <cell r="D634" t="str">
            <v>Magalies Water Board</v>
          </cell>
        </row>
        <row r="635">
          <cell r="B635">
            <v>1252</v>
          </cell>
          <cell r="D635" t="str">
            <v>Botshelo Water Board</v>
          </cell>
        </row>
        <row r="636">
          <cell r="B636">
            <v>1253</v>
          </cell>
          <cell r="D636" t="str">
            <v>DBSA - Development Fund</v>
          </cell>
        </row>
        <row r="637">
          <cell r="B637">
            <v>1256</v>
          </cell>
          <cell r="D637" t="str">
            <v>Northern Cape Political Party Fund</v>
          </cell>
        </row>
        <row r="638">
          <cell r="B638">
            <v>1258</v>
          </cell>
          <cell r="D638" t="str">
            <v>Ngwao Boswa Kapa Bokone</v>
          </cell>
        </row>
        <row r="639">
          <cell r="B639">
            <v>1265</v>
          </cell>
          <cell r="D639" t="str">
            <v>Northern Cape Gambling Board</v>
          </cell>
        </row>
        <row r="640">
          <cell r="B640">
            <v>1266</v>
          </cell>
          <cell r="D640" t="str">
            <v>Northern Cape Liquor Board</v>
          </cell>
        </row>
        <row r="641">
          <cell r="B641">
            <v>1267</v>
          </cell>
          <cell r="D641" t="str">
            <v>Nelson Mandela Metropolitan University</v>
          </cell>
        </row>
        <row r="642">
          <cell r="B642">
            <v>1268</v>
          </cell>
          <cell r="D642" t="str">
            <v>Rhodes University</v>
          </cell>
        </row>
        <row r="643">
          <cell r="B643">
            <v>1269</v>
          </cell>
          <cell r="D643" t="str">
            <v>University of Fort Hare</v>
          </cell>
        </row>
        <row r="644">
          <cell r="B644">
            <v>1270</v>
          </cell>
          <cell r="D644" t="str">
            <v>Walter Sisulu University for Technology and Science</v>
          </cell>
        </row>
        <row r="645">
          <cell r="B645">
            <v>1271</v>
          </cell>
          <cell r="D645" t="str">
            <v>Central University of Technology</v>
          </cell>
        </row>
        <row r="646">
          <cell r="B646">
            <v>1272</v>
          </cell>
          <cell r="D646" t="str">
            <v>University of the Free State</v>
          </cell>
        </row>
        <row r="647">
          <cell r="B647">
            <v>1273</v>
          </cell>
          <cell r="D647" t="str">
            <v>Tshwane University of Technology</v>
          </cell>
        </row>
        <row r="648">
          <cell r="B648">
            <v>1274</v>
          </cell>
          <cell r="D648" t="str">
            <v>University of Johannesburg</v>
          </cell>
        </row>
        <row r="649">
          <cell r="B649">
            <v>1275</v>
          </cell>
          <cell r="D649" t="str">
            <v>University of Pretoria</v>
          </cell>
        </row>
        <row r="650">
          <cell r="B650">
            <v>1276</v>
          </cell>
          <cell r="D650" t="str">
            <v>University of South Africa</v>
          </cell>
        </row>
        <row r="651">
          <cell r="B651">
            <v>1277</v>
          </cell>
          <cell r="D651" t="str">
            <v>University of the Witwatersrand</v>
          </cell>
        </row>
        <row r="652">
          <cell r="B652">
            <v>1278</v>
          </cell>
          <cell r="D652" t="str">
            <v>Vaal University of Technology</v>
          </cell>
        </row>
        <row r="653">
          <cell r="B653">
            <v>1279</v>
          </cell>
          <cell r="D653" t="str">
            <v>Durban University of Technology</v>
          </cell>
        </row>
        <row r="654">
          <cell r="B654">
            <v>1280</v>
          </cell>
          <cell r="D654" t="str">
            <v>Mangosuthu University of Technology</v>
          </cell>
        </row>
        <row r="655">
          <cell r="B655">
            <v>1281</v>
          </cell>
          <cell r="D655" t="str">
            <v>University of Kwa-Zulu Natal</v>
          </cell>
        </row>
        <row r="656">
          <cell r="B656">
            <v>1282</v>
          </cell>
          <cell r="D656" t="str">
            <v>University of Zululand</v>
          </cell>
        </row>
        <row r="657">
          <cell r="B657">
            <v>1283</v>
          </cell>
          <cell r="D657" t="str">
            <v>University of Limpopo</v>
          </cell>
        </row>
        <row r="658">
          <cell r="B658">
            <v>1284</v>
          </cell>
          <cell r="D658" t="str">
            <v>University of Venda</v>
          </cell>
        </row>
        <row r="659">
          <cell r="B659">
            <v>1285</v>
          </cell>
          <cell r="D659" t="str">
            <v>National Institute for Higher Education</v>
          </cell>
        </row>
        <row r="660">
          <cell r="B660">
            <v>1286</v>
          </cell>
          <cell r="D660" t="str">
            <v>North West University</v>
          </cell>
        </row>
        <row r="661">
          <cell r="B661">
            <v>1288</v>
          </cell>
          <cell r="D661" t="str">
            <v>Cape Peninsula University of Technology</v>
          </cell>
        </row>
        <row r="662">
          <cell r="B662">
            <v>1289</v>
          </cell>
          <cell r="D662" t="str">
            <v>University of Cape Town</v>
          </cell>
        </row>
        <row r="663">
          <cell r="B663">
            <v>1290</v>
          </cell>
          <cell r="D663" t="str">
            <v>University of Stellenbosch</v>
          </cell>
        </row>
        <row r="664">
          <cell r="B664">
            <v>1291</v>
          </cell>
          <cell r="D664" t="str">
            <v>University of the Western Cape</v>
          </cell>
        </row>
        <row r="665">
          <cell r="B665">
            <v>1292</v>
          </cell>
          <cell r="D665" t="str">
            <v>Buffalo City FET College</v>
          </cell>
        </row>
        <row r="666">
          <cell r="B666">
            <v>1293</v>
          </cell>
          <cell r="D666" t="str">
            <v>East Cape Midlands FET College</v>
          </cell>
        </row>
        <row r="667">
          <cell r="B667">
            <v>1294</v>
          </cell>
          <cell r="D667" t="str">
            <v>Ikhala FET College</v>
          </cell>
        </row>
        <row r="668">
          <cell r="B668">
            <v>1295</v>
          </cell>
          <cell r="D668" t="str">
            <v>Ingwe FET College</v>
          </cell>
        </row>
        <row r="669">
          <cell r="B669">
            <v>1296</v>
          </cell>
          <cell r="D669" t="str">
            <v>King Hintsa FET College</v>
          </cell>
        </row>
        <row r="670">
          <cell r="B670">
            <v>1297</v>
          </cell>
          <cell r="D670" t="str">
            <v>King Sabatha Dalindyebo FET College</v>
          </cell>
        </row>
        <row r="671">
          <cell r="B671">
            <v>1298</v>
          </cell>
          <cell r="D671" t="str">
            <v>Lovedale FET College</v>
          </cell>
        </row>
        <row r="672">
          <cell r="B672">
            <v>1299</v>
          </cell>
          <cell r="D672" t="str">
            <v>Port Elizabeth FET College</v>
          </cell>
        </row>
        <row r="673">
          <cell r="B673">
            <v>1300</v>
          </cell>
          <cell r="D673" t="str">
            <v>Flavius Mareka FET College</v>
          </cell>
        </row>
        <row r="674">
          <cell r="B674">
            <v>1301</v>
          </cell>
          <cell r="D674" t="str">
            <v>Goldfields FET College</v>
          </cell>
        </row>
        <row r="675">
          <cell r="B675">
            <v>1302</v>
          </cell>
          <cell r="D675" t="str">
            <v>Maluti FET College</v>
          </cell>
        </row>
        <row r="676">
          <cell r="B676">
            <v>1303</v>
          </cell>
          <cell r="D676" t="str">
            <v>Motheo FET College</v>
          </cell>
        </row>
        <row r="677">
          <cell r="B677">
            <v>1304</v>
          </cell>
          <cell r="D677" t="str">
            <v>Central JHB FET College</v>
          </cell>
        </row>
        <row r="678">
          <cell r="B678">
            <v>1305</v>
          </cell>
          <cell r="D678" t="str">
            <v>Ekurhuleni East FET College</v>
          </cell>
        </row>
        <row r="679">
          <cell r="B679">
            <v>1306</v>
          </cell>
          <cell r="D679" t="str">
            <v>Ekurhuleni West FET College</v>
          </cell>
        </row>
        <row r="680">
          <cell r="B680">
            <v>1307</v>
          </cell>
          <cell r="D680" t="str">
            <v>Sedibeng FET College</v>
          </cell>
        </row>
        <row r="681">
          <cell r="B681">
            <v>1308</v>
          </cell>
          <cell r="D681" t="str">
            <v>South West Gauteng FET College</v>
          </cell>
        </row>
        <row r="682">
          <cell r="B682">
            <v>1309</v>
          </cell>
          <cell r="D682" t="str">
            <v>Tshwane North FET College</v>
          </cell>
        </row>
        <row r="683">
          <cell r="B683">
            <v>1310</v>
          </cell>
          <cell r="D683" t="str">
            <v>Tshwane South FET College</v>
          </cell>
        </row>
        <row r="684">
          <cell r="B684">
            <v>1311</v>
          </cell>
          <cell r="D684" t="str">
            <v>Western College for FET</v>
          </cell>
        </row>
        <row r="685">
          <cell r="B685">
            <v>1312</v>
          </cell>
          <cell r="D685" t="str">
            <v>Coastal FET College</v>
          </cell>
        </row>
        <row r="686">
          <cell r="B686">
            <v>1313</v>
          </cell>
          <cell r="D686" t="str">
            <v>Elangeni FET College</v>
          </cell>
        </row>
        <row r="687">
          <cell r="B687">
            <v>1314</v>
          </cell>
          <cell r="D687" t="str">
            <v>Esayidi FET College</v>
          </cell>
        </row>
        <row r="688">
          <cell r="B688">
            <v>1315</v>
          </cell>
          <cell r="D688" t="str">
            <v>Majuba FET College</v>
          </cell>
        </row>
        <row r="689">
          <cell r="B689">
            <v>1316</v>
          </cell>
          <cell r="D689" t="str">
            <v>Mnambithi FET College</v>
          </cell>
        </row>
        <row r="690">
          <cell r="B690">
            <v>1317</v>
          </cell>
          <cell r="D690" t="str">
            <v>Mthashana FET College</v>
          </cell>
        </row>
        <row r="691">
          <cell r="B691">
            <v>1318</v>
          </cell>
          <cell r="D691" t="str">
            <v>Thekwini FET College</v>
          </cell>
        </row>
        <row r="692">
          <cell r="B692">
            <v>1319</v>
          </cell>
          <cell r="D692" t="str">
            <v>Umfolozi FET College</v>
          </cell>
        </row>
        <row r="693">
          <cell r="B693">
            <v>1320</v>
          </cell>
          <cell r="D693" t="str">
            <v>Umgungundlovu FET College</v>
          </cell>
        </row>
        <row r="694">
          <cell r="B694">
            <v>1321</v>
          </cell>
          <cell r="D694" t="str">
            <v>Capricorn FET College</v>
          </cell>
        </row>
        <row r="695">
          <cell r="B695">
            <v>1322</v>
          </cell>
          <cell r="D695" t="str">
            <v>Lephalale FET College</v>
          </cell>
        </row>
        <row r="696">
          <cell r="B696">
            <v>1323</v>
          </cell>
          <cell r="D696" t="str">
            <v>Letaba FET College</v>
          </cell>
        </row>
        <row r="697">
          <cell r="B697">
            <v>1324</v>
          </cell>
          <cell r="D697" t="str">
            <v>Mopani South East FET College</v>
          </cell>
        </row>
        <row r="698">
          <cell r="B698">
            <v>1325</v>
          </cell>
          <cell r="D698" t="str">
            <v>Sekhukhune FET College</v>
          </cell>
        </row>
        <row r="699">
          <cell r="B699">
            <v>1326</v>
          </cell>
          <cell r="D699" t="str">
            <v>Vhembe FET College</v>
          </cell>
        </row>
        <row r="700">
          <cell r="B700">
            <v>1327</v>
          </cell>
          <cell r="D700" t="str">
            <v>Waterberg FET College</v>
          </cell>
        </row>
        <row r="701">
          <cell r="B701">
            <v>1328</v>
          </cell>
          <cell r="D701" t="str">
            <v>Ehlanzeni FET College</v>
          </cell>
        </row>
        <row r="702">
          <cell r="B702">
            <v>1329</v>
          </cell>
          <cell r="D702" t="str">
            <v>Gert Sibande FET College</v>
          </cell>
        </row>
        <row r="703">
          <cell r="B703">
            <v>1330</v>
          </cell>
          <cell r="D703" t="str">
            <v>Nkangala FET College</v>
          </cell>
        </row>
        <row r="704">
          <cell r="B704">
            <v>1331</v>
          </cell>
          <cell r="D704" t="str">
            <v>Northern Cape Rural FET College</v>
          </cell>
        </row>
        <row r="705">
          <cell r="B705">
            <v>1332</v>
          </cell>
          <cell r="D705" t="str">
            <v>Northern Cape Urban FET College</v>
          </cell>
        </row>
        <row r="706">
          <cell r="B706">
            <v>1333</v>
          </cell>
          <cell r="D706" t="str">
            <v>Orbit FET College</v>
          </cell>
        </row>
        <row r="707">
          <cell r="B707">
            <v>1334</v>
          </cell>
          <cell r="D707" t="str">
            <v>Taletso FET College</v>
          </cell>
        </row>
        <row r="708">
          <cell r="B708">
            <v>1335</v>
          </cell>
          <cell r="D708" t="str">
            <v>Vuselela FET College</v>
          </cell>
        </row>
        <row r="709">
          <cell r="B709">
            <v>1336</v>
          </cell>
          <cell r="D709" t="str">
            <v>Boland FET College</v>
          </cell>
        </row>
        <row r="710">
          <cell r="B710">
            <v>1337</v>
          </cell>
          <cell r="D710" t="str">
            <v>College of Cape Town</v>
          </cell>
        </row>
        <row r="711">
          <cell r="B711">
            <v>1338</v>
          </cell>
          <cell r="D711" t="str">
            <v>False Bay FET College</v>
          </cell>
        </row>
        <row r="712">
          <cell r="B712">
            <v>1339</v>
          </cell>
          <cell r="D712" t="str">
            <v>Northlink FET College</v>
          </cell>
        </row>
        <row r="713">
          <cell r="B713">
            <v>1340</v>
          </cell>
          <cell r="D713" t="str">
            <v>South Cape FET College</v>
          </cell>
        </row>
        <row r="714">
          <cell r="B714">
            <v>1341</v>
          </cell>
          <cell r="D714" t="str">
            <v>West Coast FET College</v>
          </cell>
        </row>
        <row r="715">
          <cell r="B715">
            <v>1342</v>
          </cell>
          <cell r="D715" t="str">
            <v>Media, Information and Communication Technologies Sector Education and Training Authority</v>
          </cell>
        </row>
        <row r="716">
          <cell r="B716">
            <v>1344</v>
          </cell>
          <cell r="D716" t="str">
            <v>Fibre Processing Manufacturing Sector Education and Training Authority</v>
          </cell>
        </row>
        <row r="717">
          <cell r="B717">
            <v>1345</v>
          </cell>
          <cell r="D717" t="str">
            <v>Rural Development</v>
          </cell>
        </row>
        <row r="718">
          <cell r="B718">
            <v>1346</v>
          </cell>
          <cell r="D718" t="str">
            <v>Madikwe River Lodge</v>
          </cell>
        </row>
        <row r="719">
          <cell r="B719">
            <v>1347</v>
          </cell>
          <cell r="D719" t="str">
            <v>Quality Council for Trades and Occupations</v>
          </cell>
        </row>
        <row r="720">
          <cell r="B720">
            <v>1348</v>
          </cell>
          <cell r="D720" t="str">
            <v>Munumzwu Estate</v>
          </cell>
        </row>
        <row r="721">
          <cell r="B721">
            <v>1349</v>
          </cell>
          <cell r="D721" t="str">
            <v>Mutale Agric Estate</v>
          </cell>
        </row>
        <row r="722">
          <cell r="B722">
            <v>1350</v>
          </cell>
          <cell r="D722" t="str">
            <v xml:space="preserve">Mashashane Hatchery </v>
          </cell>
        </row>
        <row r="723">
          <cell r="B723">
            <v>1351</v>
          </cell>
          <cell r="D723" t="str">
            <v>Ventico</v>
          </cell>
        </row>
        <row r="724">
          <cell r="B724">
            <v>1352</v>
          </cell>
          <cell r="D724" t="str">
            <v>Cenennial Trading Company 145</v>
          </cell>
        </row>
        <row r="725">
          <cell r="B725">
            <v>1353</v>
          </cell>
          <cell r="D725" t="str">
            <v>Mukumbani Tea Estate</v>
          </cell>
        </row>
        <row r="726">
          <cell r="B726">
            <v>1354</v>
          </cell>
          <cell r="D726" t="str">
            <v>Risima Housing Finance Corportion</v>
          </cell>
        </row>
        <row r="727">
          <cell r="B727">
            <v>1355</v>
          </cell>
          <cell r="D727" t="str">
            <v>Great North Transport</v>
          </cell>
        </row>
        <row r="728">
          <cell r="B728">
            <v>1356</v>
          </cell>
          <cell r="D728" t="str">
            <v>Fumani Green Stone</v>
          </cell>
        </row>
        <row r="729">
          <cell r="B729">
            <v>1357</v>
          </cell>
          <cell r="D729" t="str">
            <v>Sefateng Chrome Mine</v>
          </cell>
        </row>
        <row r="730">
          <cell r="B730">
            <v>1358</v>
          </cell>
          <cell r="D730" t="str">
            <v>Khumong Chrome Mine</v>
          </cell>
        </row>
        <row r="731">
          <cell r="B731">
            <v>1359</v>
          </cell>
          <cell r="D731" t="str">
            <v>Corridor Mining Resources</v>
          </cell>
        </row>
        <row r="732">
          <cell r="B732">
            <v>1360</v>
          </cell>
          <cell r="D732" t="str">
            <v>Tshepong Chrome Mine</v>
          </cell>
        </row>
        <row r="733">
          <cell r="B733">
            <v>1361</v>
          </cell>
          <cell r="D733" t="str">
            <v>Mokopane Kodumela Mining Investments</v>
          </cell>
        </row>
        <row r="734">
          <cell r="B734">
            <v>1363</v>
          </cell>
          <cell r="D734" t="str">
            <v>La Mercy Property Investment</v>
          </cell>
        </row>
        <row r="735">
          <cell r="B735">
            <v>1364</v>
          </cell>
          <cell r="D735" t="str">
            <v>Industrial Development Zone</v>
          </cell>
        </row>
        <row r="736">
          <cell r="B736">
            <v>1365</v>
          </cell>
          <cell r="D736" t="str">
            <v>Eastern Cape Government Fleet Management Services</v>
          </cell>
        </row>
      </sheetData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MasterInput"/>
      <sheetName val="Annex1"/>
      <sheetName val="Annex1b"/>
      <sheetName val="Annex1 All"/>
      <sheetName val="Annex1 MY for print"/>
      <sheetName val="Annex1 ME for print"/>
      <sheetName val="Annex2 All"/>
      <sheetName val="Annex2 MY for print"/>
      <sheetName val="Annex2 ME for print"/>
      <sheetName val="Annex3"/>
      <sheetName val="Annex1c"/>
      <sheetName val="Outcomes Total per Prov"/>
      <sheetName val="Annex3 All for print"/>
      <sheetName val="Annex3 MY for print"/>
      <sheetName val="Annex3 ME for print"/>
      <sheetName val="Annex4"/>
      <sheetName val="Annex4 All for print"/>
      <sheetName val="Annex5"/>
      <sheetName val="Status per capacity"/>
      <sheetName val="Status-Province"/>
      <sheetName val="Annex4 MY for print"/>
      <sheetName val="Annex4 ME for print"/>
      <sheetName val="Outcomes-ExecSumm"/>
      <sheetName val="Outcomes-Sect3"/>
      <sheetName val="Outcomes-Capacity"/>
      <sheetName val="Outcomes-Summary"/>
      <sheetName val="Outcomes-Grade"/>
      <sheetName val="Outcomes per Prov"/>
      <sheetName val="Good Practices1"/>
      <sheetName val="Good Practices2"/>
      <sheetName val="Outcomes per Prov (Presentatio)"/>
      <sheetName val="Outcomes-Province"/>
      <sheetName val="Outcomes-5year"/>
      <sheetName val="Outcomes-Category"/>
      <sheetName val="Qual-BS-All"/>
      <sheetName val="Qual-IS-All"/>
      <sheetName val="Qual-BS-Province"/>
      <sheetName val="Qual-IS-Province"/>
      <sheetName val="Emphasis"/>
      <sheetName val="Other Matters old"/>
      <sheetName val="Areas Qualified"/>
      <sheetName val="RS2"/>
      <sheetName val="Other Matters"/>
      <sheetName val="Ass by Consultants"/>
      <sheetName val="AOPI"/>
      <sheetName val="Financial stability"/>
      <sheetName val="Qualification Check to GR"/>
      <sheetName val="UFWI-Qualifications"/>
      <sheetName val="UFWI-Other matters"/>
      <sheetName val="Prov detail for UFWI"/>
      <sheetName val="Prov detail for Other Matters"/>
      <sheetName val="Prov detail for key areas"/>
      <sheetName val="19. Movement Sum1"/>
      <sheetName val="19. Movement Sum2"/>
      <sheetName val="20. Movement Det"/>
      <sheetName val="RS1 from prov slides"/>
      <sheetName val="Serv Del Comm"/>
      <sheetName val="RS3"/>
      <sheetName val="RS4 for template"/>
      <sheetName val="RS Consultants for template"/>
      <sheetName val="Entities not reported on"/>
      <sheetName val="SCOPA Status"/>
      <sheetName val="Presentation of CFS"/>
      <sheetName val="Annual Reports Tabling"/>
      <sheetName val="Supplementary Tables"/>
      <sheetName val="22. WorkingLists"/>
      <sheetName val="1__Index"/>
      <sheetName val="Annex1_All"/>
      <sheetName val="Annex1_MY_for_print"/>
      <sheetName val="Annex1_ME_for_print"/>
      <sheetName val="Annex2_All"/>
      <sheetName val="Annex2_MY_for_print"/>
      <sheetName val="Annex2_ME_for_print"/>
      <sheetName val="Outcomes_Total_per_Prov"/>
      <sheetName val="Annex3_All_for_print"/>
      <sheetName val="Annex3_MY_for_print"/>
      <sheetName val="Annex3_ME_for_print"/>
      <sheetName val="Annex4_All_for_print"/>
      <sheetName val="Status_per_capacity"/>
      <sheetName val="Annex4_MY_for_print"/>
      <sheetName val="Annex4_ME_for_print"/>
      <sheetName val="Outcomes_per_Prov"/>
      <sheetName val="Good_Practices1"/>
      <sheetName val="Good_Practices2"/>
      <sheetName val="Outcomes_per_Prov_(Presentatio)"/>
      <sheetName val="Other_Matters_old"/>
      <sheetName val="Areas_Qualified"/>
      <sheetName val="Other_Matters"/>
      <sheetName val="Ass_by_Consultants"/>
      <sheetName val="Financial_stability"/>
      <sheetName val="Qualification_Check_to_GR"/>
      <sheetName val="UFWI-Other_matters"/>
      <sheetName val="Prov_detail_for_UFWI"/>
      <sheetName val="Prov_detail_for_Other_Matters"/>
      <sheetName val="Prov_detail_for_key_areas"/>
      <sheetName val="19__Movement_Sum1"/>
      <sheetName val="19__Movement_Sum2"/>
      <sheetName val="20__Movement_Det"/>
      <sheetName val="RS1_from_prov_slides"/>
      <sheetName val="Serv_Del_Comm"/>
      <sheetName val="RS4_for_template"/>
      <sheetName val="RS_Consultants_for_template"/>
      <sheetName val="Entities_not_reported_on"/>
      <sheetName val="SCOPA_Status"/>
      <sheetName val="Presentation_of_CFS"/>
      <sheetName val="Annual_Reports_Tabling"/>
      <sheetName val="Supplementary_Tables"/>
      <sheetName val="22__WorkingLists"/>
      <sheetName val="Sheet1"/>
      <sheetName val="Sheet3"/>
      <sheetName val="Sheet2"/>
      <sheetName val="Sheet4"/>
      <sheetName val="1__Index1"/>
      <sheetName val="Annex1_All1"/>
      <sheetName val="Annex1_MY_for_print1"/>
      <sheetName val="Annex1_ME_for_print1"/>
      <sheetName val="Annex2_All1"/>
      <sheetName val="Annex2_MY_for_print1"/>
      <sheetName val="Annex2_ME_for_print1"/>
      <sheetName val="Outcomes_Total_per_Prov1"/>
      <sheetName val="Annex3_All_for_print1"/>
      <sheetName val="Annex3_MY_for_print1"/>
      <sheetName val="Annex3_ME_for_print1"/>
      <sheetName val="Annex4_All_for_print1"/>
      <sheetName val="Status_per_capacity1"/>
      <sheetName val="Annex4_MY_for_print1"/>
      <sheetName val="Annex4_ME_for_print1"/>
      <sheetName val="Outcomes_per_Prov1"/>
      <sheetName val="Good_Practices11"/>
      <sheetName val="Good_Practices21"/>
      <sheetName val="Outcomes_per_Prov_(Presentatio1"/>
      <sheetName val="Other_Matters_old1"/>
      <sheetName val="Areas_Qualified1"/>
      <sheetName val="Other_Matters1"/>
      <sheetName val="Ass_by_Consultants1"/>
      <sheetName val="Financial_stability1"/>
      <sheetName val="Qualification_Check_to_GR1"/>
      <sheetName val="UFWI-Other_matters1"/>
      <sheetName val="Prov_detail_for_UFWI1"/>
      <sheetName val="Prov_detail_for_Other_Matters1"/>
      <sheetName val="Prov_detail_for_key_areas1"/>
      <sheetName val="19__Movement_Sum11"/>
      <sheetName val="19__Movement_Sum21"/>
      <sheetName val="20__Movement_Det1"/>
      <sheetName val="RS1_from_prov_slides1"/>
      <sheetName val="Serv_Del_Comm1"/>
      <sheetName val="RS4_for_template1"/>
      <sheetName val="RS_Consultants_for_template1"/>
      <sheetName val="Entities_not_reported_on1"/>
      <sheetName val="SCOPA_Status1"/>
      <sheetName val="Presentation_of_CFS1"/>
      <sheetName val="Annual_Reports_Tabling1"/>
      <sheetName val="Supplementary_Tables1"/>
      <sheetName val="22__WorkingLists1"/>
    </sheetNames>
    <sheetDataSet>
      <sheetData sheetId="0"/>
      <sheetData sheetId="1">
        <row r="14">
          <cell r="D14" t="str">
            <v>MY</v>
          </cell>
          <cell r="F14" t="str">
            <v>EC</v>
          </cell>
          <cell r="G14" t="str">
            <v>Medium capacity</v>
          </cell>
          <cell r="H14" t="str">
            <v>DM</v>
          </cell>
          <cell r="J14" t="str">
            <v>Audit outstanding</v>
          </cell>
          <cell r="K14" t="str">
            <v>Disclaimer</v>
          </cell>
          <cell r="L14" t="str">
            <v>Adverse</v>
          </cell>
          <cell r="M14" t="str">
            <v>Disclaimer</v>
          </cell>
          <cell r="N14" t="str">
            <v>Disclaimer</v>
          </cell>
        </row>
        <row r="15">
          <cell r="D15" t="str">
            <v>MY</v>
          </cell>
          <cell r="F15" t="str">
            <v>EC</v>
          </cell>
          <cell r="G15" t="str">
            <v>Low capacity</v>
          </cell>
          <cell r="H15" t="str">
            <v>LM</v>
          </cell>
          <cell r="J15" t="str">
            <v>Qualified</v>
          </cell>
          <cell r="K15" t="str">
            <v>Disclaimer</v>
          </cell>
          <cell r="L15" t="str">
            <v>Disclaimer</v>
          </cell>
          <cell r="M15" t="str">
            <v>Qualified</v>
          </cell>
          <cell r="N15" t="str">
            <v>Financially unqualified (with other matters)</v>
          </cell>
        </row>
        <row r="16">
          <cell r="D16" t="str">
            <v>MYE</v>
          </cell>
          <cell r="F16" t="str">
            <v>EC</v>
          </cell>
          <cell r="G16" t="str">
            <v>Municipal entity</v>
          </cell>
          <cell r="H16" t="str">
            <v>ME</v>
          </cell>
          <cell r="J16" t="str">
            <v>Financially unqualified (with other matters)</v>
          </cell>
          <cell r="K16" t="str">
            <v>Financially unqualified (with other matters)</v>
          </cell>
          <cell r="L16" t="str">
            <v>Financially unqualified (with other matters)</v>
          </cell>
          <cell r="M16" t="str">
            <v>New municipality / entity</v>
          </cell>
          <cell r="N16" t="str">
            <v>New municipality / entity</v>
          </cell>
        </row>
        <row r="17">
          <cell r="D17" t="str">
            <v>MY</v>
          </cell>
          <cell r="F17" t="str">
            <v>EC</v>
          </cell>
          <cell r="G17" t="str">
            <v>High capacity</v>
          </cell>
          <cell r="H17" t="str">
            <v>DM</v>
          </cell>
          <cell r="J17" t="str">
            <v>Qualified</v>
          </cell>
          <cell r="K17" t="str">
            <v>Qualified</v>
          </cell>
          <cell r="L17" t="str">
            <v>Adverse</v>
          </cell>
          <cell r="M17" t="str">
            <v>Qualified</v>
          </cell>
          <cell r="N17" t="str">
            <v>Financially unqualified (with other matters)</v>
          </cell>
        </row>
        <row r="18">
          <cell r="D18" t="str">
            <v>MY</v>
          </cell>
          <cell r="F18" t="str">
            <v>EC</v>
          </cell>
          <cell r="G18" t="str">
            <v>Low capacity</v>
          </cell>
          <cell r="H18" t="str">
            <v>LM</v>
          </cell>
          <cell r="J18" t="str">
            <v>Qualified</v>
          </cell>
          <cell r="K18" t="str">
            <v>Qualified</v>
          </cell>
          <cell r="L18" t="str">
            <v>Adverse</v>
          </cell>
          <cell r="M18" t="str">
            <v>Qualified</v>
          </cell>
          <cell r="N18" t="str">
            <v>Qualified</v>
          </cell>
        </row>
        <row r="19">
          <cell r="D19" t="str">
            <v>MY</v>
          </cell>
          <cell r="F19" t="str">
            <v>EC</v>
          </cell>
          <cell r="G19" t="str">
            <v>Low capacity</v>
          </cell>
          <cell r="H19" t="str">
            <v>LM</v>
          </cell>
          <cell r="J19" t="str">
            <v>Financially unqualified (with other matters)</v>
          </cell>
          <cell r="K19" t="str">
            <v>Qualified</v>
          </cell>
          <cell r="L19" t="str">
            <v>Adverse</v>
          </cell>
          <cell r="M19" t="str">
            <v>Disclaimer</v>
          </cell>
          <cell r="N19" t="str">
            <v>Disclaimer</v>
          </cell>
        </row>
        <row r="20">
          <cell r="D20" t="str">
            <v>MYE</v>
          </cell>
          <cell r="F20" t="str">
            <v>EC</v>
          </cell>
          <cell r="G20" t="str">
            <v>Municipal entity</v>
          </cell>
          <cell r="H20" t="str">
            <v>ME</v>
          </cell>
          <cell r="J20" t="str">
            <v>Audit outstanding</v>
          </cell>
          <cell r="K20" t="str">
            <v>Audit outstanding</v>
          </cell>
          <cell r="L20" t="str">
            <v>Financially unqualified (with other matters)</v>
          </cell>
          <cell r="M20" t="str">
            <v>Financially unqualified (with no other matters)</v>
          </cell>
          <cell r="N20" t="str">
            <v>Financially unqualified (with no other matters)</v>
          </cell>
        </row>
        <row r="21">
          <cell r="D21" t="str">
            <v>MY</v>
          </cell>
          <cell r="F21" t="str">
            <v>EC</v>
          </cell>
          <cell r="G21" t="str">
            <v>High capacity</v>
          </cell>
          <cell r="H21" t="str">
            <v>LM</v>
          </cell>
          <cell r="J21" t="str">
            <v>Qualified</v>
          </cell>
          <cell r="K21" t="str">
            <v>Qualified</v>
          </cell>
          <cell r="L21" t="str">
            <v>Qualified</v>
          </cell>
          <cell r="M21" t="str">
            <v>Adverse</v>
          </cell>
          <cell r="N21" t="str">
            <v>Qualified</v>
          </cell>
        </row>
        <row r="22">
          <cell r="D22" t="str">
            <v>MYE</v>
          </cell>
          <cell r="F22" t="str">
            <v>EC</v>
          </cell>
          <cell r="G22" t="str">
            <v>Municipal entity</v>
          </cell>
          <cell r="H22" t="str">
            <v>ME</v>
          </cell>
          <cell r="J22" t="str">
            <v>Financially unqualified (with other matters)</v>
          </cell>
          <cell r="K22" t="str">
            <v>Qualified</v>
          </cell>
          <cell r="L22" t="str">
            <v>Disclaimer</v>
          </cell>
          <cell r="M22" t="str">
            <v>Financially unqualified (with other matters)</v>
          </cell>
          <cell r="N22" t="str">
            <v>Qualified</v>
          </cell>
        </row>
        <row r="23">
          <cell r="D23" t="str">
            <v>MY</v>
          </cell>
          <cell r="F23" t="str">
            <v>EC</v>
          </cell>
          <cell r="G23" t="str">
            <v>Medium capacity</v>
          </cell>
          <cell r="H23" t="str">
            <v>DM</v>
          </cell>
          <cell r="J23" t="str">
            <v>Financially unqualified (with other matters)</v>
          </cell>
          <cell r="K23" t="str">
            <v>Financially unqualified (with other matters)</v>
          </cell>
          <cell r="L23" t="str">
            <v>Financially unqualified (with other matters)</v>
          </cell>
          <cell r="M23" t="str">
            <v>Disclaimer</v>
          </cell>
          <cell r="N23" t="str">
            <v>Disclaimer</v>
          </cell>
        </row>
        <row r="24">
          <cell r="D24" t="str">
            <v>MY</v>
          </cell>
          <cell r="F24" t="str">
            <v>EC</v>
          </cell>
          <cell r="G24" t="str">
            <v>Low capacity</v>
          </cell>
          <cell r="H24" t="str">
            <v>LM</v>
          </cell>
          <cell r="J24" t="str">
            <v>Financially unqualified (with other matters)</v>
          </cell>
          <cell r="K24" t="str">
            <v>Financially unqualified (with other matters)</v>
          </cell>
          <cell r="L24" t="str">
            <v>Qualified</v>
          </cell>
          <cell r="M24" t="str">
            <v>Financially unqualified (with other matters)</v>
          </cell>
          <cell r="N24" t="str">
            <v>Financially unqualified (with other matters)</v>
          </cell>
        </row>
        <row r="25">
          <cell r="D25" t="str">
            <v>MYE</v>
          </cell>
          <cell r="F25" t="str">
            <v>EC</v>
          </cell>
          <cell r="G25" t="str">
            <v>Metro municipal entity</v>
          </cell>
          <cell r="H25" t="str">
            <v>ME</v>
          </cell>
          <cell r="J25" t="str">
            <v>Disclaimer</v>
          </cell>
          <cell r="K25" t="str">
            <v>Disclaimer</v>
          </cell>
          <cell r="L25" t="str">
            <v>Disclaimer</v>
          </cell>
          <cell r="M25" t="str">
            <v>New municipality / entity</v>
          </cell>
          <cell r="N25" t="str">
            <v>New municipality / entity</v>
          </cell>
        </row>
        <row r="26">
          <cell r="D26" t="str">
            <v>MY</v>
          </cell>
          <cell r="F26" t="str">
            <v>EC</v>
          </cell>
          <cell r="G26" t="str">
            <v>Medium capacity</v>
          </cell>
          <cell r="H26" t="str">
            <v>DM</v>
          </cell>
          <cell r="J26" t="str">
            <v>Disclaimer</v>
          </cell>
          <cell r="K26" t="str">
            <v>Disclaimer</v>
          </cell>
          <cell r="L26" t="str">
            <v>Adverse</v>
          </cell>
          <cell r="M26" t="str">
            <v>Disclaimer</v>
          </cell>
          <cell r="N26" t="str">
            <v>Disclaimer</v>
          </cell>
        </row>
        <row r="27">
          <cell r="D27" t="str">
            <v>MY</v>
          </cell>
          <cell r="F27" t="str">
            <v>EC</v>
          </cell>
          <cell r="G27" t="str">
            <v>Low capacity</v>
          </cell>
          <cell r="H27" t="str">
            <v>LM</v>
          </cell>
          <cell r="J27" t="str">
            <v>Qualified</v>
          </cell>
          <cell r="K27" t="str">
            <v>Qualified</v>
          </cell>
          <cell r="L27" t="str">
            <v>Disclaimer</v>
          </cell>
          <cell r="M27" t="str">
            <v>Disclaimer</v>
          </cell>
          <cell r="N27" t="str">
            <v>Disclaimer</v>
          </cell>
        </row>
        <row r="28">
          <cell r="D28" t="str">
            <v>MY</v>
          </cell>
          <cell r="F28" t="str">
            <v>EC</v>
          </cell>
          <cell r="G28" t="str">
            <v>Low capacity</v>
          </cell>
          <cell r="H28" t="str">
            <v>LM</v>
          </cell>
          <cell r="J28" t="str">
            <v>Disclaimer</v>
          </cell>
          <cell r="K28" t="str">
            <v>Adverse</v>
          </cell>
          <cell r="L28" t="str">
            <v>Adverse</v>
          </cell>
          <cell r="M28" t="str">
            <v>Adverse</v>
          </cell>
          <cell r="N28" t="str">
            <v>Adverse</v>
          </cell>
        </row>
        <row r="29">
          <cell r="D29" t="str">
            <v>MY</v>
          </cell>
          <cell r="F29" t="str">
            <v>EC</v>
          </cell>
          <cell r="G29" t="str">
            <v>Medium capacity</v>
          </cell>
          <cell r="H29" t="str">
            <v>LM</v>
          </cell>
          <cell r="J29" t="str">
            <v>Disclaimer</v>
          </cell>
          <cell r="K29" t="str">
            <v>Disclaimer</v>
          </cell>
          <cell r="L29" t="str">
            <v>Disclaimer</v>
          </cell>
          <cell r="M29" t="str">
            <v>Disclaimer</v>
          </cell>
          <cell r="N29" t="str">
            <v>Disclaimer</v>
          </cell>
        </row>
        <row r="30">
          <cell r="D30" t="str">
            <v>MYE</v>
          </cell>
          <cell r="F30" t="str">
            <v>EC</v>
          </cell>
          <cell r="G30" t="str">
            <v>Metro municipal entity</v>
          </cell>
          <cell r="H30" t="str">
            <v>ME</v>
          </cell>
          <cell r="J30" t="str">
            <v>Qualified</v>
          </cell>
          <cell r="K30" t="str">
            <v>Qualified</v>
          </cell>
          <cell r="L30" t="str">
            <v>Qualified</v>
          </cell>
          <cell r="M30" t="str">
            <v>New municipality / entity</v>
          </cell>
          <cell r="N30" t="str">
            <v>New municipality / entity</v>
          </cell>
        </row>
        <row r="31">
          <cell r="D31" t="str">
            <v>MY</v>
          </cell>
          <cell r="F31" t="str">
            <v>EC</v>
          </cell>
          <cell r="G31" t="str">
            <v>Low capacity</v>
          </cell>
          <cell r="H31" t="str">
            <v>LM</v>
          </cell>
          <cell r="J31" t="str">
            <v>Audit outstanding</v>
          </cell>
          <cell r="K31" t="str">
            <v>Disclaimer</v>
          </cell>
          <cell r="L31" t="str">
            <v>Adverse</v>
          </cell>
          <cell r="M31" t="str">
            <v>Disclaimer</v>
          </cell>
          <cell r="N31" t="str">
            <v>Disclaimer</v>
          </cell>
        </row>
        <row r="32">
          <cell r="D32" t="str">
            <v>MY</v>
          </cell>
          <cell r="F32" t="str">
            <v>EC</v>
          </cell>
          <cell r="G32" t="str">
            <v>Low capacity</v>
          </cell>
          <cell r="H32" t="str">
            <v>LM</v>
          </cell>
          <cell r="J32" t="str">
            <v>Audit outstanding</v>
          </cell>
          <cell r="K32" t="str">
            <v>Disclaimer</v>
          </cell>
          <cell r="L32" t="str">
            <v>Disclaimer</v>
          </cell>
          <cell r="M32" t="str">
            <v>Disclaimer</v>
          </cell>
          <cell r="N32" t="str">
            <v>Disclaimer</v>
          </cell>
        </row>
        <row r="33">
          <cell r="D33" t="str">
            <v>MY</v>
          </cell>
          <cell r="F33" t="str">
            <v>EC</v>
          </cell>
          <cell r="G33" t="str">
            <v>Low capacity</v>
          </cell>
          <cell r="H33" t="str">
            <v>LM</v>
          </cell>
          <cell r="J33" t="str">
            <v>Financially unqualified (with other matters)</v>
          </cell>
          <cell r="K33" t="str">
            <v>Qualified</v>
          </cell>
          <cell r="L33" t="str">
            <v>Disclaimer</v>
          </cell>
          <cell r="M33" t="str">
            <v>Disclaimer</v>
          </cell>
          <cell r="N33" t="str">
            <v>Disclaimer</v>
          </cell>
        </row>
        <row r="34">
          <cell r="D34" t="str">
            <v>MY</v>
          </cell>
          <cell r="F34" t="str">
            <v>EC</v>
          </cell>
          <cell r="G34" t="str">
            <v>Low capacity</v>
          </cell>
          <cell r="H34" t="str">
            <v>LM</v>
          </cell>
          <cell r="J34" t="str">
            <v>Adverse</v>
          </cell>
          <cell r="K34" t="str">
            <v>Disclaimer</v>
          </cell>
          <cell r="L34" t="str">
            <v>Disclaimer</v>
          </cell>
          <cell r="M34" t="str">
            <v>Disclaimer</v>
          </cell>
          <cell r="N34" t="str">
            <v>Disclaimer</v>
          </cell>
        </row>
        <row r="35">
          <cell r="D35" t="str">
            <v>MY</v>
          </cell>
          <cell r="F35" t="str">
            <v>EC</v>
          </cell>
          <cell r="G35" t="str">
            <v>Low capacity</v>
          </cell>
          <cell r="H35" t="str">
            <v>LM</v>
          </cell>
          <cell r="J35" t="str">
            <v>Adverse</v>
          </cell>
          <cell r="K35" t="str">
            <v>Adverse</v>
          </cell>
          <cell r="L35" t="str">
            <v>Adverse</v>
          </cell>
          <cell r="M35" t="str">
            <v>Adverse</v>
          </cell>
          <cell r="N35" t="str">
            <v>Adverse</v>
          </cell>
        </row>
        <row r="36">
          <cell r="D36" t="str">
            <v>MY</v>
          </cell>
          <cell r="F36" t="str">
            <v>EC</v>
          </cell>
          <cell r="G36" t="str">
            <v>Low capacity</v>
          </cell>
          <cell r="H36" t="str">
            <v>LM</v>
          </cell>
          <cell r="J36" t="str">
            <v>Qualified</v>
          </cell>
          <cell r="K36" t="str">
            <v>Disclaimer</v>
          </cell>
          <cell r="L36" t="str">
            <v>Adverse</v>
          </cell>
          <cell r="M36" t="str">
            <v>Disclaimer</v>
          </cell>
          <cell r="N36" t="str">
            <v>Disclaimer</v>
          </cell>
        </row>
        <row r="37">
          <cell r="D37" t="str">
            <v>MY</v>
          </cell>
          <cell r="F37" t="str">
            <v>EC</v>
          </cell>
          <cell r="G37" t="str">
            <v>Low capacity</v>
          </cell>
          <cell r="H37" t="str">
            <v>LM</v>
          </cell>
          <cell r="J37" t="str">
            <v>Qualified</v>
          </cell>
          <cell r="K37" t="str">
            <v>Qualified</v>
          </cell>
          <cell r="L37" t="str">
            <v>Qualified</v>
          </cell>
          <cell r="M37" t="str">
            <v>Adverse</v>
          </cell>
          <cell r="N37" t="str">
            <v>Adverse</v>
          </cell>
        </row>
        <row r="38">
          <cell r="D38" t="str">
            <v>MY</v>
          </cell>
          <cell r="F38" t="str">
            <v>EC</v>
          </cell>
          <cell r="G38" t="str">
            <v>High capacity</v>
          </cell>
          <cell r="H38" t="str">
            <v>LM</v>
          </cell>
          <cell r="J38" t="str">
            <v>Audit outstanding</v>
          </cell>
          <cell r="K38" t="str">
            <v>Disclaimer</v>
          </cell>
          <cell r="L38" t="str">
            <v>Disclaimer</v>
          </cell>
          <cell r="M38" t="str">
            <v>Disclaimer</v>
          </cell>
          <cell r="N38" t="str">
            <v>Disclaimer</v>
          </cell>
        </row>
        <row r="39">
          <cell r="D39" t="str">
            <v>MY</v>
          </cell>
          <cell r="F39" t="str">
            <v>EC</v>
          </cell>
          <cell r="G39" t="str">
            <v>Medium capacity</v>
          </cell>
          <cell r="H39" t="str">
            <v>LM</v>
          </cell>
          <cell r="J39" t="str">
            <v>Audit outstanding</v>
          </cell>
          <cell r="K39" t="str">
            <v>Qualified</v>
          </cell>
          <cell r="L39" t="str">
            <v>Qualified</v>
          </cell>
          <cell r="M39" t="str">
            <v>Disclaimer</v>
          </cell>
          <cell r="N39" t="str">
            <v>Disclaimer</v>
          </cell>
        </row>
        <row r="40">
          <cell r="D40" t="str">
            <v>MYE</v>
          </cell>
          <cell r="F40" t="str">
            <v>EC</v>
          </cell>
          <cell r="G40" t="str">
            <v>Municipal entity</v>
          </cell>
          <cell r="H40" t="str">
            <v>ME</v>
          </cell>
          <cell r="J40" t="str">
            <v>Audit outstanding</v>
          </cell>
          <cell r="K40" t="str">
            <v>Audit outstanding</v>
          </cell>
          <cell r="L40" t="str">
            <v>Audit outstanding</v>
          </cell>
          <cell r="M40" t="str">
            <v>Audit outstanding</v>
          </cell>
          <cell r="N40" t="str">
            <v>Audit outstanding</v>
          </cell>
        </row>
        <row r="41">
          <cell r="D41" t="str">
            <v>MYE</v>
          </cell>
          <cell r="F41" t="str">
            <v>EC</v>
          </cell>
          <cell r="G41" t="str">
            <v>Municipal entity</v>
          </cell>
          <cell r="H41" t="str">
            <v>ME</v>
          </cell>
          <cell r="J41" t="str">
            <v>Financially unqualified (with other matters)</v>
          </cell>
          <cell r="K41" t="str">
            <v>Financially unqualified (with other matters)</v>
          </cell>
          <cell r="L41" t="str">
            <v>Financially unqualified (with other matters)</v>
          </cell>
          <cell r="M41" t="str">
            <v>Financially unqualified (with other matters)</v>
          </cell>
          <cell r="N41" t="str">
            <v>Financially unqualified (with other matters)</v>
          </cell>
        </row>
        <row r="42">
          <cell r="D42" t="str">
            <v>MY</v>
          </cell>
          <cell r="F42" t="str">
            <v>EC</v>
          </cell>
          <cell r="G42" t="str">
            <v>Medium capacity</v>
          </cell>
          <cell r="H42" t="str">
            <v>LM</v>
          </cell>
          <cell r="J42" t="str">
            <v>Audit outstanding</v>
          </cell>
          <cell r="K42" t="str">
            <v>Disclaimer</v>
          </cell>
          <cell r="L42" t="str">
            <v>Disclaimer</v>
          </cell>
          <cell r="M42" t="str">
            <v>Disclaimer</v>
          </cell>
          <cell r="N42" t="str">
            <v>Disclaimer</v>
          </cell>
        </row>
        <row r="43">
          <cell r="D43" t="str">
            <v>MY</v>
          </cell>
          <cell r="F43" t="str">
            <v>EC</v>
          </cell>
          <cell r="G43" t="str">
            <v>Medium capacity</v>
          </cell>
          <cell r="H43" t="str">
            <v>LM</v>
          </cell>
          <cell r="J43" t="str">
            <v>Financially unqualified (with other matters)</v>
          </cell>
          <cell r="K43" t="str">
            <v>Qualified</v>
          </cell>
          <cell r="L43" t="str">
            <v>Qualified</v>
          </cell>
          <cell r="M43" t="str">
            <v>Qualified</v>
          </cell>
          <cell r="N43" t="str">
            <v>Qualified</v>
          </cell>
        </row>
        <row r="44">
          <cell r="D44" t="str">
            <v>MY</v>
          </cell>
          <cell r="F44" t="str">
            <v>EC</v>
          </cell>
          <cell r="G44" t="str">
            <v>Low capacity</v>
          </cell>
          <cell r="H44" t="str">
            <v>LM</v>
          </cell>
          <cell r="J44" t="str">
            <v>Adverse</v>
          </cell>
          <cell r="K44" t="str">
            <v>Adverse</v>
          </cell>
          <cell r="L44" t="str">
            <v>Qualified</v>
          </cell>
          <cell r="M44" t="str">
            <v>Disclaimer</v>
          </cell>
          <cell r="N44" t="str">
            <v>Disclaimer</v>
          </cell>
        </row>
        <row r="45">
          <cell r="D45" t="str">
            <v>MY</v>
          </cell>
          <cell r="F45" t="str">
            <v>EC</v>
          </cell>
          <cell r="G45" t="str">
            <v>Low capacity</v>
          </cell>
          <cell r="H45" t="str">
            <v>LM</v>
          </cell>
          <cell r="J45" t="str">
            <v>Disclaimer</v>
          </cell>
          <cell r="K45" t="str">
            <v>Adverse</v>
          </cell>
          <cell r="L45" t="str">
            <v>Adverse</v>
          </cell>
          <cell r="M45" t="str">
            <v>Disclaimer</v>
          </cell>
          <cell r="N45" t="str">
            <v>Disclaimer</v>
          </cell>
        </row>
        <row r="46">
          <cell r="D46" t="str">
            <v>MYE</v>
          </cell>
          <cell r="F46" t="str">
            <v>EC</v>
          </cell>
          <cell r="G46" t="str">
            <v>Metro municipal entity</v>
          </cell>
          <cell r="H46" t="str">
            <v>ME</v>
          </cell>
          <cell r="J46" t="str">
            <v>Financially unqualified (with no other matters)</v>
          </cell>
          <cell r="K46" t="str">
            <v>Financially unqualified (with other matters)</v>
          </cell>
          <cell r="L46" t="str">
            <v>Financially unqualified (with other matters)</v>
          </cell>
          <cell r="M46" t="str">
            <v>New municipality / entity</v>
          </cell>
          <cell r="N46" t="str">
            <v>New municipality / entity</v>
          </cell>
        </row>
        <row r="47">
          <cell r="D47" t="str">
            <v>MY</v>
          </cell>
          <cell r="F47" t="str">
            <v>EC</v>
          </cell>
          <cell r="G47" t="str">
            <v>Medium capacity</v>
          </cell>
          <cell r="H47" t="str">
            <v>LM</v>
          </cell>
          <cell r="J47" t="str">
            <v>Audit outstanding</v>
          </cell>
          <cell r="K47" t="str">
            <v>Financially unqualified (with other matters)</v>
          </cell>
          <cell r="L47" t="str">
            <v>Qualified</v>
          </cell>
          <cell r="M47" t="str">
            <v>Disclaimer</v>
          </cell>
          <cell r="N47" t="str">
            <v>Disclaimer</v>
          </cell>
        </row>
        <row r="48">
          <cell r="D48" t="str">
            <v>MY</v>
          </cell>
          <cell r="F48" t="str">
            <v>EC</v>
          </cell>
          <cell r="G48" t="str">
            <v>Low capacity</v>
          </cell>
          <cell r="H48" t="str">
            <v>LM</v>
          </cell>
          <cell r="J48" t="str">
            <v>Disclaimer</v>
          </cell>
          <cell r="K48" t="str">
            <v>Disclaimer</v>
          </cell>
          <cell r="L48" t="str">
            <v>Disclaimer</v>
          </cell>
          <cell r="M48" t="str">
            <v>Disclaimer</v>
          </cell>
          <cell r="N48" t="str">
            <v>Disclaimer</v>
          </cell>
        </row>
        <row r="49">
          <cell r="D49" t="str">
            <v>MY</v>
          </cell>
          <cell r="F49" t="str">
            <v>EC</v>
          </cell>
          <cell r="G49" t="str">
            <v>Medium capacity</v>
          </cell>
          <cell r="H49" t="str">
            <v>LM</v>
          </cell>
          <cell r="J49" t="str">
            <v>Disclaimer</v>
          </cell>
          <cell r="K49" t="str">
            <v>Disclaimer</v>
          </cell>
          <cell r="L49" t="str">
            <v>Disclaimer</v>
          </cell>
          <cell r="M49" t="str">
            <v>Disclaimer</v>
          </cell>
          <cell r="N49" t="str">
            <v>Disclaimer</v>
          </cell>
        </row>
        <row r="50">
          <cell r="D50" t="str">
            <v>MY</v>
          </cell>
          <cell r="F50" t="str">
            <v>EC</v>
          </cell>
          <cell r="G50" t="str">
            <v>Low capacity</v>
          </cell>
          <cell r="H50" t="str">
            <v>LM</v>
          </cell>
          <cell r="J50" t="str">
            <v>Audit outstanding</v>
          </cell>
          <cell r="K50" t="str">
            <v>Disclaimer</v>
          </cell>
          <cell r="L50" t="str">
            <v>Disclaimer</v>
          </cell>
          <cell r="M50" t="str">
            <v>Disclaimer</v>
          </cell>
          <cell r="N50" t="str">
            <v>Disclaimer</v>
          </cell>
        </row>
        <row r="51">
          <cell r="D51" t="str">
            <v>MY</v>
          </cell>
          <cell r="F51" t="str">
            <v>EC</v>
          </cell>
          <cell r="G51" t="str">
            <v>Medium capacity</v>
          </cell>
          <cell r="H51" t="str">
            <v>LM</v>
          </cell>
          <cell r="J51" t="str">
            <v>Disclaimer</v>
          </cell>
          <cell r="K51" t="str">
            <v>Adverse</v>
          </cell>
          <cell r="L51" t="str">
            <v>Disclaimer</v>
          </cell>
          <cell r="M51" t="str">
            <v>Disclaimer</v>
          </cell>
          <cell r="N51" t="str">
            <v>Disclaimer</v>
          </cell>
        </row>
        <row r="52">
          <cell r="D52" t="str">
            <v>MYE</v>
          </cell>
          <cell r="F52" t="str">
            <v>EC</v>
          </cell>
          <cell r="G52" t="str">
            <v>Municipal entity</v>
          </cell>
          <cell r="H52" t="str">
            <v>ME</v>
          </cell>
          <cell r="J52" t="str">
            <v>Financially unqualified (with other matters)</v>
          </cell>
          <cell r="K52" t="str">
            <v>Qualified</v>
          </cell>
          <cell r="L52" t="str">
            <v>Financially unqualified (with other matters)</v>
          </cell>
          <cell r="M52" t="str">
            <v>New municipality / entity</v>
          </cell>
          <cell r="N52" t="str">
            <v>New municipality / entity</v>
          </cell>
        </row>
        <row r="53">
          <cell r="D53" t="str">
            <v>MY</v>
          </cell>
          <cell r="F53" t="str">
            <v>EC</v>
          </cell>
          <cell r="G53" t="str">
            <v>Low capacity</v>
          </cell>
          <cell r="H53" t="str">
            <v>LM</v>
          </cell>
          <cell r="J53" t="str">
            <v>Qualified</v>
          </cell>
          <cell r="K53" t="str">
            <v>Qualified</v>
          </cell>
          <cell r="L53" t="str">
            <v>Adverse</v>
          </cell>
          <cell r="M53" t="str">
            <v>Adverse</v>
          </cell>
          <cell r="N53" t="str">
            <v>Disclaimer</v>
          </cell>
        </row>
        <row r="54">
          <cell r="D54" t="str">
            <v>MY</v>
          </cell>
          <cell r="F54" t="str">
            <v>EC</v>
          </cell>
          <cell r="G54" t="str">
            <v>Metro</v>
          </cell>
          <cell r="H54" t="str">
            <v>MO</v>
          </cell>
          <cell r="J54" t="str">
            <v>Financially unqualified (with other matters)</v>
          </cell>
          <cell r="K54" t="str">
            <v>Financially unqualified (with other matters)</v>
          </cell>
          <cell r="L54" t="str">
            <v>Qualified</v>
          </cell>
          <cell r="M54" t="str">
            <v>Adverse</v>
          </cell>
          <cell r="N54" t="str">
            <v>Qualified</v>
          </cell>
        </row>
        <row r="55">
          <cell r="D55" t="str">
            <v>MY</v>
          </cell>
          <cell r="F55" t="str">
            <v>EC</v>
          </cell>
          <cell r="G55" t="str">
            <v>Medium capacity</v>
          </cell>
          <cell r="H55" t="str">
            <v>LM</v>
          </cell>
          <cell r="J55" t="str">
            <v>Disclaimer</v>
          </cell>
          <cell r="K55" t="str">
            <v>Disclaimer</v>
          </cell>
          <cell r="L55" t="str">
            <v>Disclaimer</v>
          </cell>
          <cell r="M55" t="str">
            <v>Disclaimer</v>
          </cell>
          <cell r="N55" t="str">
            <v>Disclaimer</v>
          </cell>
        </row>
        <row r="56">
          <cell r="D56" t="str">
            <v>MY</v>
          </cell>
          <cell r="F56" t="str">
            <v>EC</v>
          </cell>
          <cell r="G56" t="str">
            <v>Low capacity</v>
          </cell>
          <cell r="H56" t="str">
            <v>LM</v>
          </cell>
          <cell r="J56" t="str">
            <v>Disclaimer</v>
          </cell>
          <cell r="K56" t="str">
            <v>Disclaimer</v>
          </cell>
          <cell r="L56" t="str">
            <v>Disclaimer</v>
          </cell>
          <cell r="M56" t="str">
            <v>Disclaimer</v>
          </cell>
          <cell r="N56" t="str">
            <v>Disclaimer</v>
          </cell>
        </row>
        <row r="57">
          <cell r="D57" t="str">
            <v>MY</v>
          </cell>
          <cell r="F57" t="str">
            <v>EC</v>
          </cell>
          <cell r="G57" t="str">
            <v>Low capacity</v>
          </cell>
          <cell r="H57" t="str">
            <v>LM</v>
          </cell>
          <cell r="J57" t="str">
            <v>Audit outstanding</v>
          </cell>
          <cell r="K57" t="str">
            <v>Disclaimer</v>
          </cell>
          <cell r="L57" t="str">
            <v>Disclaimer</v>
          </cell>
          <cell r="M57" t="str">
            <v>Disclaimer</v>
          </cell>
          <cell r="N57" t="str">
            <v>Disclaimer</v>
          </cell>
        </row>
        <row r="58">
          <cell r="D58" t="str">
            <v>MYE</v>
          </cell>
          <cell r="F58" t="str">
            <v>EC</v>
          </cell>
          <cell r="G58" t="str">
            <v>Municipal entity</v>
          </cell>
          <cell r="H58" t="str">
            <v>ME</v>
          </cell>
          <cell r="J58" t="str">
            <v>Qualified</v>
          </cell>
          <cell r="K58" t="str">
            <v>Qualified</v>
          </cell>
          <cell r="L58" t="str">
            <v>Disclaimer</v>
          </cell>
          <cell r="M58" t="str">
            <v>Disclaimer</v>
          </cell>
          <cell r="N58" t="str">
            <v>New municipality / entity</v>
          </cell>
        </row>
        <row r="59">
          <cell r="D59" t="str">
            <v>MY</v>
          </cell>
          <cell r="F59" t="str">
            <v>EC</v>
          </cell>
          <cell r="G59" t="str">
            <v>Low capacity</v>
          </cell>
          <cell r="H59" t="str">
            <v>LM</v>
          </cell>
          <cell r="J59" t="str">
            <v>Disclaimer</v>
          </cell>
          <cell r="K59" t="str">
            <v>Qualified</v>
          </cell>
          <cell r="L59" t="str">
            <v>Disclaimer</v>
          </cell>
          <cell r="M59" t="str">
            <v>Disclaimer</v>
          </cell>
          <cell r="N59" t="str">
            <v>Disclaimer</v>
          </cell>
        </row>
        <row r="60">
          <cell r="D60" t="str">
            <v>MY</v>
          </cell>
          <cell r="F60" t="str">
            <v>EC</v>
          </cell>
          <cell r="G60" t="str">
            <v>Low capacity</v>
          </cell>
          <cell r="H60" t="str">
            <v>LM</v>
          </cell>
          <cell r="J60" t="str">
            <v>Qualified</v>
          </cell>
          <cell r="K60" t="str">
            <v>Qualified</v>
          </cell>
          <cell r="L60" t="str">
            <v>Disclaimer</v>
          </cell>
          <cell r="M60" t="str">
            <v>Disclaimer</v>
          </cell>
          <cell r="N60" t="str">
            <v>Disclaimer</v>
          </cell>
        </row>
        <row r="61">
          <cell r="D61" t="str">
            <v>MY</v>
          </cell>
          <cell r="F61" t="str">
            <v>EC</v>
          </cell>
          <cell r="G61" t="str">
            <v>High capacity</v>
          </cell>
          <cell r="H61" t="str">
            <v>DM</v>
          </cell>
          <cell r="J61" t="str">
            <v>Qualified</v>
          </cell>
          <cell r="K61" t="str">
            <v>Disclaimer</v>
          </cell>
          <cell r="L61" t="str">
            <v>Disclaimer</v>
          </cell>
          <cell r="M61" t="str">
            <v>Disclaimer</v>
          </cell>
          <cell r="N61" t="str">
            <v>Disclaimer</v>
          </cell>
        </row>
        <row r="62">
          <cell r="D62" t="str">
            <v>MY</v>
          </cell>
          <cell r="F62" t="str">
            <v>EC</v>
          </cell>
          <cell r="G62" t="str">
            <v>Medium capacity</v>
          </cell>
          <cell r="H62" t="str">
            <v>LM</v>
          </cell>
          <cell r="J62" t="str">
            <v>Qualified</v>
          </cell>
          <cell r="K62" t="str">
            <v>Qualified</v>
          </cell>
          <cell r="L62" t="str">
            <v>Disclaimer</v>
          </cell>
          <cell r="M62" t="str">
            <v>Disclaimer</v>
          </cell>
          <cell r="N62" t="str">
            <v>Disclaimer</v>
          </cell>
        </row>
        <row r="63">
          <cell r="D63" t="str">
            <v>MY</v>
          </cell>
          <cell r="F63" t="str">
            <v>EC</v>
          </cell>
          <cell r="G63" t="str">
            <v>Low capacity</v>
          </cell>
          <cell r="H63" t="str">
            <v>LM</v>
          </cell>
          <cell r="J63" t="str">
            <v>Disclaimer</v>
          </cell>
          <cell r="K63" t="str">
            <v>Adverse</v>
          </cell>
          <cell r="L63" t="str">
            <v>Disclaimer</v>
          </cell>
          <cell r="M63" t="str">
            <v>Disclaimer</v>
          </cell>
          <cell r="N63" t="str">
            <v>Disclaimer</v>
          </cell>
        </row>
        <row r="64">
          <cell r="D64" t="str">
            <v>MY</v>
          </cell>
          <cell r="F64" t="str">
            <v>EC</v>
          </cell>
          <cell r="G64" t="str">
            <v>Medium capacity</v>
          </cell>
          <cell r="H64" t="str">
            <v>LM</v>
          </cell>
          <cell r="J64" t="str">
            <v>Financially unqualified (with other matters)</v>
          </cell>
          <cell r="K64" t="str">
            <v>Qualified</v>
          </cell>
          <cell r="L64" t="str">
            <v>Qualified</v>
          </cell>
          <cell r="M64" t="str">
            <v>Disclaimer</v>
          </cell>
          <cell r="N64" t="str">
            <v>Disclaimer</v>
          </cell>
        </row>
        <row r="65">
          <cell r="D65" t="str">
            <v>MY</v>
          </cell>
          <cell r="F65" t="str">
            <v>EC</v>
          </cell>
          <cell r="G65" t="str">
            <v>Medium capacity</v>
          </cell>
          <cell r="H65" t="str">
            <v>LM</v>
          </cell>
          <cell r="J65" t="str">
            <v>Disclaimer</v>
          </cell>
          <cell r="K65" t="str">
            <v>Disclaimer</v>
          </cell>
          <cell r="L65" t="str">
            <v>Adverse</v>
          </cell>
          <cell r="M65" t="str">
            <v>Adverse</v>
          </cell>
          <cell r="N65" t="str">
            <v>Adverse</v>
          </cell>
        </row>
        <row r="66">
          <cell r="D66" t="str">
            <v>MY</v>
          </cell>
          <cell r="F66" t="str">
            <v>EC</v>
          </cell>
          <cell r="G66" t="str">
            <v>Low capacity</v>
          </cell>
          <cell r="H66" t="str">
            <v>LM</v>
          </cell>
          <cell r="J66" t="str">
            <v>Qualified</v>
          </cell>
          <cell r="K66" t="str">
            <v>Adverse</v>
          </cell>
          <cell r="L66" t="str">
            <v>Disclaimer</v>
          </cell>
          <cell r="M66" t="str">
            <v>Disclaimer</v>
          </cell>
          <cell r="N66" t="str">
            <v>Disclaimer</v>
          </cell>
        </row>
        <row r="67">
          <cell r="D67" t="str">
            <v>MY</v>
          </cell>
          <cell r="F67" t="str">
            <v>EC</v>
          </cell>
          <cell r="G67" t="str">
            <v>High capacity</v>
          </cell>
          <cell r="H67" t="str">
            <v>DM</v>
          </cell>
          <cell r="J67" t="str">
            <v>Adverse</v>
          </cell>
          <cell r="K67" t="str">
            <v>Qualified</v>
          </cell>
          <cell r="L67" t="str">
            <v>Adverse</v>
          </cell>
          <cell r="M67" t="str">
            <v>Disclaimer</v>
          </cell>
          <cell r="N67" t="str">
            <v>Disclaimer</v>
          </cell>
        </row>
        <row r="68">
          <cell r="D68" t="str">
            <v>MY</v>
          </cell>
          <cell r="F68" t="str">
            <v>EC</v>
          </cell>
          <cell r="G68" t="str">
            <v>Medium capacity</v>
          </cell>
          <cell r="H68" t="str">
            <v>LM</v>
          </cell>
          <cell r="J68" t="str">
            <v>Adverse</v>
          </cell>
          <cell r="K68" t="str">
            <v>Disclaimer</v>
          </cell>
          <cell r="L68" t="str">
            <v>Disclaimer</v>
          </cell>
          <cell r="M68" t="str">
            <v>Disclaimer</v>
          </cell>
          <cell r="N68" t="str">
            <v>Disclaimer</v>
          </cell>
        </row>
        <row r="69">
          <cell r="D69" t="str">
            <v>MYE</v>
          </cell>
          <cell r="F69" t="str">
            <v>FS</v>
          </cell>
          <cell r="G69" t="str">
            <v>Municipal entity</v>
          </cell>
          <cell r="H69" t="str">
            <v>ME</v>
          </cell>
          <cell r="J69" t="str">
            <v>Disclaimer</v>
          </cell>
          <cell r="K69" t="str">
            <v>Disclaimer</v>
          </cell>
          <cell r="L69" t="str">
            <v>Disclaimer</v>
          </cell>
          <cell r="M69" t="str">
            <v>Disclaimer</v>
          </cell>
          <cell r="N69" t="str">
            <v>New municipality / entity</v>
          </cell>
        </row>
        <row r="70">
          <cell r="D70" t="str">
            <v>MY</v>
          </cell>
          <cell r="F70" t="str">
            <v>FS</v>
          </cell>
          <cell r="G70" t="str">
            <v>Medium capacity</v>
          </cell>
          <cell r="H70" t="str">
            <v>LM</v>
          </cell>
          <cell r="J70" t="str">
            <v>Disclaimer</v>
          </cell>
          <cell r="K70" t="str">
            <v>Disclaimer</v>
          </cell>
          <cell r="L70" t="str">
            <v>Disclaimer</v>
          </cell>
          <cell r="M70" t="str">
            <v>Disclaimer</v>
          </cell>
          <cell r="N70" t="str">
            <v>Disclaimer</v>
          </cell>
        </row>
        <row r="71">
          <cell r="D71" t="str">
            <v>MY</v>
          </cell>
          <cell r="F71" t="str">
            <v>FS</v>
          </cell>
          <cell r="G71" t="str">
            <v>Low capacity</v>
          </cell>
          <cell r="H71" t="str">
            <v>DM</v>
          </cell>
          <cell r="J71" t="str">
            <v>Financially unqualified (with other matters)</v>
          </cell>
          <cell r="K71" t="str">
            <v>Financially unqualified (with other matters)</v>
          </cell>
          <cell r="L71" t="str">
            <v>Qualified</v>
          </cell>
          <cell r="M71" t="str">
            <v>Adverse</v>
          </cell>
          <cell r="N71" t="str">
            <v>Qualified</v>
          </cell>
        </row>
        <row r="72">
          <cell r="D72" t="str">
            <v>MYE</v>
          </cell>
          <cell r="F72" t="str">
            <v>FS</v>
          </cell>
          <cell r="G72" t="str">
            <v>Municipal entity</v>
          </cell>
          <cell r="H72" t="str">
            <v>ME</v>
          </cell>
          <cell r="J72" t="str">
            <v>Audit outstanding</v>
          </cell>
          <cell r="K72" t="str">
            <v>New municipality / entity</v>
          </cell>
          <cell r="L72" t="str">
            <v>New municipality / entity</v>
          </cell>
          <cell r="M72" t="str">
            <v>New municipality / entity</v>
          </cell>
          <cell r="N72" t="str">
            <v>New municipality / entity</v>
          </cell>
        </row>
        <row r="73">
          <cell r="D73" t="str">
            <v>MY</v>
          </cell>
          <cell r="F73" t="str">
            <v>FS</v>
          </cell>
          <cell r="G73" t="str">
            <v>Medium capacity</v>
          </cell>
          <cell r="H73" t="str">
            <v>LM</v>
          </cell>
          <cell r="J73" t="str">
            <v>Disclaimer</v>
          </cell>
          <cell r="K73" t="str">
            <v>Disclaimer</v>
          </cell>
          <cell r="L73" t="str">
            <v>Qualified</v>
          </cell>
          <cell r="M73" t="str">
            <v>Disclaimer</v>
          </cell>
          <cell r="N73" t="str">
            <v>Qualified</v>
          </cell>
        </row>
        <row r="74">
          <cell r="D74" t="str">
            <v>MYE</v>
          </cell>
          <cell r="F74" t="str">
            <v>FS</v>
          </cell>
          <cell r="G74" t="str">
            <v>Municipal entity</v>
          </cell>
          <cell r="H74" t="str">
            <v>ME</v>
          </cell>
          <cell r="J74" t="str">
            <v>Audit outstanding</v>
          </cell>
          <cell r="K74" t="str">
            <v>Audit outstanding</v>
          </cell>
          <cell r="L74" t="str">
            <v>Audit outstanding</v>
          </cell>
          <cell r="M74" t="str">
            <v>Audit outstanding</v>
          </cell>
          <cell r="N74" t="str">
            <v>Audit outstanding</v>
          </cell>
        </row>
        <row r="75">
          <cell r="D75" t="str">
            <v>MYE</v>
          </cell>
          <cell r="F75" t="str">
            <v>FS</v>
          </cell>
          <cell r="G75" t="str">
            <v>Municipal entity</v>
          </cell>
          <cell r="H75" t="str">
            <v>ME</v>
          </cell>
          <cell r="J75" t="str">
            <v>Qualified</v>
          </cell>
          <cell r="K75" t="str">
            <v>Adverse</v>
          </cell>
          <cell r="L75" t="str">
            <v>Adverse</v>
          </cell>
          <cell r="M75" t="str">
            <v>New municipality / entity</v>
          </cell>
          <cell r="N75" t="str">
            <v>New municipality / entity</v>
          </cell>
        </row>
        <row r="76">
          <cell r="D76" t="str">
            <v>MY</v>
          </cell>
          <cell r="F76" t="str">
            <v>FS</v>
          </cell>
          <cell r="G76" t="str">
            <v>Low capacity</v>
          </cell>
          <cell r="H76" t="str">
            <v>DM</v>
          </cell>
          <cell r="J76" t="str">
            <v>Financially unqualified (with other matters)</v>
          </cell>
          <cell r="K76" t="str">
            <v>Qualified</v>
          </cell>
          <cell r="L76" t="str">
            <v>Qualified</v>
          </cell>
          <cell r="M76" t="str">
            <v>Qualified</v>
          </cell>
          <cell r="N76" t="str">
            <v>Qualified</v>
          </cell>
        </row>
        <row r="77">
          <cell r="D77" t="str">
            <v>MY</v>
          </cell>
          <cell r="F77" t="str">
            <v>FS</v>
          </cell>
          <cell r="G77" t="str">
            <v>Medium capacity</v>
          </cell>
          <cell r="H77" t="str">
            <v>LM</v>
          </cell>
          <cell r="J77" t="str">
            <v>Disclaimer</v>
          </cell>
          <cell r="K77" t="str">
            <v>Disclaimer</v>
          </cell>
          <cell r="L77" t="str">
            <v>Disclaimer</v>
          </cell>
          <cell r="M77" t="str">
            <v>Qualified</v>
          </cell>
          <cell r="N77" t="str">
            <v>Qualified</v>
          </cell>
        </row>
        <row r="78">
          <cell r="D78" t="str">
            <v>MY</v>
          </cell>
          <cell r="F78" t="str">
            <v>FS</v>
          </cell>
          <cell r="G78" t="str">
            <v>Medium capacity</v>
          </cell>
          <cell r="H78" t="str">
            <v>LM</v>
          </cell>
          <cell r="J78" t="str">
            <v>Disclaimer</v>
          </cell>
          <cell r="K78" t="str">
            <v>Disclaimer</v>
          </cell>
          <cell r="L78" t="str">
            <v>Disclaimer</v>
          </cell>
          <cell r="M78" t="str">
            <v>Disclaimer</v>
          </cell>
          <cell r="N78" t="str">
            <v>Disclaimer</v>
          </cell>
        </row>
        <row r="79">
          <cell r="D79" t="str">
            <v>MY</v>
          </cell>
          <cell r="F79" t="str">
            <v>FS</v>
          </cell>
          <cell r="G79" t="str">
            <v>High capacity</v>
          </cell>
          <cell r="H79" t="str">
            <v>LM</v>
          </cell>
          <cell r="J79" t="str">
            <v>Disclaimer</v>
          </cell>
          <cell r="K79" t="str">
            <v>Disclaimer</v>
          </cell>
          <cell r="L79" t="str">
            <v>Disclaimer</v>
          </cell>
          <cell r="M79" t="str">
            <v>Disclaimer</v>
          </cell>
          <cell r="N79" t="str">
            <v>Disclaimer</v>
          </cell>
        </row>
        <row r="80">
          <cell r="D80" t="str">
            <v>MYE</v>
          </cell>
          <cell r="F80" t="str">
            <v>FS</v>
          </cell>
          <cell r="G80" t="str">
            <v>Municipal entity</v>
          </cell>
          <cell r="H80" t="str">
            <v>ME</v>
          </cell>
          <cell r="J80" t="str">
            <v>Disclaimer</v>
          </cell>
          <cell r="K80" t="str">
            <v>Disclaimer</v>
          </cell>
          <cell r="L80" t="str">
            <v>Disclaimer</v>
          </cell>
          <cell r="M80" t="str">
            <v>Disclaimer</v>
          </cell>
          <cell r="N80" t="str">
            <v>New municipality / entity</v>
          </cell>
        </row>
        <row r="81">
          <cell r="D81" t="str">
            <v>MY</v>
          </cell>
          <cell r="F81" t="str">
            <v>FS</v>
          </cell>
          <cell r="G81" t="str">
            <v>High capacity</v>
          </cell>
          <cell r="H81" t="str">
            <v>LM</v>
          </cell>
          <cell r="J81" t="str">
            <v>Disclaimer</v>
          </cell>
          <cell r="K81" t="str">
            <v>Disclaimer</v>
          </cell>
          <cell r="L81" t="str">
            <v>Qualified</v>
          </cell>
          <cell r="M81" t="str">
            <v>Disclaimer</v>
          </cell>
          <cell r="N81" t="str">
            <v>Qualified</v>
          </cell>
        </row>
        <row r="82">
          <cell r="D82" t="str">
            <v>MY</v>
          </cell>
          <cell r="F82" t="str">
            <v>FS</v>
          </cell>
          <cell r="G82" t="str">
            <v>Medium capacity</v>
          </cell>
          <cell r="H82" t="str">
            <v>LM</v>
          </cell>
          <cell r="J82" t="str">
            <v>Disclaimer</v>
          </cell>
          <cell r="K82" t="str">
            <v>Qualified</v>
          </cell>
          <cell r="L82" t="str">
            <v>Qualified</v>
          </cell>
          <cell r="M82" t="str">
            <v>Disclaimer</v>
          </cell>
          <cell r="N82" t="str">
            <v>Qualified</v>
          </cell>
        </row>
        <row r="83">
          <cell r="D83" t="str">
            <v>MY</v>
          </cell>
          <cell r="F83" t="str">
            <v>FS</v>
          </cell>
          <cell r="G83" t="str">
            <v>Low capacity</v>
          </cell>
          <cell r="H83" t="str">
            <v>LM</v>
          </cell>
          <cell r="J83" t="str">
            <v>Disclaimer</v>
          </cell>
          <cell r="K83" t="str">
            <v>Disclaimer</v>
          </cell>
          <cell r="L83" t="str">
            <v>Disclaimer</v>
          </cell>
          <cell r="M83" t="str">
            <v>Disclaimer</v>
          </cell>
          <cell r="N83" t="str">
            <v>Disclaimer</v>
          </cell>
        </row>
        <row r="84">
          <cell r="D84" t="str">
            <v>MY</v>
          </cell>
          <cell r="F84" t="str">
            <v>FS</v>
          </cell>
          <cell r="G84" t="str">
            <v>High capacity</v>
          </cell>
          <cell r="H84" t="str">
            <v>LM</v>
          </cell>
          <cell r="J84" t="str">
            <v>Disclaimer</v>
          </cell>
          <cell r="K84" t="str">
            <v>Disclaimer</v>
          </cell>
          <cell r="L84" t="str">
            <v>Disclaimer</v>
          </cell>
          <cell r="M84" t="str">
            <v>Adverse</v>
          </cell>
          <cell r="N84" t="str">
            <v>Adverse</v>
          </cell>
        </row>
        <row r="85">
          <cell r="D85" t="str">
            <v>MY</v>
          </cell>
          <cell r="F85" t="str">
            <v>FS</v>
          </cell>
          <cell r="G85" t="str">
            <v>High capacity</v>
          </cell>
          <cell r="H85" t="str">
            <v>LM</v>
          </cell>
          <cell r="J85" t="str">
            <v>Audit outstanding</v>
          </cell>
          <cell r="K85" t="str">
            <v>Disclaimer</v>
          </cell>
          <cell r="L85" t="str">
            <v>Qualified</v>
          </cell>
          <cell r="M85" t="str">
            <v>Disclaimer</v>
          </cell>
          <cell r="N85" t="str">
            <v>Disclaimer</v>
          </cell>
        </row>
        <row r="86">
          <cell r="D86" t="str">
            <v>MYE</v>
          </cell>
          <cell r="F86" t="str">
            <v>FS</v>
          </cell>
          <cell r="G86" t="str">
            <v>Municipal entity</v>
          </cell>
          <cell r="H86" t="str">
            <v>ME</v>
          </cell>
          <cell r="J86" t="str">
            <v>Audit outstanding</v>
          </cell>
          <cell r="K86" t="str">
            <v>Disclaimer</v>
          </cell>
          <cell r="L86" t="str">
            <v>Disclaimer</v>
          </cell>
          <cell r="M86" t="str">
            <v>Disclaimer</v>
          </cell>
          <cell r="N86" t="str">
            <v>Disclaimer</v>
          </cell>
        </row>
        <row r="87">
          <cell r="D87" t="str">
            <v>MY</v>
          </cell>
          <cell r="F87" t="str">
            <v>FS</v>
          </cell>
          <cell r="G87" t="str">
            <v>Low capacity</v>
          </cell>
          <cell r="H87" t="str">
            <v>LM</v>
          </cell>
          <cell r="J87" t="str">
            <v>Adverse</v>
          </cell>
          <cell r="K87" t="str">
            <v>Disclaimer</v>
          </cell>
          <cell r="L87" t="str">
            <v>Disclaimer</v>
          </cell>
          <cell r="M87" t="str">
            <v>Disclaimer</v>
          </cell>
          <cell r="N87" t="str">
            <v>Adverse</v>
          </cell>
        </row>
        <row r="88">
          <cell r="D88" t="str">
            <v>MY</v>
          </cell>
          <cell r="F88" t="str">
            <v>FS</v>
          </cell>
          <cell r="G88" t="str">
            <v>High capacity</v>
          </cell>
          <cell r="H88" t="str">
            <v>LM</v>
          </cell>
          <cell r="J88" t="str">
            <v>Disclaimer</v>
          </cell>
          <cell r="K88" t="str">
            <v>Disclaimer</v>
          </cell>
          <cell r="L88" t="str">
            <v>Disclaimer</v>
          </cell>
          <cell r="M88" t="str">
            <v>Disclaimer</v>
          </cell>
          <cell r="N88" t="str">
            <v>Disclaimer</v>
          </cell>
        </row>
        <row r="89">
          <cell r="D89" t="str">
            <v>MY</v>
          </cell>
          <cell r="F89" t="str">
            <v>FS</v>
          </cell>
          <cell r="G89" t="str">
            <v>Low capacity</v>
          </cell>
          <cell r="H89" t="str">
            <v>DM</v>
          </cell>
          <cell r="J89" t="str">
            <v>Qualified</v>
          </cell>
          <cell r="K89" t="str">
            <v>Disclaimer</v>
          </cell>
          <cell r="L89" t="str">
            <v>Qualified</v>
          </cell>
          <cell r="M89" t="str">
            <v>Qualified</v>
          </cell>
          <cell r="N89" t="str">
            <v>Qualified</v>
          </cell>
        </row>
        <row r="90">
          <cell r="D90" t="str">
            <v>MY</v>
          </cell>
          <cell r="F90" t="str">
            <v>FS</v>
          </cell>
          <cell r="G90" t="str">
            <v>Medium capacity</v>
          </cell>
          <cell r="H90" t="str">
            <v>LM</v>
          </cell>
          <cell r="J90" t="str">
            <v>Disclaimer</v>
          </cell>
          <cell r="K90" t="str">
            <v>Disclaimer</v>
          </cell>
          <cell r="L90" t="str">
            <v>Disclaimer</v>
          </cell>
          <cell r="M90" t="str">
            <v>Disclaimer</v>
          </cell>
          <cell r="N90" t="str">
            <v>Disclaimer</v>
          </cell>
        </row>
        <row r="91">
          <cell r="D91" t="str">
            <v>MY</v>
          </cell>
          <cell r="F91" t="str">
            <v>FS</v>
          </cell>
          <cell r="G91" t="str">
            <v>Low capacity</v>
          </cell>
          <cell r="H91" t="str">
            <v>LM</v>
          </cell>
          <cell r="J91" t="str">
            <v>Adverse</v>
          </cell>
          <cell r="K91" t="str">
            <v>Disclaimer</v>
          </cell>
          <cell r="L91" t="str">
            <v>Disclaimer</v>
          </cell>
          <cell r="M91" t="str">
            <v>Disclaimer</v>
          </cell>
          <cell r="N91" t="str">
            <v>Disclaimer</v>
          </cell>
        </row>
        <row r="92">
          <cell r="D92" t="str">
            <v>MY</v>
          </cell>
          <cell r="F92" t="str">
            <v>FS</v>
          </cell>
          <cell r="G92" t="str">
            <v>Medium capacity</v>
          </cell>
          <cell r="H92" t="str">
            <v>LM</v>
          </cell>
          <cell r="J92" t="str">
            <v>Disclaimer</v>
          </cell>
          <cell r="K92" t="str">
            <v>Disclaimer</v>
          </cell>
          <cell r="L92" t="str">
            <v>Disclaimer</v>
          </cell>
          <cell r="M92" t="str">
            <v>Disclaimer</v>
          </cell>
          <cell r="N92" t="str">
            <v>Qualified</v>
          </cell>
        </row>
        <row r="93">
          <cell r="D93" t="str">
            <v>MY</v>
          </cell>
          <cell r="F93" t="str">
            <v>FS</v>
          </cell>
          <cell r="G93" t="str">
            <v>Medium capacity</v>
          </cell>
          <cell r="H93" t="str">
            <v>LM</v>
          </cell>
          <cell r="J93" t="str">
            <v>Disclaimer</v>
          </cell>
          <cell r="K93" t="str">
            <v>Disclaimer</v>
          </cell>
          <cell r="L93" t="str">
            <v>Disclaimer</v>
          </cell>
          <cell r="M93" t="str">
            <v>Qualified</v>
          </cell>
          <cell r="N93" t="str">
            <v>Qualified</v>
          </cell>
        </row>
        <row r="94">
          <cell r="D94" t="str">
            <v>MY</v>
          </cell>
          <cell r="F94" t="str">
            <v>FS</v>
          </cell>
          <cell r="G94" t="str">
            <v>Low capacity</v>
          </cell>
          <cell r="H94" t="str">
            <v>LM</v>
          </cell>
          <cell r="J94" t="str">
            <v>Disclaimer</v>
          </cell>
          <cell r="K94" t="str">
            <v>Disclaimer</v>
          </cell>
          <cell r="L94" t="str">
            <v>Disclaimer</v>
          </cell>
          <cell r="M94" t="str">
            <v>Disclaimer</v>
          </cell>
          <cell r="N94" t="str">
            <v>Disclaimer</v>
          </cell>
        </row>
        <row r="95">
          <cell r="D95" t="str">
            <v>MY</v>
          </cell>
          <cell r="F95" t="str">
            <v>FS</v>
          </cell>
          <cell r="G95" t="str">
            <v>Medium capacity</v>
          </cell>
          <cell r="H95" t="str">
            <v>LM</v>
          </cell>
          <cell r="J95" t="str">
            <v>Qualified</v>
          </cell>
          <cell r="K95" t="str">
            <v>Qualified</v>
          </cell>
          <cell r="L95" t="str">
            <v>Qualified</v>
          </cell>
          <cell r="M95" t="str">
            <v>Disclaimer</v>
          </cell>
          <cell r="N95" t="str">
            <v>Qualified</v>
          </cell>
        </row>
        <row r="96">
          <cell r="D96" t="str">
            <v>MY</v>
          </cell>
          <cell r="F96" t="str">
            <v>FS</v>
          </cell>
          <cell r="G96" t="str">
            <v>Low capacity</v>
          </cell>
          <cell r="H96" t="str">
            <v>DM</v>
          </cell>
          <cell r="J96" t="str">
            <v>Disclaimer</v>
          </cell>
          <cell r="K96" t="str">
            <v>Disclaimer</v>
          </cell>
          <cell r="L96" t="str">
            <v>Disclaimer</v>
          </cell>
          <cell r="M96" t="str">
            <v>Disclaimer</v>
          </cell>
          <cell r="N96" t="str">
            <v>Disclaimer</v>
          </cell>
        </row>
        <row r="97">
          <cell r="D97" t="str">
            <v>MY</v>
          </cell>
          <cell r="F97" t="str">
            <v>FS</v>
          </cell>
          <cell r="G97" t="str">
            <v>Low capacity</v>
          </cell>
          <cell r="H97" t="str">
            <v>LM</v>
          </cell>
          <cell r="J97" t="str">
            <v>Audit outstanding</v>
          </cell>
          <cell r="K97" t="str">
            <v>Audit outstanding</v>
          </cell>
          <cell r="L97" t="str">
            <v>Disclaimer</v>
          </cell>
          <cell r="M97" t="str">
            <v>Disclaimer</v>
          </cell>
          <cell r="N97" t="str">
            <v>Disclaimer</v>
          </cell>
        </row>
        <row r="98">
          <cell r="D98" t="str">
            <v>MY</v>
          </cell>
          <cell r="F98" t="str">
            <v>FS</v>
          </cell>
          <cell r="G98" t="str">
            <v>Medium capacity</v>
          </cell>
          <cell r="H98" t="str">
            <v>LM</v>
          </cell>
          <cell r="J98" t="str">
            <v>Financially unqualified (with other matters)</v>
          </cell>
          <cell r="K98" t="str">
            <v>Financially unqualified (with other matters)</v>
          </cell>
          <cell r="L98" t="str">
            <v>Financially unqualified (with other matters)</v>
          </cell>
          <cell r="M98" t="str">
            <v>Qualified</v>
          </cell>
          <cell r="N98" t="str">
            <v>Financially unqualified (with other matters)</v>
          </cell>
        </row>
        <row r="99">
          <cell r="D99" t="str">
            <v>MY</v>
          </cell>
          <cell r="F99" t="str">
            <v>FS</v>
          </cell>
          <cell r="G99" t="str">
            <v>Low capacity</v>
          </cell>
          <cell r="H99" t="str">
            <v>DM</v>
          </cell>
          <cell r="J99" t="str">
            <v>Disclaimer</v>
          </cell>
          <cell r="K99" t="str">
            <v>Disclaimer</v>
          </cell>
          <cell r="L99" t="str">
            <v>Disclaimer</v>
          </cell>
          <cell r="M99" t="str">
            <v>Disclaimer</v>
          </cell>
          <cell r="N99" t="str">
            <v>Disclaimer</v>
          </cell>
        </row>
        <row r="100">
          <cell r="D100" t="str">
            <v>MOE</v>
          </cell>
          <cell r="F100" t="str">
            <v>GP</v>
          </cell>
          <cell r="G100" t="str">
            <v>Metro municipal entity</v>
          </cell>
          <cell r="H100" t="str">
            <v>ME</v>
          </cell>
          <cell r="J100" t="str">
            <v>Financially unqualified (with other matters)</v>
          </cell>
          <cell r="K100" t="str">
            <v>Financially unqualified (with other matters)</v>
          </cell>
          <cell r="L100" t="str">
            <v>Qualified</v>
          </cell>
          <cell r="M100" t="str">
            <v>Financially unqualified (with other matters)</v>
          </cell>
          <cell r="N100" t="str">
            <v>Financially unqualified (with other matters)</v>
          </cell>
        </row>
        <row r="101">
          <cell r="D101" t="str">
            <v>MO</v>
          </cell>
          <cell r="F101" t="str">
            <v>GP</v>
          </cell>
          <cell r="G101" t="str">
            <v>Metro</v>
          </cell>
          <cell r="H101" t="str">
            <v>MO</v>
          </cell>
          <cell r="J101" t="str">
            <v>Financially unqualified (with no other matters)</v>
          </cell>
          <cell r="K101" t="str">
            <v>Financially unqualified (with no other matters)</v>
          </cell>
          <cell r="L101" t="str">
            <v>Financially unqualified (with other matters)</v>
          </cell>
          <cell r="M101" t="str">
            <v>Qualified</v>
          </cell>
          <cell r="N101" t="str">
            <v>Disclaimer</v>
          </cell>
        </row>
        <row r="102">
          <cell r="D102" t="str">
            <v>MO</v>
          </cell>
          <cell r="F102" t="str">
            <v>GP</v>
          </cell>
          <cell r="G102" t="str">
            <v>Metro</v>
          </cell>
          <cell r="H102" t="str">
            <v>MO</v>
          </cell>
          <cell r="J102" t="str">
            <v>Qualified</v>
          </cell>
          <cell r="K102" t="str">
            <v>Qualified</v>
          </cell>
          <cell r="L102" t="str">
            <v>Disclaimer</v>
          </cell>
          <cell r="M102" t="str">
            <v>Qualified</v>
          </cell>
          <cell r="N102" t="str">
            <v>Qualified</v>
          </cell>
        </row>
        <row r="103">
          <cell r="D103" t="str">
            <v>MOE</v>
          </cell>
          <cell r="F103" t="str">
            <v>GP</v>
          </cell>
          <cell r="G103" t="str">
            <v>Metro municipal entity</v>
          </cell>
          <cell r="H103" t="str">
            <v>ME</v>
          </cell>
          <cell r="J103" t="str">
            <v>Financially unqualified (with other matters)</v>
          </cell>
          <cell r="K103" t="str">
            <v>Financially unqualified (with other matters)</v>
          </cell>
          <cell r="L103" t="str">
            <v>Financially unqualified (with other matters)</v>
          </cell>
          <cell r="M103" t="str">
            <v>Qualified</v>
          </cell>
          <cell r="N103" t="str">
            <v>Disclaimer</v>
          </cell>
        </row>
        <row r="104">
          <cell r="D104" t="str">
            <v>MOE</v>
          </cell>
          <cell r="F104" t="str">
            <v>GP</v>
          </cell>
          <cell r="G104" t="str">
            <v>Metro municipal entity</v>
          </cell>
          <cell r="H104" t="str">
            <v>ME</v>
          </cell>
          <cell r="J104" t="str">
            <v>Financially unqualified (with other matters)</v>
          </cell>
          <cell r="K104" t="str">
            <v>Financially unqualified (with other matters)</v>
          </cell>
          <cell r="L104" t="str">
            <v>Financially unqualified (with no other matters)</v>
          </cell>
          <cell r="M104" t="str">
            <v>New municipality / entity</v>
          </cell>
          <cell r="N104" t="str">
            <v>New municipality / entity</v>
          </cell>
        </row>
        <row r="105">
          <cell r="D105" t="str">
            <v>MOE</v>
          </cell>
          <cell r="F105" t="str">
            <v>GP</v>
          </cell>
          <cell r="G105" t="str">
            <v>Metro municipal entity</v>
          </cell>
          <cell r="H105" t="str">
            <v>ME</v>
          </cell>
          <cell r="J105" t="str">
            <v>Financially unqualified (with other matters)</v>
          </cell>
          <cell r="K105" t="str">
            <v>Qualified</v>
          </cell>
          <cell r="L105" t="str">
            <v>Financially unqualified (with other matters)</v>
          </cell>
          <cell r="M105" t="str">
            <v>Financially unqualified (with other matters)</v>
          </cell>
          <cell r="N105" t="str">
            <v>Financially unqualified (with other matters)</v>
          </cell>
        </row>
        <row r="106">
          <cell r="D106" t="str">
            <v>MO</v>
          </cell>
          <cell r="F106" t="str">
            <v>GP</v>
          </cell>
          <cell r="G106" t="str">
            <v>Metro</v>
          </cell>
          <cell r="H106" t="str">
            <v>MO</v>
          </cell>
          <cell r="J106" t="str">
            <v>Financially unqualified (with other matters)</v>
          </cell>
          <cell r="K106" t="str">
            <v>Qualified</v>
          </cell>
          <cell r="L106" t="str">
            <v>Qualified</v>
          </cell>
          <cell r="M106" t="str">
            <v>Disclaimer</v>
          </cell>
          <cell r="N106" t="str">
            <v>Qualified</v>
          </cell>
        </row>
        <row r="107">
          <cell r="D107" t="str">
            <v>MY</v>
          </cell>
          <cell r="F107" t="str">
            <v>GP</v>
          </cell>
          <cell r="G107" t="str">
            <v>High capacity</v>
          </cell>
          <cell r="H107" t="str">
            <v>LM</v>
          </cell>
          <cell r="J107" t="str">
            <v>Qualified</v>
          </cell>
          <cell r="K107" t="str">
            <v>Disclaimer</v>
          </cell>
          <cell r="L107" t="str">
            <v>Disclaimer</v>
          </cell>
          <cell r="M107" t="str">
            <v>Disclaimer</v>
          </cell>
          <cell r="N107" t="str">
            <v>Qualified</v>
          </cell>
        </row>
        <row r="108">
          <cell r="D108" t="str">
            <v>MOE</v>
          </cell>
          <cell r="F108" t="str">
            <v>GP</v>
          </cell>
          <cell r="G108" t="str">
            <v>Metro municipal entity</v>
          </cell>
          <cell r="H108" t="str">
            <v>ME</v>
          </cell>
          <cell r="J108" t="str">
            <v>None</v>
          </cell>
          <cell r="K108" t="str">
            <v>Financially unqualified (with other matters)</v>
          </cell>
          <cell r="L108" t="str">
            <v>Financially unqualified (with other matters)</v>
          </cell>
          <cell r="M108" t="str">
            <v>Audit outstanding</v>
          </cell>
          <cell r="N108" t="str">
            <v>Financially unqualified (with other matters)</v>
          </cell>
        </row>
        <row r="109">
          <cell r="D109" t="str">
            <v>MOE</v>
          </cell>
          <cell r="F109" t="str">
            <v>GP</v>
          </cell>
          <cell r="G109" t="str">
            <v>Metro municipal entity</v>
          </cell>
          <cell r="H109" t="str">
            <v>ME</v>
          </cell>
          <cell r="J109" t="str">
            <v>Financially unqualified (with other matters)</v>
          </cell>
          <cell r="K109" t="str">
            <v>Qualified</v>
          </cell>
          <cell r="L109" t="str">
            <v>Qualified</v>
          </cell>
          <cell r="M109" t="str">
            <v>Audit outstanding</v>
          </cell>
          <cell r="N109" t="str">
            <v>Financially unqualified (with other matters)</v>
          </cell>
        </row>
        <row r="110">
          <cell r="D110" t="str">
            <v>MOE</v>
          </cell>
          <cell r="F110" t="str">
            <v>GP</v>
          </cell>
          <cell r="G110" t="str">
            <v>Metro municipal entity</v>
          </cell>
          <cell r="H110" t="str">
            <v>ME</v>
          </cell>
          <cell r="J110" t="str">
            <v>Disclaimer</v>
          </cell>
          <cell r="K110" t="str">
            <v>Disclaimer</v>
          </cell>
          <cell r="L110" t="str">
            <v>Disclaimer</v>
          </cell>
          <cell r="M110" t="str">
            <v>Disclaimer</v>
          </cell>
          <cell r="N110" t="str">
            <v>New municipality / entity</v>
          </cell>
        </row>
        <row r="111">
          <cell r="D111" t="str">
            <v>MOE</v>
          </cell>
          <cell r="F111" t="str">
            <v>GP</v>
          </cell>
          <cell r="G111" t="str">
            <v>Metro municipal entity</v>
          </cell>
          <cell r="H111" t="str">
            <v>ME</v>
          </cell>
          <cell r="J111" t="str">
            <v>Financially unqualified (with other matters)</v>
          </cell>
          <cell r="K111" t="str">
            <v>Financially unqualified (with other matters)</v>
          </cell>
          <cell r="L111" t="str">
            <v>Financially unqualified (with other matters)</v>
          </cell>
          <cell r="M111" t="str">
            <v>Financially unqualified (with other matters)</v>
          </cell>
          <cell r="N111" t="str">
            <v>Financially unqualified (with other matters)</v>
          </cell>
        </row>
        <row r="112">
          <cell r="D112" t="str">
            <v>MOE</v>
          </cell>
          <cell r="F112" t="str">
            <v>GP</v>
          </cell>
          <cell r="G112" t="str">
            <v>Metro municipal entity</v>
          </cell>
          <cell r="H112" t="str">
            <v>ME</v>
          </cell>
          <cell r="J112" t="str">
            <v>Financially unqualified (with other matters)</v>
          </cell>
          <cell r="K112" t="str">
            <v>Financially unqualified (with no other matters)</v>
          </cell>
          <cell r="L112" t="str">
            <v>Financially unqualified (with other matters)</v>
          </cell>
          <cell r="M112" t="str">
            <v>Financially unqualified (with other matters)</v>
          </cell>
          <cell r="N112" t="str">
            <v>Financially unqualified (with other matters)</v>
          </cell>
        </row>
        <row r="113">
          <cell r="D113" t="str">
            <v>MOE</v>
          </cell>
          <cell r="F113" t="str">
            <v>GP</v>
          </cell>
          <cell r="G113" t="str">
            <v>Metro municipal entity</v>
          </cell>
          <cell r="H113" t="str">
            <v>ME</v>
          </cell>
          <cell r="J113" t="str">
            <v>Financially unqualified (with other matters)</v>
          </cell>
          <cell r="K113" t="str">
            <v>Financially unqualified (with other matters)</v>
          </cell>
          <cell r="L113" t="str">
            <v>Financially unqualified (with other matters)</v>
          </cell>
          <cell r="M113" t="str">
            <v>Financially unqualified (with other matters)</v>
          </cell>
          <cell r="N113" t="str">
            <v>Financially unqualified (with other matters)</v>
          </cell>
        </row>
        <row r="114">
          <cell r="D114" t="str">
            <v>MOE</v>
          </cell>
          <cell r="F114" t="str">
            <v>GP</v>
          </cell>
          <cell r="G114" t="str">
            <v>Metro municipal entity</v>
          </cell>
          <cell r="H114" t="str">
            <v>ME</v>
          </cell>
          <cell r="J114" t="str">
            <v>Financially unqualified (with other matters)</v>
          </cell>
          <cell r="K114" t="str">
            <v>Financially unqualified (with other matters)</v>
          </cell>
          <cell r="L114" t="str">
            <v>Financially unqualified (with other matters)</v>
          </cell>
          <cell r="M114" t="str">
            <v>Qualified</v>
          </cell>
          <cell r="N114" t="str">
            <v>Financially unqualified (with other matters)</v>
          </cell>
        </row>
        <row r="115">
          <cell r="D115" t="str">
            <v>MOE</v>
          </cell>
          <cell r="F115" t="str">
            <v>GP</v>
          </cell>
          <cell r="G115" t="str">
            <v>Metro municipal entity</v>
          </cell>
          <cell r="H115" t="str">
            <v>ME</v>
          </cell>
          <cell r="J115" t="str">
            <v>Financially unqualified (with no other matters)</v>
          </cell>
          <cell r="K115" t="str">
            <v>Financially unqualified (with other matters)</v>
          </cell>
          <cell r="L115" t="str">
            <v>Financially unqualified (with other matters)</v>
          </cell>
          <cell r="M115" t="str">
            <v>Disclaimer</v>
          </cell>
          <cell r="N115" t="str">
            <v>Disclaimer</v>
          </cell>
        </row>
        <row r="116">
          <cell r="D116" t="str">
            <v>MOE</v>
          </cell>
          <cell r="F116" t="str">
            <v>GP</v>
          </cell>
          <cell r="G116" t="str">
            <v>Metro municipal entity</v>
          </cell>
          <cell r="H116" t="str">
            <v>ME</v>
          </cell>
          <cell r="J116" t="str">
            <v>Financially unqualified (with other matters)</v>
          </cell>
          <cell r="K116" t="str">
            <v>Financially unqualified (with other matters)</v>
          </cell>
          <cell r="L116" t="str">
            <v>Financially unqualified (with other matters)</v>
          </cell>
          <cell r="M116" t="str">
            <v>Qualified</v>
          </cell>
          <cell r="N116" t="str">
            <v>Qualified</v>
          </cell>
        </row>
        <row r="117">
          <cell r="D117" t="str">
            <v>MOE</v>
          </cell>
          <cell r="F117" t="str">
            <v>GP</v>
          </cell>
          <cell r="G117" t="str">
            <v>Metro municipal entity</v>
          </cell>
          <cell r="H117" t="str">
            <v>ME</v>
          </cell>
          <cell r="J117" t="str">
            <v>Financially unqualified (with other matters)</v>
          </cell>
          <cell r="K117" t="str">
            <v>Financially unqualified (with other matters)</v>
          </cell>
          <cell r="L117" t="str">
            <v>Financially unqualified (with other matters)</v>
          </cell>
          <cell r="M117" t="str">
            <v>Financially unqualified (with other matters)</v>
          </cell>
          <cell r="N117" t="str">
            <v>Financially unqualified (with other matters)</v>
          </cell>
        </row>
        <row r="118">
          <cell r="D118" t="str">
            <v>MOE</v>
          </cell>
          <cell r="F118" t="str">
            <v>GP</v>
          </cell>
          <cell r="G118" t="str">
            <v>Metro municipal entity</v>
          </cell>
          <cell r="H118" t="str">
            <v>ME</v>
          </cell>
          <cell r="J118" t="str">
            <v>Financially unqualified (with other matters)</v>
          </cell>
          <cell r="K118" t="str">
            <v>Financially unqualified (with other matters)</v>
          </cell>
          <cell r="L118" t="str">
            <v>Financially unqualified (with other matters)</v>
          </cell>
          <cell r="M118" t="str">
            <v>Qualified</v>
          </cell>
          <cell r="N118" t="str">
            <v>Disclaimer</v>
          </cell>
        </row>
        <row r="119">
          <cell r="D119" t="str">
            <v>MOE</v>
          </cell>
          <cell r="F119" t="str">
            <v>GP</v>
          </cell>
          <cell r="G119" t="str">
            <v>Metro municipal entity</v>
          </cell>
          <cell r="H119" t="str">
            <v>ME</v>
          </cell>
          <cell r="J119" t="str">
            <v>Financially unqualified (with other matters)</v>
          </cell>
          <cell r="K119" t="str">
            <v>Financially unqualified (with no other matters)</v>
          </cell>
          <cell r="L119" t="str">
            <v>Financially unqualified (with other matters)</v>
          </cell>
          <cell r="M119" t="str">
            <v>Financially unqualified (with other matters)</v>
          </cell>
          <cell r="N119" t="str">
            <v>Financially unqualified (with other matters)</v>
          </cell>
        </row>
        <row r="120">
          <cell r="D120" t="str">
            <v>MOE</v>
          </cell>
          <cell r="F120" t="str">
            <v>GP</v>
          </cell>
          <cell r="G120" t="str">
            <v>Metro municipal entity</v>
          </cell>
          <cell r="H120" t="str">
            <v>ME</v>
          </cell>
          <cell r="J120" t="str">
            <v>Financially unqualified (with other matters)</v>
          </cell>
          <cell r="K120" t="str">
            <v>Financially unqualified (with no other matters)</v>
          </cell>
          <cell r="L120" t="str">
            <v>Financially unqualified (with other matters)</v>
          </cell>
          <cell r="M120" t="str">
            <v>Qualified</v>
          </cell>
          <cell r="N120" t="str">
            <v>Disclaimer</v>
          </cell>
        </row>
        <row r="121">
          <cell r="D121" t="str">
            <v>MOE</v>
          </cell>
          <cell r="F121" t="str">
            <v>GP</v>
          </cell>
          <cell r="G121" t="str">
            <v>Metro municipal entity</v>
          </cell>
          <cell r="H121" t="str">
            <v>ME</v>
          </cell>
          <cell r="J121" t="str">
            <v>Financially unqualified (with other matters)</v>
          </cell>
          <cell r="K121" t="str">
            <v>Financially unqualified (with other matters)</v>
          </cell>
          <cell r="L121" t="str">
            <v>Financially unqualified (with other matters)</v>
          </cell>
          <cell r="M121" t="str">
            <v>Qualified</v>
          </cell>
          <cell r="N121" t="str">
            <v>Disclaimer</v>
          </cell>
        </row>
        <row r="122">
          <cell r="D122" t="str">
            <v>MY</v>
          </cell>
          <cell r="F122" t="str">
            <v>GP</v>
          </cell>
          <cell r="G122" t="str">
            <v>Medium capacity</v>
          </cell>
          <cell r="H122" t="str">
            <v>LM</v>
          </cell>
          <cell r="J122" t="str">
            <v>Audit outstanding</v>
          </cell>
          <cell r="K122" t="str">
            <v>Disclaimer</v>
          </cell>
          <cell r="L122" t="str">
            <v>Adverse</v>
          </cell>
          <cell r="M122" t="str">
            <v>Adverse</v>
          </cell>
          <cell r="N122" t="str">
            <v>Disclaimer</v>
          </cell>
        </row>
        <row r="123">
          <cell r="D123" t="str">
            <v>MY</v>
          </cell>
          <cell r="F123" t="str">
            <v>GP</v>
          </cell>
          <cell r="G123" t="str">
            <v>Medium capacity</v>
          </cell>
          <cell r="H123" t="str">
            <v>LM</v>
          </cell>
          <cell r="J123" t="str">
            <v>Financially unqualified (with other matters)</v>
          </cell>
          <cell r="K123" t="str">
            <v>Financially unqualified (with other matters)</v>
          </cell>
          <cell r="L123" t="str">
            <v>Financially unqualified (with other matters)</v>
          </cell>
          <cell r="M123" t="str">
            <v>Financially unqualified (with other matters)</v>
          </cell>
          <cell r="N123" t="str">
            <v>Financially unqualified (with other matters)</v>
          </cell>
        </row>
        <row r="124">
          <cell r="D124" t="str">
            <v>MOE</v>
          </cell>
          <cell r="F124" t="str">
            <v>GP</v>
          </cell>
          <cell r="G124" t="str">
            <v>Metro municipal entity</v>
          </cell>
          <cell r="H124" t="str">
            <v>ME</v>
          </cell>
          <cell r="J124" t="str">
            <v>Financially unqualified (with other matters)</v>
          </cell>
          <cell r="K124" t="str">
            <v>Qualified</v>
          </cell>
          <cell r="L124" t="str">
            <v>Disclaimer</v>
          </cell>
          <cell r="M124" t="str">
            <v>Disclaimer</v>
          </cell>
          <cell r="N124" t="str">
            <v>Qualified</v>
          </cell>
        </row>
        <row r="125">
          <cell r="D125" t="str">
            <v>MOE</v>
          </cell>
          <cell r="F125" t="str">
            <v>GP</v>
          </cell>
          <cell r="G125" t="str">
            <v>Metro municipal entity</v>
          </cell>
          <cell r="H125" t="str">
            <v>ME</v>
          </cell>
          <cell r="J125" t="str">
            <v>Financially unqualified (with other matters)</v>
          </cell>
          <cell r="K125" t="str">
            <v>Financially unqualified (with other matters)</v>
          </cell>
          <cell r="L125" t="str">
            <v>Financially unqualified (with other matters)</v>
          </cell>
          <cell r="M125" t="str">
            <v>Financially unqualified (with other matters)</v>
          </cell>
          <cell r="N125" t="str">
            <v>Qualified</v>
          </cell>
        </row>
        <row r="126">
          <cell r="D126" t="str">
            <v>MY</v>
          </cell>
          <cell r="F126" t="str">
            <v>GP</v>
          </cell>
          <cell r="G126" t="str">
            <v>Low capacity</v>
          </cell>
          <cell r="H126" t="str">
            <v>DM</v>
          </cell>
          <cell r="J126" t="str">
            <v>Financially unqualified (with other matters)</v>
          </cell>
          <cell r="K126" t="str">
            <v>Financially unqualified (with other matters)</v>
          </cell>
          <cell r="L126" t="str">
            <v>Financially unqualified (with other matters)</v>
          </cell>
          <cell r="M126" t="str">
            <v>Financially unqualified (with other matters)</v>
          </cell>
          <cell r="N126" t="str">
            <v>Financially unqualified (with other matters)</v>
          </cell>
        </row>
        <row r="127">
          <cell r="D127" t="str">
            <v>MY</v>
          </cell>
          <cell r="F127" t="str">
            <v>GP</v>
          </cell>
          <cell r="G127" t="str">
            <v>Medium capacity</v>
          </cell>
          <cell r="H127" t="str">
            <v>LM</v>
          </cell>
          <cell r="J127" t="str">
            <v>Financially unqualified (with other matters)</v>
          </cell>
          <cell r="K127" t="str">
            <v>Financially unqualified (with other matters)</v>
          </cell>
          <cell r="L127" t="str">
            <v>Financially unqualified (with other matters)</v>
          </cell>
          <cell r="M127" t="str">
            <v>Financially unqualified (with other matters)</v>
          </cell>
          <cell r="N127" t="str">
            <v>Qualified</v>
          </cell>
        </row>
        <row r="128">
          <cell r="D128" t="str">
            <v>MY</v>
          </cell>
          <cell r="F128" t="str">
            <v>GP</v>
          </cell>
          <cell r="G128" t="str">
            <v>High capacity</v>
          </cell>
          <cell r="H128" t="str">
            <v>LM</v>
          </cell>
          <cell r="J128" t="str">
            <v>Financially unqualified (with other matters)</v>
          </cell>
          <cell r="K128" t="str">
            <v>Qualified</v>
          </cell>
          <cell r="L128" t="str">
            <v>Qualified</v>
          </cell>
          <cell r="M128" t="str">
            <v>Qualified</v>
          </cell>
          <cell r="N128" t="str">
            <v>Qualified</v>
          </cell>
        </row>
        <row r="129">
          <cell r="D129" t="str">
            <v>MY</v>
          </cell>
          <cell r="F129" t="str">
            <v>GP</v>
          </cell>
          <cell r="G129" t="str">
            <v>Medium capacity</v>
          </cell>
          <cell r="H129" t="str">
            <v>LM</v>
          </cell>
          <cell r="J129" t="str">
            <v>Qualified</v>
          </cell>
          <cell r="K129" t="str">
            <v>Disclaimer</v>
          </cell>
          <cell r="L129" t="str">
            <v>Disclaimer</v>
          </cell>
          <cell r="M129" t="str">
            <v>Disclaimer</v>
          </cell>
          <cell r="N129" t="str">
            <v>Disclaimer</v>
          </cell>
        </row>
        <row r="130">
          <cell r="D130" t="str">
            <v>MOE</v>
          </cell>
          <cell r="F130" t="str">
            <v>GP</v>
          </cell>
          <cell r="G130" t="str">
            <v>Metro municipal entity</v>
          </cell>
          <cell r="H130" t="str">
            <v>ME</v>
          </cell>
          <cell r="J130" t="str">
            <v>Financially unqualified (with other matters)</v>
          </cell>
          <cell r="K130" t="str">
            <v>Financially unqualified (with other matters)</v>
          </cell>
          <cell r="L130" t="str">
            <v>Qualified</v>
          </cell>
          <cell r="M130" t="str">
            <v>New municipality / entity</v>
          </cell>
          <cell r="N130" t="str">
            <v>New municipality / entity</v>
          </cell>
        </row>
        <row r="131">
          <cell r="D131" t="str">
            <v>MOE</v>
          </cell>
          <cell r="F131" t="str">
            <v>GP</v>
          </cell>
          <cell r="G131" t="str">
            <v>Metro municipal entity</v>
          </cell>
          <cell r="H131" t="str">
            <v>ME</v>
          </cell>
          <cell r="J131" t="str">
            <v>Financially unqualified (with other matters)</v>
          </cell>
          <cell r="K131" t="str">
            <v>Financially unqualified (with other matters)</v>
          </cell>
          <cell r="L131" t="str">
            <v>Qualified</v>
          </cell>
          <cell r="M131" t="str">
            <v>New municipality / entity</v>
          </cell>
          <cell r="N131" t="str">
            <v>New municipality / entity</v>
          </cell>
        </row>
        <row r="132">
          <cell r="D132" t="str">
            <v>MOE</v>
          </cell>
          <cell r="F132" t="str">
            <v>GP</v>
          </cell>
          <cell r="G132" t="str">
            <v>Metro municipal entity</v>
          </cell>
          <cell r="H132" t="str">
            <v>ME</v>
          </cell>
          <cell r="J132" t="str">
            <v>Financially unqualified (with other matters)</v>
          </cell>
          <cell r="K132" t="str">
            <v>Financially unqualified (with other matters)</v>
          </cell>
          <cell r="L132" t="str">
            <v>Financially unqualified (with other matters)</v>
          </cell>
          <cell r="M132" t="str">
            <v>Qualified</v>
          </cell>
          <cell r="N132" t="str">
            <v>Disclaimer</v>
          </cell>
        </row>
        <row r="133">
          <cell r="D133" t="str">
            <v>MY</v>
          </cell>
          <cell r="F133" t="str">
            <v>GP</v>
          </cell>
          <cell r="G133" t="str">
            <v>High capacity</v>
          </cell>
          <cell r="H133" t="str">
            <v>LM</v>
          </cell>
          <cell r="J133" t="str">
            <v>Financially unqualified (with other matters)</v>
          </cell>
          <cell r="K133" t="str">
            <v>Qualified</v>
          </cell>
          <cell r="L133" t="str">
            <v>Disclaimer</v>
          </cell>
          <cell r="M133" t="str">
            <v>Qualified</v>
          </cell>
          <cell r="N133" t="str">
            <v>Disclaimer</v>
          </cell>
        </row>
        <row r="134">
          <cell r="D134" t="str">
            <v>MOE</v>
          </cell>
          <cell r="F134" t="str">
            <v>GP</v>
          </cell>
          <cell r="G134" t="str">
            <v>Metro municipal entity</v>
          </cell>
          <cell r="H134" t="str">
            <v>ME</v>
          </cell>
          <cell r="J134" t="str">
            <v>Financially unqualified (with other matters)</v>
          </cell>
          <cell r="K134" t="str">
            <v>Financially unqualified (with other matters)</v>
          </cell>
          <cell r="L134" t="str">
            <v>Qualified</v>
          </cell>
          <cell r="M134" t="str">
            <v>Qualified</v>
          </cell>
          <cell r="N134" t="str">
            <v>New municipality / entity</v>
          </cell>
        </row>
        <row r="135">
          <cell r="D135" t="str">
            <v>MOE</v>
          </cell>
          <cell r="F135" t="str">
            <v>GP</v>
          </cell>
          <cell r="G135" t="str">
            <v>Metro municipal entity</v>
          </cell>
          <cell r="H135" t="str">
            <v>ME</v>
          </cell>
          <cell r="J135" t="str">
            <v>Financially unqualified (with other matters)</v>
          </cell>
          <cell r="K135" t="str">
            <v>Financially unqualified (with other matters)</v>
          </cell>
          <cell r="L135" t="str">
            <v>Financially unqualified (with other matters)</v>
          </cell>
          <cell r="M135" t="str">
            <v>Financially unqualified (with other matters)</v>
          </cell>
          <cell r="N135" t="str">
            <v>Financially unqualified (with other matters)</v>
          </cell>
        </row>
        <row r="136">
          <cell r="D136" t="str">
            <v>MOE</v>
          </cell>
          <cell r="F136" t="str">
            <v>GP</v>
          </cell>
          <cell r="G136" t="str">
            <v>Metro municipal entity</v>
          </cell>
          <cell r="H136" t="str">
            <v>ME</v>
          </cell>
          <cell r="J136" t="str">
            <v>Financially unqualified (with other matters)</v>
          </cell>
          <cell r="K136" t="str">
            <v>Financially unqualified (with other matters)</v>
          </cell>
          <cell r="L136" t="str">
            <v>Qualified</v>
          </cell>
          <cell r="M136" t="str">
            <v>New municipality / entity</v>
          </cell>
          <cell r="N136" t="str">
            <v>New municipality / entity</v>
          </cell>
        </row>
        <row r="137">
          <cell r="D137" t="str">
            <v>MY</v>
          </cell>
          <cell r="F137" t="str">
            <v>GP</v>
          </cell>
          <cell r="G137" t="str">
            <v>Medium capacity</v>
          </cell>
          <cell r="H137" t="str">
            <v>DM</v>
          </cell>
          <cell r="J137" t="str">
            <v>Financially unqualified (with other matters)</v>
          </cell>
          <cell r="K137" t="str">
            <v>Financially unqualified (with other matters)</v>
          </cell>
          <cell r="L137" t="str">
            <v>Financially unqualified (with other matters)</v>
          </cell>
          <cell r="M137" t="str">
            <v>Qualified</v>
          </cell>
          <cell r="N137" t="str">
            <v>Qualified</v>
          </cell>
        </row>
        <row r="138">
          <cell r="D138" t="str">
            <v>MY</v>
          </cell>
          <cell r="F138" t="str">
            <v>GP</v>
          </cell>
          <cell r="G138" t="str">
            <v>Medium capacity</v>
          </cell>
          <cell r="H138" t="str">
            <v>DM</v>
          </cell>
          <cell r="J138" t="str">
            <v>Financially unqualified (with other matters)</v>
          </cell>
          <cell r="K138" t="str">
            <v>Financially unqualified (with other matters)</v>
          </cell>
          <cell r="L138" t="str">
            <v>Financially unqualified (with no other matters)</v>
          </cell>
          <cell r="M138" t="str">
            <v>Financially unqualified (with other matters)</v>
          </cell>
          <cell r="N138" t="str">
            <v>Financially unqualified (with other matters)</v>
          </cell>
        </row>
        <row r="139">
          <cell r="D139" t="str">
            <v>MY</v>
          </cell>
          <cell r="F139" t="str">
            <v>GP</v>
          </cell>
          <cell r="G139" t="str">
            <v>Medium capacity</v>
          </cell>
          <cell r="H139" t="str">
            <v>LM</v>
          </cell>
          <cell r="J139" t="str">
            <v>Financially unqualified (with other matters)</v>
          </cell>
          <cell r="K139" t="str">
            <v>Financially unqualified (with other matters)</v>
          </cell>
          <cell r="L139" t="str">
            <v>Qualified</v>
          </cell>
          <cell r="M139" t="str">
            <v>Financially unqualified (with other matters)</v>
          </cell>
          <cell r="N139" t="str">
            <v>Qualified</v>
          </cell>
        </row>
        <row r="140">
          <cell r="D140" t="str">
            <v>MOE</v>
          </cell>
          <cell r="F140" t="str">
            <v>GP</v>
          </cell>
          <cell r="G140" t="str">
            <v>Metro municipal entity</v>
          </cell>
          <cell r="H140" t="str">
            <v>ME</v>
          </cell>
          <cell r="J140" t="str">
            <v>Financially unqualified (with other matters)</v>
          </cell>
          <cell r="K140" t="str">
            <v>Financially unqualified (with other matters)</v>
          </cell>
          <cell r="L140" t="str">
            <v>none</v>
          </cell>
          <cell r="M140" t="str">
            <v>New municipality / entity</v>
          </cell>
          <cell r="N140" t="str">
            <v>New municipality / entity</v>
          </cell>
        </row>
        <row r="141">
          <cell r="D141" t="str">
            <v>MY</v>
          </cell>
          <cell r="F141" t="str">
            <v>KN</v>
          </cell>
          <cell r="G141" t="str">
            <v>Low capacity</v>
          </cell>
          <cell r="H141" t="str">
            <v>LM</v>
          </cell>
          <cell r="J141" t="str">
            <v>Financially unqualified (with other matters)</v>
          </cell>
          <cell r="K141" t="str">
            <v>Financially unqualified (with other matters)</v>
          </cell>
          <cell r="L141" t="str">
            <v>Adverse</v>
          </cell>
          <cell r="M141" t="str">
            <v>Disclaimer</v>
          </cell>
          <cell r="N141" t="str">
            <v>Disclaimer</v>
          </cell>
        </row>
        <row r="142">
          <cell r="D142" t="str">
            <v>MY</v>
          </cell>
          <cell r="F142" t="str">
            <v>KN</v>
          </cell>
          <cell r="G142" t="str">
            <v>Low capacity</v>
          </cell>
          <cell r="H142" t="str">
            <v>DM</v>
          </cell>
          <cell r="J142" t="str">
            <v>Qualified</v>
          </cell>
          <cell r="K142" t="str">
            <v>Qualified</v>
          </cell>
          <cell r="L142" t="str">
            <v>Qualified</v>
          </cell>
          <cell r="M142" t="str">
            <v>Qualified</v>
          </cell>
          <cell r="N142" t="str">
            <v>Disclaimer</v>
          </cell>
        </row>
        <row r="143">
          <cell r="D143" t="str">
            <v>MY</v>
          </cell>
          <cell r="F143" t="str">
            <v>KN</v>
          </cell>
          <cell r="G143" t="str">
            <v>Low capacity</v>
          </cell>
          <cell r="H143" t="str">
            <v>LM</v>
          </cell>
          <cell r="J143" t="str">
            <v>Qualified</v>
          </cell>
          <cell r="K143" t="str">
            <v>Qualified</v>
          </cell>
          <cell r="L143" t="str">
            <v>Qualified</v>
          </cell>
          <cell r="M143" t="str">
            <v>Qualified</v>
          </cell>
          <cell r="N143" t="str">
            <v>Qualified</v>
          </cell>
        </row>
        <row r="144">
          <cell r="D144" t="str">
            <v>MY</v>
          </cell>
          <cell r="F144" t="str">
            <v>KN</v>
          </cell>
          <cell r="G144" t="str">
            <v>Low capacity</v>
          </cell>
          <cell r="H144" t="str">
            <v>LM</v>
          </cell>
          <cell r="J144" t="str">
            <v>Qualified</v>
          </cell>
          <cell r="K144" t="str">
            <v>Disclaimer</v>
          </cell>
          <cell r="L144" t="str">
            <v>Disclaimer</v>
          </cell>
          <cell r="M144" t="str">
            <v>Disclaimer</v>
          </cell>
          <cell r="N144" t="str">
            <v>Disclaimer</v>
          </cell>
        </row>
        <row r="145">
          <cell r="D145" t="str">
            <v>MOE</v>
          </cell>
          <cell r="F145" t="str">
            <v>KN</v>
          </cell>
          <cell r="G145" t="str">
            <v>Metro municipal entity</v>
          </cell>
          <cell r="H145" t="str">
            <v>ME</v>
          </cell>
          <cell r="J145" t="str">
            <v>Financially unqualified (with other matters)</v>
          </cell>
          <cell r="K145" t="str">
            <v>Financially unqualified (with other matters)</v>
          </cell>
          <cell r="L145" t="str">
            <v>Financially unqualified (with other matters)</v>
          </cell>
          <cell r="M145" t="str">
            <v>Financially unqualified (with other matters)</v>
          </cell>
          <cell r="N145" t="str">
            <v>Financially unqualified (with no other matters)</v>
          </cell>
        </row>
        <row r="146">
          <cell r="D146" t="str">
            <v>MY</v>
          </cell>
          <cell r="F146" t="str">
            <v>KN</v>
          </cell>
          <cell r="G146" t="str">
            <v>Low capacity</v>
          </cell>
          <cell r="H146" t="str">
            <v>LM</v>
          </cell>
          <cell r="J146" t="str">
            <v>Disclaimer</v>
          </cell>
          <cell r="K146" t="str">
            <v>Disclaimer</v>
          </cell>
          <cell r="L146" t="str">
            <v>Disclaimer</v>
          </cell>
          <cell r="M146" t="str">
            <v>Adverse</v>
          </cell>
          <cell r="N146" t="str">
            <v>Disclaimer</v>
          </cell>
        </row>
        <row r="147">
          <cell r="D147" t="str">
            <v>MY</v>
          </cell>
          <cell r="F147" t="str">
            <v>KN</v>
          </cell>
          <cell r="G147" t="str">
            <v>Low capacity</v>
          </cell>
          <cell r="H147" t="str">
            <v>LM</v>
          </cell>
          <cell r="J147" t="str">
            <v>Qualified</v>
          </cell>
          <cell r="K147" t="str">
            <v>Disclaimer</v>
          </cell>
          <cell r="L147" t="str">
            <v>Disclaimer</v>
          </cell>
          <cell r="M147" t="str">
            <v>Qualified</v>
          </cell>
          <cell r="N147" t="str">
            <v>Qualified</v>
          </cell>
        </row>
        <row r="148">
          <cell r="D148" t="str">
            <v>MY</v>
          </cell>
          <cell r="F148" t="str">
            <v>KN</v>
          </cell>
          <cell r="G148" t="str">
            <v>High capacity</v>
          </cell>
          <cell r="H148" t="str">
            <v>LM</v>
          </cell>
          <cell r="J148" t="str">
            <v>Qualified</v>
          </cell>
          <cell r="K148" t="str">
            <v>Financially unqualified (with other matters)</v>
          </cell>
          <cell r="L148" t="str">
            <v>Financially unqualified (with other matters)</v>
          </cell>
          <cell r="M148" t="str">
            <v>Qualified</v>
          </cell>
          <cell r="N148" t="str">
            <v>Financially unqualified (with other matters)</v>
          </cell>
        </row>
        <row r="149">
          <cell r="D149" t="str">
            <v>MY</v>
          </cell>
          <cell r="F149" t="str">
            <v>KN</v>
          </cell>
          <cell r="G149" t="str">
            <v>Low capacity</v>
          </cell>
          <cell r="H149" t="str">
            <v>LM</v>
          </cell>
          <cell r="J149" t="str">
            <v>Financially unqualified (with other matters)</v>
          </cell>
          <cell r="K149" t="str">
            <v>Financially unqualified (with other matters)</v>
          </cell>
          <cell r="L149" t="str">
            <v>Qualified</v>
          </cell>
          <cell r="M149" t="str">
            <v>Qualified</v>
          </cell>
          <cell r="N149" t="str">
            <v>Financially unqualified (with other matters)</v>
          </cell>
        </row>
        <row r="150">
          <cell r="D150" t="str">
            <v>MY</v>
          </cell>
          <cell r="F150" t="str">
            <v>KN</v>
          </cell>
          <cell r="G150" t="str">
            <v>Medium capacity</v>
          </cell>
          <cell r="H150" t="str">
            <v>LM</v>
          </cell>
          <cell r="J150" t="str">
            <v>Audit outstanding</v>
          </cell>
          <cell r="K150" t="str">
            <v>Qualified</v>
          </cell>
          <cell r="L150" t="str">
            <v>Adverse</v>
          </cell>
          <cell r="M150" t="str">
            <v>Qualified</v>
          </cell>
          <cell r="N150" t="str">
            <v>Disclaimer</v>
          </cell>
        </row>
        <row r="151">
          <cell r="D151" t="str">
            <v>MO</v>
          </cell>
          <cell r="F151" t="str">
            <v>KN</v>
          </cell>
          <cell r="G151" t="str">
            <v>Metro</v>
          </cell>
          <cell r="H151" t="str">
            <v>MO</v>
          </cell>
          <cell r="J151" t="str">
            <v>Financially unqualified (with other matters)</v>
          </cell>
          <cell r="K151" t="str">
            <v>Financially unqualified (with no other matters)</v>
          </cell>
          <cell r="L151" t="str">
            <v>Financially unqualified (with other matters)</v>
          </cell>
          <cell r="M151" t="str">
            <v>Financially unqualified (with other matters)</v>
          </cell>
          <cell r="N151" t="str">
            <v>Financially unqualified (with other matters)</v>
          </cell>
        </row>
        <row r="152">
          <cell r="D152" t="str">
            <v>MY</v>
          </cell>
          <cell r="F152" t="str">
            <v>KN</v>
          </cell>
          <cell r="G152" t="str">
            <v>Low capacity</v>
          </cell>
          <cell r="H152" t="str">
            <v>LM</v>
          </cell>
          <cell r="J152" t="str">
            <v>Financially unqualified (with other matters)</v>
          </cell>
          <cell r="K152" t="str">
            <v>Disclaimer</v>
          </cell>
          <cell r="L152" t="str">
            <v>Disclaimer</v>
          </cell>
          <cell r="M152" t="str">
            <v>Qualified</v>
          </cell>
          <cell r="N152" t="str">
            <v>Qualified</v>
          </cell>
        </row>
        <row r="153">
          <cell r="D153" t="str">
            <v>MY</v>
          </cell>
          <cell r="F153" t="str">
            <v>KN</v>
          </cell>
          <cell r="G153" t="str">
            <v>Low capacity</v>
          </cell>
          <cell r="H153" t="str">
            <v>LM</v>
          </cell>
          <cell r="J153" t="str">
            <v>Financially unqualified (with other matters)</v>
          </cell>
          <cell r="K153" t="str">
            <v>Financially unqualified (with other matters)</v>
          </cell>
          <cell r="L153" t="str">
            <v>Disclaimer</v>
          </cell>
          <cell r="M153" t="str">
            <v>Disclaimer</v>
          </cell>
          <cell r="N153" t="str">
            <v>Disclaimer</v>
          </cell>
        </row>
        <row r="154">
          <cell r="D154" t="str">
            <v>MY</v>
          </cell>
          <cell r="F154" t="str">
            <v>KN</v>
          </cell>
          <cell r="G154" t="str">
            <v>High capacity</v>
          </cell>
          <cell r="H154" t="str">
            <v>LM</v>
          </cell>
          <cell r="J154" t="str">
            <v>Financially unqualified (with other matters)</v>
          </cell>
          <cell r="K154" t="str">
            <v>Financially unqualified (with other matters)</v>
          </cell>
          <cell r="L154" t="str">
            <v>Qualified</v>
          </cell>
          <cell r="M154" t="str">
            <v>Disclaimer</v>
          </cell>
          <cell r="N154" t="str">
            <v>Qualified</v>
          </cell>
        </row>
        <row r="155">
          <cell r="D155" t="str">
            <v>MYE</v>
          </cell>
          <cell r="F155" t="str">
            <v>KN</v>
          </cell>
          <cell r="G155" t="str">
            <v>Municipal entity</v>
          </cell>
          <cell r="H155" t="str">
            <v>ME</v>
          </cell>
          <cell r="J155" t="str">
            <v>Financially unqualified (with other matters)</v>
          </cell>
          <cell r="K155" t="str">
            <v>Financially unqualified (with other matters)</v>
          </cell>
          <cell r="L155" t="str">
            <v>Financially unqualified (with other matters)</v>
          </cell>
          <cell r="M155" t="str">
            <v>Financially unqualified (with other matters)</v>
          </cell>
          <cell r="N155" t="str">
            <v>Financially unqualified (with no other matters)</v>
          </cell>
        </row>
        <row r="156">
          <cell r="D156" t="str">
            <v>MY</v>
          </cell>
          <cell r="F156" t="str">
            <v>KN</v>
          </cell>
          <cell r="G156" t="str">
            <v>Low capacity</v>
          </cell>
          <cell r="H156" t="str">
            <v>LM</v>
          </cell>
          <cell r="J156" t="str">
            <v>Financially unqualified (with other matters)</v>
          </cell>
          <cell r="K156" t="str">
            <v>Qualified</v>
          </cell>
          <cell r="L156" t="str">
            <v>Qualified</v>
          </cell>
          <cell r="M156" t="str">
            <v>Qualified</v>
          </cell>
          <cell r="N156" t="str">
            <v>Financially unqualified (with other matters)</v>
          </cell>
        </row>
        <row r="157">
          <cell r="D157" t="str">
            <v>MOE</v>
          </cell>
          <cell r="F157" t="str">
            <v>KN</v>
          </cell>
          <cell r="G157" t="str">
            <v>Metro municipal entity</v>
          </cell>
          <cell r="H157" t="str">
            <v>ME</v>
          </cell>
          <cell r="J157" t="str">
            <v>Financially unqualified (with other matters)</v>
          </cell>
          <cell r="K157" t="str">
            <v>Financially unqualified (with other matters)</v>
          </cell>
          <cell r="L157" t="str">
            <v>Financially unqualified (with other matters)</v>
          </cell>
          <cell r="M157" t="str">
            <v>Financially unqualified (with other matters)</v>
          </cell>
          <cell r="N157" t="str">
            <v>Financially unqualified (with other matters)</v>
          </cell>
        </row>
        <row r="158">
          <cell r="D158" t="str">
            <v>MYE</v>
          </cell>
          <cell r="F158" t="str">
            <v>KN</v>
          </cell>
          <cell r="G158" t="str">
            <v>Municipal entity</v>
          </cell>
          <cell r="H158" t="str">
            <v>ME</v>
          </cell>
          <cell r="J158" t="str">
            <v>Financially unqualified (with other matters)</v>
          </cell>
          <cell r="K158" t="str">
            <v>Financially unqualified (with other matters)</v>
          </cell>
          <cell r="L158" t="str">
            <v>Qualified</v>
          </cell>
          <cell r="M158" t="str">
            <v>Financially unqualified (with other matters)</v>
          </cell>
          <cell r="N158" t="str">
            <v>Financially unqualified (with no other matters)</v>
          </cell>
        </row>
        <row r="159">
          <cell r="D159" t="str">
            <v>MY</v>
          </cell>
          <cell r="F159" t="str">
            <v>KN</v>
          </cell>
          <cell r="G159" t="str">
            <v>Low capacity</v>
          </cell>
          <cell r="H159" t="str">
            <v>DM</v>
          </cell>
          <cell r="J159" t="str">
            <v>Financially unqualified (with other matters)</v>
          </cell>
          <cell r="K159" t="str">
            <v>Qualified</v>
          </cell>
          <cell r="L159" t="str">
            <v>Qualified</v>
          </cell>
          <cell r="M159" t="str">
            <v>Financially unqualified (with other matters)</v>
          </cell>
          <cell r="N159" t="str">
            <v>Qualified</v>
          </cell>
        </row>
        <row r="160">
          <cell r="D160" t="str">
            <v>MY</v>
          </cell>
          <cell r="F160" t="str">
            <v>KN</v>
          </cell>
          <cell r="G160" t="str">
            <v>Low capacity</v>
          </cell>
          <cell r="H160" t="str">
            <v>LM</v>
          </cell>
          <cell r="J160" t="str">
            <v>Financially unqualified (with other matters)</v>
          </cell>
          <cell r="K160" t="str">
            <v>Financially unqualified (with other matters)</v>
          </cell>
          <cell r="L160" t="str">
            <v>Qualified</v>
          </cell>
          <cell r="M160" t="str">
            <v>Disclaimer</v>
          </cell>
          <cell r="N160" t="str">
            <v>Disclaimer</v>
          </cell>
        </row>
        <row r="161">
          <cell r="D161" t="str">
            <v>MY</v>
          </cell>
          <cell r="F161" t="str">
            <v>KN</v>
          </cell>
          <cell r="G161" t="str">
            <v>Low capacity</v>
          </cell>
          <cell r="H161" t="str">
            <v>LM</v>
          </cell>
          <cell r="J161" t="str">
            <v>Financially unqualified (with other matters)</v>
          </cell>
          <cell r="K161" t="str">
            <v>Qualified</v>
          </cell>
          <cell r="L161" t="str">
            <v>Disclaimer</v>
          </cell>
          <cell r="M161" t="str">
            <v>Disclaimer</v>
          </cell>
          <cell r="N161" t="str">
            <v>Disclaimer</v>
          </cell>
        </row>
        <row r="162">
          <cell r="D162" t="str">
            <v>MY</v>
          </cell>
          <cell r="F162" t="str">
            <v>KN</v>
          </cell>
          <cell r="G162" t="str">
            <v>Low capacity</v>
          </cell>
          <cell r="H162" t="str">
            <v>LM</v>
          </cell>
          <cell r="J162" t="str">
            <v>Disclaimer</v>
          </cell>
          <cell r="K162" t="str">
            <v>Qualified</v>
          </cell>
          <cell r="L162" t="str">
            <v>Qualified</v>
          </cell>
          <cell r="M162" t="str">
            <v>Adverse</v>
          </cell>
          <cell r="N162" t="str">
            <v>Disclaimer</v>
          </cell>
        </row>
        <row r="163">
          <cell r="D163" t="str">
            <v>MY</v>
          </cell>
          <cell r="F163" t="str">
            <v>KN</v>
          </cell>
          <cell r="G163" t="str">
            <v>Medium capacity</v>
          </cell>
          <cell r="H163" t="str">
            <v>LM</v>
          </cell>
          <cell r="J163" t="str">
            <v>Financially unqualified (with other matters)</v>
          </cell>
          <cell r="K163" t="str">
            <v>Financially unqualified (with other matters)</v>
          </cell>
          <cell r="L163" t="str">
            <v>Qualified</v>
          </cell>
          <cell r="M163" t="str">
            <v>Qualified</v>
          </cell>
          <cell r="N163" t="str">
            <v>Qualified</v>
          </cell>
        </row>
        <row r="164">
          <cell r="D164" t="str">
            <v>MY</v>
          </cell>
          <cell r="F164" t="str">
            <v>KN</v>
          </cell>
          <cell r="G164" t="str">
            <v>Low capacity</v>
          </cell>
          <cell r="H164" t="str">
            <v>LM</v>
          </cell>
          <cell r="J164" t="str">
            <v>Financially unqualified (with other matters)</v>
          </cell>
          <cell r="K164" t="str">
            <v>Qualified</v>
          </cell>
          <cell r="L164" t="str">
            <v>Disclaimer</v>
          </cell>
          <cell r="M164" t="str">
            <v>Financially unqualified (with other matters)</v>
          </cell>
          <cell r="N164" t="str">
            <v>Qualified</v>
          </cell>
        </row>
        <row r="165">
          <cell r="D165" t="str">
            <v>MY</v>
          </cell>
          <cell r="F165" t="str">
            <v>KN</v>
          </cell>
          <cell r="G165" t="str">
            <v>Low capacity</v>
          </cell>
          <cell r="H165" t="str">
            <v>LM</v>
          </cell>
          <cell r="J165" t="str">
            <v>Financially unqualified (with other matters)</v>
          </cell>
          <cell r="K165" t="str">
            <v>Financially unqualified (with other matters)</v>
          </cell>
          <cell r="L165" t="str">
            <v>Qualified</v>
          </cell>
          <cell r="M165" t="str">
            <v>Qualified</v>
          </cell>
          <cell r="N165" t="str">
            <v>Qualified</v>
          </cell>
        </row>
        <row r="166">
          <cell r="D166" t="str">
            <v>MY</v>
          </cell>
          <cell r="F166" t="str">
            <v>KN</v>
          </cell>
          <cell r="G166" t="str">
            <v>High capacity</v>
          </cell>
          <cell r="H166" t="str">
            <v>LM</v>
          </cell>
          <cell r="J166" t="str">
            <v>Financially unqualified (with other matters)</v>
          </cell>
          <cell r="K166" t="str">
            <v>Financially unqualified (with other matters)</v>
          </cell>
          <cell r="L166" t="str">
            <v>Financially unqualified (with other matters)</v>
          </cell>
          <cell r="M166" t="str">
            <v>Financially unqualified (with other matters)</v>
          </cell>
          <cell r="N166" t="str">
            <v>Qualified</v>
          </cell>
        </row>
        <row r="167">
          <cell r="D167" t="str">
            <v>MY</v>
          </cell>
          <cell r="F167" t="str">
            <v>KN</v>
          </cell>
          <cell r="G167" t="str">
            <v>Medium capacity</v>
          </cell>
          <cell r="H167" t="str">
            <v>LM</v>
          </cell>
          <cell r="J167" t="str">
            <v>Financially unqualified (with other matters)</v>
          </cell>
          <cell r="K167" t="str">
            <v>Qualified</v>
          </cell>
          <cell r="L167" t="str">
            <v>Qualified</v>
          </cell>
          <cell r="M167" t="str">
            <v>Financially unqualified (with other matters)</v>
          </cell>
          <cell r="N167" t="str">
            <v>Financially unqualified (with other matters)</v>
          </cell>
        </row>
        <row r="168">
          <cell r="D168" t="str">
            <v>MY</v>
          </cell>
          <cell r="F168" t="str">
            <v>KN</v>
          </cell>
          <cell r="G168" t="str">
            <v>Medium capacity</v>
          </cell>
          <cell r="H168" t="str">
            <v>LM</v>
          </cell>
          <cell r="J168" t="str">
            <v>Disclaimer</v>
          </cell>
          <cell r="K168" t="str">
            <v>Disclaimer</v>
          </cell>
          <cell r="L168" t="str">
            <v>Disclaimer</v>
          </cell>
          <cell r="M168" t="str">
            <v>Qualified</v>
          </cell>
          <cell r="N168" t="str">
            <v>Qualified</v>
          </cell>
        </row>
        <row r="169">
          <cell r="D169" t="str">
            <v>MY</v>
          </cell>
          <cell r="F169" t="str">
            <v>KN</v>
          </cell>
          <cell r="G169" t="str">
            <v>Low capacity</v>
          </cell>
          <cell r="H169" t="str">
            <v>LM</v>
          </cell>
          <cell r="J169" t="str">
            <v>Financially unqualified (with other matters)</v>
          </cell>
          <cell r="K169" t="str">
            <v>Financially unqualified (with other matters)</v>
          </cell>
          <cell r="L169" t="str">
            <v>Financially unqualified (with other matters)</v>
          </cell>
          <cell r="M169" t="str">
            <v>Qualified</v>
          </cell>
          <cell r="N169" t="str">
            <v>Financially unqualified (with other matters)</v>
          </cell>
        </row>
        <row r="170">
          <cell r="D170" t="str">
            <v>MY</v>
          </cell>
          <cell r="F170" t="str">
            <v>KN</v>
          </cell>
          <cell r="G170" t="str">
            <v>Low capacity</v>
          </cell>
          <cell r="H170" t="str">
            <v>LM</v>
          </cell>
          <cell r="J170" t="str">
            <v>Qualified</v>
          </cell>
          <cell r="K170" t="str">
            <v>Financially unqualified (with other matters)</v>
          </cell>
          <cell r="L170" t="str">
            <v>Qualified</v>
          </cell>
          <cell r="M170" t="str">
            <v>Disclaimer</v>
          </cell>
          <cell r="N170" t="str">
            <v>Financially unqualified (with other matters)</v>
          </cell>
        </row>
        <row r="171">
          <cell r="D171" t="str">
            <v>MY</v>
          </cell>
          <cell r="F171" t="str">
            <v>KN</v>
          </cell>
          <cell r="G171" t="str">
            <v>Low capacity</v>
          </cell>
          <cell r="H171" t="str">
            <v>LM</v>
          </cell>
          <cell r="J171" t="str">
            <v>Financially unqualified (with other matters)</v>
          </cell>
          <cell r="K171" t="str">
            <v>Financially unqualified (with other matters)</v>
          </cell>
          <cell r="L171" t="str">
            <v>Qualified</v>
          </cell>
          <cell r="M171" t="str">
            <v>Financially unqualified (with other matters)</v>
          </cell>
          <cell r="N171" t="str">
            <v>Financially unqualified (with other matters)</v>
          </cell>
        </row>
        <row r="172">
          <cell r="D172" t="str">
            <v>MY</v>
          </cell>
          <cell r="F172" t="str">
            <v>KN</v>
          </cell>
          <cell r="G172" t="str">
            <v>High capacity</v>
          </cell>
          <cell r="H172" t="str">
            <v>LM</v>
          </cell>
          <cell r="J172" t="str">
            <v>Qualified</v>
          </cell>
          <cell r="K172" t="str">
            <v>Financially unqualified (with other matters)</v>
          </cell>
          <cell r="L172" t="str">
            <v>Financially unqualified (with other matters)</v>
          </cell>
          <cell r="M172" t="str">
            <v>Adverse</v>
          </cell>
          <cell r="N172" t="str">
            <v>Qualified</v>
          </cell>
        </row>
        <row r="173">
          <cell r="D173" t="str">
            <v>MY</v>
          </cell>
          <cell r="F173" t="str">
            <v>KN</v>
          </cell>
          <cell r="G173" t="str">
            <v>Low capacity</v>
          </cell>
          <cell r="H173" t="str">
            <v>LM</v>
          </cell>
          <cell r="J173" t="str">
            <v>Financially unqualified (with other matters)</v>
          </cell>
          <cell r="K173" t="str">
            <v>Financially unqualified (with other matters)</v>
          </cell>
          <cell r="L173" t="str">
            <v>Financially unqualified (with other matters)</v>
          </cell>
          <cell r="M173" t="str">
            <v>Qualified</v>
          </cell>
          <cell r="N173" t="str">
            <v>Qualified</v>
          </cell>
        </row>
        <row r="174">
          <cell r="D174" t="str">
            <v>MY</v>
          </cell>
          <cell r="F174" t="str">
            <v>KN</v>
          </cell>
          <cell r="G174" t="str">
            <v>Low capacity</v>
          </cell>
          <cell r="H174" t="str">
            <v>LM</v>
          </cell>
          <cell r="J174" t="str">
            <v>Financially unqualified (with other matters)</v>
          </cell>
          <cell r="K174" t="str">
            <v>Financially unqualified (with other matters)</v>
          </cell>
          <cell r="L174" t="str">
            <v>Qualified</v>
          </cell>
          <cell r="M174" t="str">
            <v>Qualified</v>
          </cell>
          <cell r="N174" t="str">
            <v>Qualified</v>
          </cell>
        </row>
        <row r="175">
          <cell r="D175" t="str">
            <v>MYE</v>
          </cell>
          <cell r="F175" t="str">
            <v>KN</v>
          </cell>
          <cell r="G175" t="str">
            <v>Municipal entity</v>
          </cell>
          <cell r="H175" t="str">
            <v>ME</v>
          </cell>
          <cell r="J175" t="str">
            <v>Financially unqualified (with other matters)</v>
          </cell>
          <cell r="K175" t="str">
            <v>Financially unqualified (with other matters)</v>
          </cell>
          <cell r="L175" t="str">
            <v>New municipality / entity</v>
          </cell>
          <cell r="M175" t="str">
            <v>New municipality / entity</v>
          </cell>
          <cell r="N175" t="str">
            <v>New municipality / entity</v>
          </cell>
        </row>
        <row r="176">
          <cell r="D176" t="str">
            <v>MY</v>
          </cell>
          <cell r="F176" t="str">
            <v>KN</v>
          </cell>
          <cell r="G176" t="str">
            <v>Low capacity</v>
          </cell>
          <cell r="H176" t="str">
            <v>LM</v>
          </cell>
          <cell r="J176" t="str">
            <v>Financially unqualified (with other matters)</v>
          </cell>
          <cell r="K176" t="str">
            <v>Financially unqualified (with other matters)</v>
          </cell>
          <cell r="L176" t="str">
            <v>Financially unqualified (with other matters)</v>
          </cell>
          <cell r="M176" t="str">
            <v>Financially unqualified (with other matters)</v>
          </cell>
          <cell r="N176" t="str">
            <v>Financially unqualified (with other matters)</v>
          </cell>
        </row>
        <row r="177">
          <cell r="D177" t="str">
            <v>MY</v>
          </cell>
          <cell r="F177" t="str">
            <v>KN</v>
          </cell>
          <cell r="G177" t="str">
            <v>High capacity</v>
          </cell>
          <cell r="H177" t="str">
            <v>LM</v>
          </cell>
          <cell r="J177" t="str">
            <v>Qualified</v>
          </cell>
          <cell r="K177" t="str">
            <v>Financially unqualified (with other matters)</v>
          </cell>
          <cell r="L177" t="str">
            <v>Qualified</v>
          </cell>
          <cell r="M177" t="str">
            <v>Qualified</v>
          </cell>
          <cell r="N177" t="str">
            <v>Qualified</v>
          </cell>
        </row>
        <row r="178">
          <cell r="D178" t="str">
            <v>MY</v>
          </cell>
          <cell r="F178" t="str">
            <v>KN</v>
          </cell>
          <cell r="G178" t="str">
            <v>Medium capacity</v>
          </cell>
          <cell r="H178" t="str">
            <v>LM</v>
          </cell>
          <cell r="J178" t="str">
            <v>Disclaimer</v>
          </cell>
          <cell r="K178" t="str">
            <v>Disclaimer</v>
          </cell>
          <cell r="L178" t="str">
            <v>Qualified</v>
          </cell>
          <cell r="M178" t="str">
            <v>Disclaimer</v>
          </cell>
          <cell r="N178" t="str">
            <v>Disclaimer</v>
          </cell>
        </row>
        <row r="179">
          <cell r="D179" t="str">
            <v>MY</v>
          </cell>
          <cell r="F179" t="str">
            <v>KN</v>
          </cell>
          <cell r="G179" t="str">
            <v>Low capacity</v>
          </cell>
          <cell r="H179" t="str">
            <v>LM</v>
          </cell>
          <cell r="J179" t="str">
            <v>Disclaimer</v>
          </cell>
          <cell r="K179" t="str">
            <v>Disclaimer</v>
          </cell>
          <cell r="L179" t="str">
            <v>Disclaimer</v>
          </cell>
          <cell r="M179" t="str">
            <v>Disclaimer</v>
          </cell>
          <cell r="N179" t="str">
            <v>Disclaimer</v>
          </cell>
        </row>
        <row r="180">
          <cell r="D180" t="str">
            <v>MY</v>
          </cell>
          <cell r="F180" t="str">
            <v>KN</v>
          </cell>
          <cell r="G180" t="str">
            <v>Low capacity</v>
          </cell>
          <cell r="H180" t="str">
            <v>LM</v>
          </cell>
          <cell r="J180" t="str">
            <v>Disclaimer</v>
          </cell>
          <cell r="K180" t="str">
            <v>Disclaimer</v>
          </cell>
          <cell r="L180" t="str">
            <v>Disclaimer</v>
          </cell>
          <cell r="M180" t="str">
            <v>Disclaimer</v>
          </cell>
          <cell r="N180" t="str">
            <v>Disclaimer</v>
          </cell>
        </row>
        <row r="181">
          <cell r="D181" t="str">
            <v>MY</v>
          </cell>
          <cell r="F181" t="str">
            <v>KN</v>
          </cell>
          <cell r="G181" t="str">
            <v>Low capacity</v>
          </cell>
          <cell r="H181" t="str">
            <v>LM</v>
          </cell>
          <cell r="J181" t="str">
            <v>Financially unqualified (with other matters)</v>
          </cell>
          <cell r="K181" t="str">
            <v>Financially unqualified (with other matters)</v>
          </cell>
          <cell r="L181" t="str">
            <v>Qualified</v>
          </cell>
          <cell r="M181" t="str">
            <v>Disclaimer</v>
          </cell>
          <cell r="N181" t="str">
            <v>Financially unqualified (with other matters)</v>
          </cell>
        </row>
        <row r="182">
          <cell r="D182" t="str">
            <v>MY</v>
          </cell>
          <cell r="F182" t="str">
            <v>KN</v>
          </cell>
          <cell r="G182" t="str">
            <v>Low capacity</v>
          </cell>
          <cell r="H182" t="str">
            <v>LM</v>
          </cell>
          <cell r="J182" t="str">
            <v>Disclaimer</v>
          </cell>
          <cell r="K182" t="str">
            <v>Adverse</v>
          </cell>
          <cell r="L182" t="str">
            <v>Disclaimer</v>
          </cell>
          <cell r="M182" t="str">
            <v>Disclaimer</v>
          </cell>
          <cell r="N182" t="str">
            <v>Disclaimer</v>
          </cell>
        </row>
        <row r="183">
          <cell r="D183" t="str">
            <v>MY</v>
          </cell>
          <cell r="F183" t="str">
            <v>KN</v>
          </cell>
          <cell r="G183" t="str">
            <v>Low capacity</v>
          </cell>
          <cell r="H183" t="str">
            <v>LM</v>
          </cell>
          <cell r="J183" t="str">
            <v>Financially unqualified (with other matters)</v>
          </cell>
          <cell r="K183" t="str">
            <v>Financially unqualified (with other matters)</v>
          </cell>
          <cell r="L183" t="str">
            <v>Financially unqualified (with other matters)</v>
          </cell>
          <cell r="M183" t="str">
            <v>Financially unqualified (with other matters)</v>
          </cell>
          <cell r="N183" t="str">
            <v>Financially unqualified (with other matters)</v>
          </cell>
        </row>
        <row r="184">
          <cell r="D184" t="str">
            <v>MY</v>
          </cell>
          <cell r="F184" t="str">
            <v>KN</v>
          </cell>
          <cell r="G184" t="str">
            <v>Low capacity</v>
          </cell>
          <cell r="H184" t="str">
            <v>DM</v>
          </cell>
          <cell r="J184" t="str">
            <v>Financially unqualified (with other matters)</v>
          </cell>
          <cell r="K184" t="str">
            <v>Qualified</v>
          </cell>
          <cell r="L184" t="str">
            <v>Disclaimer</v>
          </cell>
          <cell r="M184" t="str">
            <v>Disclaimer</v>
          </cell>
          <cell r="N184" t="str">
            <v>Disclaimer</v>
          </cell>
        </row>
        <row r="185">
          <cell r="D185" t="str">
            <v>MY</v>
          </cell>
          <cell r="F185" t="str">
            <v>KN</v>
          </cell>
          <cell r="G185" t="str">
            <v>Low capacity</v>
          </cell>
          <cell r="H185" t="str">
            <v>LM</v>
          </cell>
          <cell r="J185" t="str">
            <v>Disclaimer</v>
          </cell>
          <cell r="K185" t="str">
            <v>Qualified</v>
          </cell>
          <cell r="L185" t="str">
            <v>Qualified</v>
          </cell>
          <cell r="M185" t="str">
            <v>Qualified</v>
          </cell>
          <cell r="N185" t="str">
            <v>Disclaimer</v>
          </cell>
        </row>
        <row r="186">
          <cell r="D186" t="str">
            <v>MY</v>
          </cell>
          <cell r="F186" t="str">
            <v>KN</v>
          </cell>
          <cell r="G186" t="str">
            <v>High capacity</v>
          </cell>
          <cell r="H186" t="str">
            <v>DM</v>
          </cell>
          <cell r="J186" t="str">
            <v>Financially unqualified (with other matters)</v>
          </cell>
          <cell r="K186" t="str">
            <v>Financially unqualified (with other matters)</v>
          </cell>
          <cell r="L186" t="str">
            <v>Financially unqualified (with other matters)</v>
          </cell>
          <cell r="M186" t="str">
            <v>Financially unqualified (with other matters)</v>
          </cell>
          <cell r="N186" t="str">
            <v>Qualified</v>
          </cell>
        </row>
        <row r="187">
          <cell r="D187" t="str">
            <v>MY</v>
          </cell>
          <cell r="F187" t="str">
            <v>KN</v>
          </cell>
          <cell r="G187" t="str">
            <v>Low capacity</v>
          </cell>
          <cell r="H187" t="str">
            <v>LM</v>
          </cell>
          <cell r="J187" t="str">
            <v>Financially unqualified (with other matters)</v>
          </cell>
          <cell r="K187" t="str">
            <v>Financially unqualified (with other matters)</v>
          </cell>
          <cell r="L187" t="str">
            <v>Disclaimer</v>
          </cell>
          <cell r="M187" t="str">
            <v>Disclaimer</v>
          </cell>
          <cell r="N187" t="str">
            <v>Disclaimer</v>
          </cell>
        </row>
        <row r="188">
          <cell r="D188" t="str">
            <v>MY</v>
          </cell>
          <cell r="F188" t="str">
            <v>KN</v>
          </cell>
          <cell r="G188" t="str">
            <v>Medium capacity</v>
          </cell>
          <cell r="H188" t="str">
            <v>LM</v>
          </cell>
          <cell r="J188" t="str">
            <v>Financially unqualified (with other matters)</v>
          </cell>
          <cell r="K188" t="str">
            <v>Financially unqualified (with other matters)</v>
          </cell>
          <cell r="L188" t="str">
            <v>Financially unqualified (with other matters)</v>
          </cell>
          <cell r="M188" t="str">
            <v>Qualified</v>
          </cell>
          <cell r="N188" t="str">
            <v>Disclaimer</v>
          </cell>
        </row>
        <row r="189">
          <cell r="D189" t="str">
            <v>MY</v>
          </cell>
          <cell r="F189" t="str">
            <v>KN</v>
          </cell>
          <cell r="G189" t="str">
            <v>Medium capacity</v>
          </cell>
          <cell r="H189" t="str">
            <v>LM</v>
          </cell>
          <cell r="J189" t="str">
            <v>Financially unqualified (with other matters)</v>
          </cell>
          <cell r="K189" t="str">
            <v>Financially unqualified (with other matters)</v>
          </cell>
          <cell r="L189" t="str">
            <v>Financially unqualified (with other matters)</v>
          </cell>
          <cell r="M189" t="str">
            <v>Qualified</v>
          </cell>
          <cell r="N189" t="str">
            <v>Qualified</v>
          </cell>
        </row>
        <row r="190">
          <cell r="D190" t="str">
            <v>MY</v>
          </cell>
          <cell r="F190" t="str">
            <v>KN</v>
          </cell>
          <cell r="G190" t="str">
            <v>Medium capacity</v>
          </cell>
          <cell r="H190" t="str">
            <v>DM</v>
          </cell>
          <cell r="J190" t="str">
            <v>Financially unqualified (with other matters)</v>
          </cell>
          <cell r="K190" t="str">
            <v>Financially unqualified (with other matters)</v>
          </cell>
          <cell r="L190" t="str">
            <v>Disclaimer</v>
          </cell>
          <cell r="M190" t="str">
            <v>Disclaimer</v>
          </cell>
          <cell r="N190" t="str">
            <v>Qualified</v>
          </cell>
        </row>
        <row r="191">
          <cell r="D191" t="str">
            <v>MY</v>
          </cell>
          <cell r="F191" t="str">
            <v>KN</v>
          </cell>
          <cell r="G191" t="str">
            <v>Medium capacity</v>
          </cell>
          <cell r="H191" t="str">
            <v>LM</v>
          </cell>
          <cell r="J191" t="str">
            <v>Financially unqualified (with other matters)</v>
          </cell>
          <cell r="K191" t="str">
            <v>Qualified</v>
          </cell>
          <cell r="L191" t="str">
            <v>Qualified</v>
          </cell>
          <cell r="M191" t="str">
            <v>Qualified</v>
          </cell>
          <cell r="N191" t="str">
            <v>Financially unqualified (with other matters)</v>
          </cell>
        </row>
        <row r="192">
          <cell r="D192" t="str">
            <v>MY</v>
          </cell>
          <cell r="F192" t="str">
            <v>KN</v>
          </cell>
          <cell r="G192" t="str">
            <v>High capacity</v>
          </cell>
          <cell r="H192" t="str">
            <v>LM</v>
          </cell>
          <cell r="J192" t="str">
            <v>Financially unqualified (with other matters)</v>
          </cell>
          <cell r="K192" t="str">
            <v>Financially unqualified (with other matters)</v>
          </cell>
          <cell r="L192" t="str">
            <v>Financially unqualified (with other matters)</v>
          </cell>
          <cell r="M192" t="str">
            <v>Qualified</v>
          </cell>
          <cell r="N192" t="str">
            <v>Financially unqualified (with other matters)</v>
          </cell>
        </row>
        <row r="193">
          <cell r="D193" t="str">
            <v>MY</v>
          </cell>
          <cell r="F193" t="str">
            <v>KN</v>
          </cell>
          <cell r="G193" t="str">
            <v>Medium capacity</v>
          </cell>
          <cell r="H193" t="str">
            <v>DM</v>
          </cell>
          <cell r="J193" t="str">
            <v>Disclaimer</v>
          </cell>
          <cell r="K193" t="str">
            <v>Disclaimer</v>
          </cell>
          <cell r="L193" t="str">
            <v>Disclaimer</v>
          </cell>
          <cell r="M193" t="str">
            <v>Financially unqualified (with other matters)</v>
          </cell>
          <cell r="N193" t="str">
            <v>Qualified</v>
          </cell>
        </row>
        <row r="194">
          <cell r="D194" t="str">
            <v>MY</v>
          </cell>
          <cell r="F194" t="str">
            <v>KN</v>
          </cell>
          <cell r="G194" t="str">
            <v>Low capacity</v>
          </cell>
          <cell r="H194" t="str">
            <v>LM</v>
          </cell>
          <cell r="J194" t="str">
            <v>Financially unqualified (with other matters)</v>
          </cell>
          <cell r="K194" t="str">
            <v>Financially unqualified (with other matters)</v>
          </cell>
          <cell r="L194" t="str">
            <v>Financially unqualified (with no other matters)</v>
          </cell>
          <cell r="M194" t="str">
            <v>Qualified</v>
          </cell>
          <cell r="N194" t="str">
            <v>Financially unqualified (with other matters)</v>
          </cell>
        </row>
        <row r="195">
          <cell r="D195" t="str">
            <v>MY</v>
          </cell>
          <cell r="F195" t="str">
            <v>KN</v>
          </cell>
          <cell r="G195" t="str">
            <v>Low capacity</v>
          </cell>
          <cell r="H195" t="str">
            <v>LM</v>
          </cell>
          <cell r="J195" t="str">
            <v>Financially unqualified (with other matters)</v>
          </cell>
          <cell r="K195" t="str">
            <v>Financially unqualified (with other matters)</v>
          </cell>
          <cell r="L195" t="str">
            <v>Qualified</v>
          </cell>
          <cell r="M195" t="str">
            <v>Financially unqualified (with other matters)</v>
          </cell>
          <cell r="N195" t="str">
            <v>Qualified</v>
          </cell>
        </row>
        <row r="196">
          <cell r="D196" t="str">
            <v>MY</v>
          </cell>
          <cell r="F196" t="str">
            <v>KN</v>
          </cell>
          <cell r="G196" t="str">
            <v>Medium capacity</v>
          </cell>
          <cell r="H196" t="str">
            <v>LM</v>
          </cell>
          <cell r="J196" t="str">
            <v>Financially unqualified (with other matters)</v>
          </cell>
          <cell r="K196" t="str">
            <v>Financially unqualified (with other matters)</v>
          </cell>
          <cell r="L196" t="str">
            <v>Qualified</v>
          </cell>
          <cell r="M196" t="str">
            <v>Qualified</v>
          </cell>
          <cell r="N196" t="str">
            <v>Disclaimer</v>
          </cell>
        </row>
        <row r="197">
          <cell r="D197" t="str">
            <v>MY</v>
          </cell>
          <cell r="F197" t="str">
            <v>KN</v>
          </cell>
          <cell r="G197" t="str">
            <v>Low capacity</v>
          </cell>
          <cell r="H197" t="str">
            <v>LM</v>
          </cell>
          <cell r="J197" t="str">
            <v>Financially unqualified (with other matters)</v>
          </cell>
          <cell r="K197" t="str">
            <v>Financially unqualified (with other matters)</v>
          </cell>
          <cell r="L197" t="str">
            <v>Qualified</v>
          </cell>
          <cell r="M197" t="str">
            <v>Qualified</v>
          </cell>
          <cell r="N197" t="str">
            <v>Qualified</v>
          </cell>
        </row>
        <row r="198">
          <cell r="D198" t="str">
            <v>MY</v>
          </cell>
          <cell r="F198" t="str">
            <v>KN</v>
          </cell>
          <cell r="G198" t="str">
            <v>Medium capacity</v>
          </cell>
          <cell r="H198" t="str">
            <v>LM</v>
          </cell>
          <cell r="J198" t="str">
            <v>Financially unqualified (with other matters)</v>
          </cell>
          <cell r="K198" t="str">
            <v>Financially unqualified (with other matters)</v>
          </cell>
          <cell r="L198" t="str">
            <v>Financially unqualified (with other matters)</v>
          </cell>
          <cell r="M198" t="str">
            <v>Financially unqualified (with other matters)</v>
          </cell>
          <cell r="N198" t="str">
            <v>Financially unqualified (with other matters)</v>
          </cell>
        </row>
        <row r="199">
          <cell r="D199" t="str">
            <v>MY</v>
          </cell>
          <cell r="F199" t="str">
            <v>KN</v>
          </cell>
          <cell r="G199" t="str">
            <v>Medium capacity</v>
          </cell>
          <cell r="H199" t="str">
            <v>LM</v>
          </cell>
          <cell r="J199" t="str">
            <v>Financially unqualified (with other matters)</v>
          </cell>
          <cell r="K199" t="str">
            <v>Financially unqualified (with other matters)</v>
          </cell>
          <cell r="L199" t="str">
            <v>Qualified</v>
          </cell>
          <cell r="M199" t="str">
            <v>Qualified</v>
          </cell>
          <cell r="N199" t="str">
            <v>Disclaimer</v>
          </cell>
        </row>
        <row r="200">
          <cell r="D200" t="str">
            <v>MY</v>
          </cell>
          <cell r="F200" t="str">
            <v>KN</v>
          </cell>
          <cell r="G200" t="str">
            <v>Low capacity</v>
          </cell>
          <cell r="H200" t="str">
            <v>DM</v>
          </cell>
          <cell r="J200" t="str">
            <v>Financially unqualified (with other matters)</v>
          </cell>
          <cell r="K200" t="str">
            <v>Qualified</v>
          </cell>
          <cell r="L200" t="str">
            <v>Disclaimer</v>
          </cell>
          <cell r="M200" t="str">
            <v>Disclaimer</v>
          </cell>
          <cell r="N200" t="str">
            <v>Financially unqualified (with other matters)</v>
          </cell>
        </row>
        <row r="201">
          <cell r="D201" t="str">
            <v>MY</v>
          </cell>
          <cell r="F201" t="str">
            <v>KN</v>
          </cell>
          <cell r="G201" t="str">
            <v>Low capacity</v>
          </cell>
          <cell r="H201" t="str">
            <v>LM</v>
          </cell>
          <cell r="J201" t="str">
            <v>Financially unqualified (with other matters)</v>
          </cell>
          <cell r="K201" t="str">
            <v>Financially unqualified (with other matters)</v>
          </cell>
          <cell r="L201" t="str">
            <v>Disclaimer</v>
          </cell>
          <cell r="M201" t="str">
            <v>Disclaimer</v>
          </cell>
          <cell r="N201" t="str">
            <v>Disclaimer</v>
          </cell>
        </row>
        <row r="202">
          <cell r="D202" t="str">
            <v>MY</v>
          </cell>
          <cell r="F202" t="str">
            <v>KN</v>
          </cell>
          <cell r="G202" t="str">
            <v>Low capacity</v>
          </cell>
          <cell r="H202" t="str">
            <v>LM</v>
          </cell>
          <cell r="J202" t="str">
            <v>Financially unqualified (with other matters)</v>
          </cell>
          <cell r="K202" t="str">
            <v>Financially unqualified (with other matters)</v>
          </cell>
          <cell r="L202" t="str">
            <v>Financially unqualified (with other matters)</v>
          </cell>
          <cell r="M202" t="str">
            <v>Adverse</v>
          </cell>
          <cell r="N202" t="str">
            <v>Disclaimer</v>
          </cell>
        </row>
        <row r="203">
          <cell r="D203" t="str">
            <v>MY</v>
          </cell>
          <cell r="F203" t="str">
            <v>KN</v>
          </cell>
          <cell r="G203" t="str">
            <v>Medium capacity</v>
          </cell>
          <cell r="H203" t="str">
            <v>DM</v>
          </cell>
          <cell r="J203" t="str">
            <v>Financially unqualified (with other matters)</v>
          </cell>
          <cell r="K203" t="str">
            <v>Financially unqualified (with other matters)</v>
          </cell>
          <cell r="L203" t="str">
            <v>Qualified</v>
          </cell>
          <cell r="M203" t="str">
            <v>Financially unqualified (with other matters)</v>
          </cell>
          <cell r="N203" t="str">
            <v>Qualified</v>
          </cell>
        </row>
        <row r="204">
          <cell r="D204" t="str">
            <v>MYE</v>
          </cell>
          <cell r="F204" t="str">
            <v>KN</v>
          </cell>
          <cell r="G204" t="str">
            <v>Municipal entity</v>
          </cell>
          <cell r="H204" t="str">
            <v>ME</v>
          </cell>
          <cell r="J204" t="str">
            <v>Audit outstanding</v>
          </cell>
          <cell r="K204" t="str">
            <v>Audit outstanding</v>
          </cell>
          <cell r="L204" t="str">
            <v>Audit outstanding</v>
          </cell>
          <cell r="M204" t="str">
            <v>Disclaimer</v>
          </cell>
          <cell r="N204" t="str">
            <v>Disclaimer</v>
          </cell>
        </row>
        <row r="205">
          <cell r="D205" t="str">
            <v>MY</v>
          </cell>
          <cell r="F205" t="str">
            <v>KN</v>
          </cell>
          <cell r="G205" t="str">
            <v>High capacity</v>
          </cell>
          <cell r="H205" t="str">
            <v>DM</v>
          </cell>
          <cell r="J205" t="str">
            <v>Financially unqualified (with other matters)</v>
          </cell>
          <cell r="K205" t="str">
            <v>Financially unqualified (with other matters)</v>
          </cell>
          <cell r="L205" t="str">
            <v>Financially unqualified (with other matters)</v>
          </cell>
          <cell r="M205" t="str">
            <v>Financially unqualified (with other matters)</v>
          </cell>
          <cell r="N205" t="str">
            <v>Financially unqualified (with other matters)</v>
          </cell>
        </row>
        <row r="206">
          <cell r="D206" t="str">
            <v>MY</v>
          </cell>
          <cell r="F206" t="str">
            <v>KN</v>
          </cell>
          <cell r="G206" t="str">
            <v>Low capacity</v>
          </cell>
          <cell r="H206" t="str">
            <v>LM</v>
          </cell>
          <cell r="J206" t="str">
            <v>Financially unqualified (with other matters)</v>
          </cell>
          <cell r="K206" t="str">
            <v>Financially unqualified (with other matters)</v>
          </cell>
          <cell r="L206" t="str">
            <v>Financially unqualified (with other matters)</v>
          </cell>
          <cell r="M206" t="str">
            <v>Financially unqualified (with other matters)</v>
          </cell>
          <cell r="N206" t="str">
            <v>Financially unqualified (with other matters)</v>
          </cell>
        </row>
        <row r="207">
          <cell r="D207" t="str">
            <v>MY</v>
          </cell>
          <cell r="F207" t="str">
            <v>KN</v>
          </cell>
          <cell r="G207" t="str">
            <v>Medium capacity</v>
          </cell>
          <cell r="H207" t="str">
            <v>DM</v>
          </cell>
          <cell r="J207" t="str">
            <v>Financially unqualified (with other matters)</v>
          </cell>
          <cell r="K207" t="str">
            <v>Financially unqualified (with other matters)</v>
          </cell>
          <cell r="L207" t="str">
            <v>Financially unqualified (with other matters)</v>
          </cell>
          <cell r="M207" t="str">
            <v>Financially unqualified (with other matters)</v>
          </cell>
          <cell r="N207" t="str">
            <v>Financially unqualified (with other matters)</v>
          </cell>
        </row>
        <row r="208">
          <cell r="D208" t="str">
            <v>MY</v>
          </cell>
          <cell r="F208" t="str">
            <v>LP</v>
          </cell>
          <cell r="G208" t="str">
            <v>Low capacity</v>
          </cell>
          <cell r="H208" t="str">
            <v>LM</v>
          </cell>
          <cell r="J208" t="str">
            <v>Financially unqualified (with other matters)</v>
          </cell>
          <cell r="K208" t="str">
            <v>Qualified</v>
          </cell>
          <cell r="L208" t="str">
            <v>Disclaimer</v>
          </cell>
          <cell r="M208" t="str">
            <v>Disclaimer</v>
          </cell>
          <cell r="N208" t="str">
            <v>Financially unqualified (with other matters)</v>
          </cell>
        </row>
        <row r="209">
          <cell r="D209" t="str">
            <v>MY</v>
          </cell>
          <cell r="F209" t="str">
            <v>LP</v>
          </cell>
          <cell r="G209" t="str">
            <v>Medium capacity</v>
          </cell>
          <cell r="H209" t="str">
            <v>LM</v>
          </cell>
          <cell r="J209" t="str">
            <v>Disclaimer</v>
          </cell>
          <cell r="K209" t="str">
            <v>Adverse</v>
          </cell>
          <cell r="L209" t="str">
            <v>Adverse</v>
          </cell>
          <cell r="M209" t="str">
            <v>Disclaimer</v>
          </cell>
          <cell r="N209" t="str">
            <v>Disclaimer</v>
          </cell>
        </row>
        <row r="210">
          <cell r="D210" t="str">
            <v>MY</v>
          </cell>
          <cell r="F210" t="str">
            <v>LP</v>
          </cell>
          <cell r="G210" t="str">
            <v>Medium capacity</v>
          </cell>
          <cell r="H210" t="str">
            <v>LM</v>
          </cell>
          <cell r="J210" t="str">
            <v>Qualified</v>
          </cell>
          <cell r="K210" t="str">
            <v>Qualified</v>
          </cell>
          <cell r="L210" t="str">
            <v>Disclaimer</v>
          </cell>
          <cell r="M210" t="str">
            <v>Disclaimer</v>
          </cell>
          <cell r="N210" t="str">
            <v>Disclaimer</v>
          </cell>
        </row>
        <row r="211">
          <cell r="D211" t="str">
            <v>MY</v>
          </cell>
          <cell r="F211" t="str">
            <v>LP</v>
          </cell>
          <cell r="G211" t="str">
            <v>Low capacity</v>
          </cell>
          <cell r="H211" t="str">
            <v>LM</v>
          </cell>
          <cell r="J211" t="str">
            <v>Disclaimer</v>
          </cell>
          <cell r="K211" t="str">
            <v>Disclaimer</v>
          </cell>
          <cell r="L211" t="str">
            <v>Adverse</v>
          </cell>
          <cell r="M211" t="str">
            <v>Disclaimer</v>
          </cell>
          <cell r="N211" t="str">
            <v>Disclaimer</v>
          </cell>
        </row>
        <row r="212">
          <cell r="D212" t="str">
            <v>MY</v>
          </cell>
          <cell r="F212" t="str">
            <v>LP</v>
          </cell>
          <cell r="G212" t="str">
            <v>Medium capacity</v>
          </cell>
          <cell r="H212" t="str">
            <v>DM</v>
          </cell>
          <cell r="J212" t="str">
            <v>Disclaimer</v>
          </cell>
          <cell r="K212" t="str">
            <v>Disclaimer</v>
          </cell>
          <cell r="L212" t="str">
            <v>Disclaimer</v>
          </cell>
          <cell r="M212" t="str">
            <v>Financially unqualified (with other matters)</v>
          </cell>
          <cell r="N212" t="str">
            <v>Disclaimer</v>
          </cell>
        </row>
        <row r="213">
          <cell r="D213" t="str">
            <v>MY</v>
          </cell>
          <cell r="F213" t="str">
            <v>LP</v>
          </cell>
          <cell r="G213" t="str">
            <v>Medium capacity</v>
          </cell>
          <cell r="H213" t="str">
            <v>LM</v>
          </cell>
          <cell r="J213" t="str">
            <v>Disclaimer</v>
          </cell>
          <cell r="K213" t="str">
            <v>Disclaimer</v>
          </cell>
          <cell r="L213" t="str">
            <v>Disclaimer</v>
          </cell>
          <cell r="M213" t="str">
            <v>Disclaimer</v>
          </cell>
          <cell r="N213" t="str">
            <v>Adverse</v>
          </cell>
        </row>
        <row r="214">
          <cell r="D214" t="str">
            <v>MY</v>
          </cell>
          <cell r="F214" t="str">
            <v>LP</v>
          </cell>
          <cell r="G214" t="str">
            <v>Low capacity</v>
          </cell>
          <cell r="H214" t="str">
            <v>LM</v>
          </cell>
          <cell r="J214" t="str">
            <v>Financially unqualified (with other matters)</v>
          </cell>
          <cell r="K214" t="str">
            <v>Financially unqualified (with other matters)</v>
          </cell>
          <cell r="L214" t="str">
            <v>Qualified</v>
          </cell>
          <cell r="M214" t="str">
            <v>Adverse</v>
          </cell>
          <cell r="N214" t="str">
            <v>Adverse</v>
          </cell>
        </row>
        <row r="215">
          <cell r="D215" t="str">
            <v>MY</v>
          </cell>
          <cell r="F215" t="str">
            <v>LP</v>
          </cell>
          <cell r="G215" t="str">
            <v>Low capacity</v>
          </cell>
          <cell r="H215" t="str">
            <v>LM</v>
          </cell>
          <cell r="J215" t="str">
            <v>Qualified</v>
          </cell>
          <cell r="K215" t="str">
            <v>Qualified</v>
          </cell>
          <cell r="L215" t="str">
            <v>Disclaimer</v>
          </cell>
          <cell r="M215" t="str">
            <v>Disclaimer</v>
          </cell>
          <cell r="N215" t="str">
            <v>Disclaimer</v>
          </cell>
        </row>
        <row r="216">
          <cell r="D216" t="str">
            <v>MY</v>
          </cell>
          <cell r="F216" t="str">
            <v>LP</v>
          </cell>
          <cell r="G216" t="str">
            <v>Low capacity</v>
          </cell>
          <cell r="H216" t="str">
            <v>LM</v>
          </cell>
          <cell r="J216" t="str">
            <v>Financially unqualified (with other matters)</v>
          </cell>
          <cell r="K216" t="str">
            <v>Qualified</v>
          </cell>
          <cell r="L216" t="str">
            <v>Disclaimer</v>
          </cell>
          <cell r="M216" t="str">
            <v>Disclaimer</v>
          </cell>
          <cell r="N216" t="str">
            <v>Disclaimer</v>
          </cell>
        </row>
        <row r="217">
          <cell r="D217" t="str">
            <v>MY</v>
          </cell>
          <cell r="F217" t="str">
            <v>LP</v>
          </cell>
          <cell r="G217" t="str">
            <v>Low capacity</v>
          </cell>
          <cell r="H217" t="str">
            <v>LM</v>
          </cell>
          <cell r="J217" t="str">
            <v>Financially unqualified (with other matters)</v>
          </cell>
          <cell r="K217" t="str">
            <v>Disclaimer</v>
          </cell>
          <cell r="L217" t="str">
            <v>Adverse</v>
          </cell>
          <cell r="M217" t="str">
            <v>Disclaimer</v>
          </cell>
          <cell r="N217" t="str">
            <v>Financially unqualified (with other matters)</v>
          </cell>
        </row>
        <row r="218">
          <cell r="D218" t="str">
            <v>MY</v>
          </cell>
          <cell r="F218" t="str">
            <v>LP</v>
          </cell>
          <cell r="G218" t="str">
            <v>High capacity</v>
          </cell>
          <cell r="H218" t="str">
            <v>DM</v>
          </cell>
          <cell r="J218" t="str">
            <v>Disclaimer</v>
          </cell>
          <cell r="K218" t="str">
            <v>Disclaimer</v>
          </cell>
          <cell r="L218" t="str">
            <v>Disclaimer</v>
          </cell>
          <cell r="M218" t="str">
            <v>Disclaimer</v>
          </cell>
          <cell r="N218" t="str">
            <v>Disclaimer</v>
          </cell>
        </row>
        <row r="219">
          <cell r="D219" t="str">
            <v>MY</v>
          </cell>
          <cell r="F219" t="str">
            <v>LP</v>
          </cell>
          <cell r="G219" t="str">
            <v>Low capacity</v>
          </cell>
          <cell r="H219" t="str">
            <v>LM</v>
          </cell>
          <cell r="J219" t="str">
            <v>Disclaimer</v>
          </cell>
          <cell r="K219" t="str">
            <v>Disclaimer</v>
          </cell>
          <cell r="L219" t="str">
            <v>Disclaimer</v>
          </cell>
          <cell r="M219" t="str">
            <v>Disclaimer</v>
          </cell>
          <cell r="N219" t="str">
            <v>Disclaimer</v>
          </cell>
        </row>
        <row r="220">
          <cell r="D220" t="str">
            <v>MY</v>
          </cell>
          <cell r="F220" t="str">
            <v>LP</v>
          </cell>
          <cell r="G220" t="str">
            <v>High capacity</v>
          </cell>
          <cell r="H220" t="str">
            <v>LM</v>
          </cell>
          <cell r="J220" t="str">
            <v>Qualified</v>
          </cell>
          <cell r="K220" t="str">
            <v>Qualified</v>
          </cell>
          <cell r="L220" t="str">
            <v>Disclaimer</v>
          </cell>
          <cell r="M220" t="str">
            <v>Disclaimer</v>
          </cell>
          <cell r="N220" t="str">
            <v>Disclaimer</v>
          </cell>
        </row>
        <row r="221">
          <cell r="D221" t="str">
            <v>MY</v>
          </cell>
          <cell r="F221" t="str">
            <v>LP</v>
          </cell>
          <cell r="G221" t="str">
            <v>Low capacity</v>
          </cell>
          <cell r="H221" t="str">
            <v>LM</v>
          </cell>
          <cell r="J221" t="str">
            <v>Disclaimer</v>
          </cell>
          <cell r="K221" t="str">
            <v>Disclaimer</v>
          </cell>
          <cell r="L221" t="str">
            <v>Disclaimer</v>
          </cell>
          <cell r="M221" t="str">
            <v>Adverse</v>
          </cell>
          <cell r="N221" t="str">
            <v>Disclaimer</v>
          </cell>
        </row>
        <row r="222">
          <cell r="D222" t="str">
            <v>MY</v>
          </cell>
          <cell r="F222" t="str">
            <v>LP</v>
          </cell>
          <cell r="G222" t="str">
            <v>Medium capacity</v>
          </cell>
          <cell r="H222" t="str">
            <v>LM</v>
          </cell>
          <cell r="J222" t="str">
            <v>Disclaimer</v>
          </cell>
          <cell r="K222" t="str">
            <v>Disclaimer</v>
          </cell>
          <cell r="L222" t="str">
            <v>Adverse</v>
          </cell>
          <cell r="M222" t="str">
            <v>Qualified</v>
          </cell>
          <cell r="N222" t="str">
            <v>Qualified</v>
          </cell>
        </row>
        <row r="223">
          <cell r="D223" t="str">
            <v>MY</v>
          </cell>
          <cell r="F223" t="str">
            <v>LP</v>
          </cell>
          <cell r="G223" t="str">
            <v>Medium capacity</v>
          </cell>
          <cell r="H223" t="str">
            <v>LM</v>
          </cell>
          <cell r="J223" t="str">
            <v>Audit outstanding</v>
          </cell>
          <cell r="K223" t="str">
            <v>Adverse</v>
          </cell>
          <cell r="L223" t="str">
            <v>Disclaimer</v>
          </cell>
          <cell r="M223" t="str">
            <v>Adverse</v>
          </cell>
          <cell r="N223" t="str">
            <v>Disclaimer</v>
          </cell>
        </row>
        <row r="224">
          <cell r="D224" t="str">
            <v>MY</v>
          </cell>
          <cell r="F224" t="str">
            <v>LP</v>
          </cell>
          <cell r="G224" t="str">
            <v>Low capacity</v>
          </cell>
          <cell r="H224" t="str">
            <v>LM</v>
          </cell>
          <cell r="J224" t="str">
            <v>Disclaimer</v>
          </cell>
          <cell r="K224" t="str">
            <v>Disclaimer</v>
          </cell>
          <cell r="L224" t="str">
            <v>Disclaimer</v>
          </cell>
          <cell r="M224" t="str">
            <v>Disclaimer</v>
          </cell>
          <cell r="N224" t="str">
            <v>Disclaimer</v>
          </cell>
        </row>
        <row r="225">
          <cell r="D225" t="str">
            <v>MY</v>
          </cell>
          <cell r="F225" t="str">
            <v>LP</v>
          </cell>
          <cell r="G225" t="str">
            <v>Low capacity</v>
          </cell>
          <cell r="H225" t="str">
            <v>LM</v>
          </cell>
          <cell r="J225" t="str">
            <v>Qualified</v>
          </cell>
          <cell r="K225" t="str">
            <v>Disclaimer</v>
          </cell>
          <cell r="L225" t="str">
            <v>Disclaimer</v>
          </cell>
          <cell r="M225" t="str">
            <v>Disclaimer</v>
          </cell>
          <cell r="N225" t="str">
            <v>Disclaimer</v>
          </cell>
        </row>
        <row r="226">
          <cell r="D226" t="str">
            <v>MY</v>
          </cell>
          <cell r="F226" t="str">
            <v>LP</v>
          </cell>
          <cell r="G226" t="str">
            <v>Low capacity</v>
          </cell>
          <cell r="H226" t="str">
            <v>LM</v>
          </cell>
          <cell r="J226" t="str">
            <v>Qualified</v>
          </cell>
          <cell r="K226" t="str">
            <v>Disclaimer</v>
          </cell>
          <cell r="L226" t="str">
            <v>Disclaimer</v>
          </cell>
          <cell r="M226" t="str">
            <v>Adverse</v>
          </cell>
          <cell r="N226" t="str">
            <v>Qualified</v>
          </cell>
        </row>
        <row r="227">
          <cell r="D227" t="str">
            <v>MY</v>
          </cell>
          <cell r="F227" t="str">
            <v>LP</v>
          </cell>
          <cell r="G227" t="str">
            <v>Low capacity</v>
          </cell>
          <cell r="H227" t="str">
            <v>LM</v>
          </cell>
          <cell r="J227" t="str">
            <v>Qualified</v>
          </cell>
          <cell r="K227" t="str">
            <v>Financially unqualified (with other matters)</v>
          </cell>
          <cell r="L227" t="str">
            <v>Disclaimer</v>
          </cell>
          <cell r="M227" t="str">
            <v>Disclaimer</v>
          </cell>
          <cell r="N227" t="str">
            <v>Adverse</v>
          </cell>
        </row>
        <row r="228">
          <cell r="D228" t="str">
            <v>MY</v>
          </cell>
          <cell r="F228" t="str">
            <v>LP</v>
          </cell>
          <cell r="G228" t="str">
            <v>Low capacity</v>
          </cell>
          <cell r="H228" t="str">
            <v>LM</v>
          </cell>
          <cell r="J228" t="str">
            <v>Disclaimer</v>
          </cell>
          <cell r="K228" t="str">
            <v>Disclaimer</v>
          </cell>
          <cell r="L228" t="str">
            <v>Adverse</v>
          </cell>
          <cell r="M228" t="str">
            <v>Qualified</v>
          </cell>
          <cell r="N228" t="str">
            <v>Qualified</v>
          </cell>
        </row>
        <row r="229">
          <cell r="D229" t="str">
            <v>MY</v>
          </cell>
          <cell r="F229" t="str">
            <v>LP</v>
          </cell>
          <cell r="G229" t="str">
            <v>Medium capacity</v>
          </cell>
          <cell r="H229" t="str">
            <v>LM</v>
          </cell>
          <cell r="J229" t="str">
            <v>Disclaimer</v>
          </cell>
          <cell r="K229" t="str">
            <v>Disclaimer</v>
          </cell>
          <cell r="L229" t="str">
            <v>Disclaimer</v>
          </cell>
          <cell r="M229" t="str">
            <v>Disclaimer</v>
          </cell>
          <cell r="N229" t="str">
            <v>Qualified</v>
          </cell>
        </row>
        <row r="230">
          <cell r="D230" t="str">
            <v>MY</v>
          </cell>
          <cell r="F230" t="str">
            <v>LP</v>
          </cell>
          <cell r="G230" t="str">
            <v>Low capacity</v>
          </cell>
          <cell r="H230" t="str">
            <v>DM</v>
          </cell>
          <cell r="J230" t="str">
            <v>Financially unqualified (with other matters)</v>
          </cell>
          <cell r="K230" t="str">
            <v>Disclaimer</v>
          </cell>
          <cell r="L230" t="str">
            <v>Disclaimer</v>
          </cell>
          <cell r="M230" t="str">
            <v>Disclaimer</v>
          </cell>
          <cell r="N230" t="str">
            <v>Disclaimer</v>
          </cell>
        </row>
        <row r="231">
          <cell r="D231" t="str">
            <v>MY</v>
          </cell>
          <cell r="F231" t="str">
            <v>LP</v>
          </cell>
          <cell r="G231" t="str">
            <v>Low capacity</v>
          </cell>
          <cell r="H231" t="str">
            <v>LM</v>
          </cell>
          <cell r="J231" t="str">
            <v>Financially unqualified (with other matters)</v>
          </cell>
          <cell r="K231" t="str">
            <v>Financially unqualified (with other matters)</v>
          </cell>
          <cell r="L231" t="str">
            <v>Financially unqualified (with other matters)</v>
          </cell>
          <cell r="M231" t="str">
            <v>Financially unqualified (with other matters)</v>
          </cell>
          <cell r="N231" t="str">
            <v>Financially unqualified (with other matters)</v>
          </cell>
        </row>
        <row r="232">
          <cell r="D232" t="str">
            <v>MY</v>
          </cell>
          <cell r="F232" t="str">
            <v>LP</v>
          </cell>
          <cell r="G232" t="str">
            <v>Low capacity</v>
          </cell>
          <cell r="H232" t="str">
            <v>LM</v>
          </cell>
          <cell r="J232" t="str">
            <v>Qualified</v>
          </cell>
          <cell r="K232" t="str">
            <v>Disclaimer</v>
          </cell>
          <cell r="L232" t="str">
            <v>Disclaimer</v>
          </cell>
          <cell r="M232" t="str">
            <v>Adverse</v>
          </cell>
          <cell r="N232" t="str">
            <v>Qualified</v>
          </cell>
        </row>
        <row r="233">
          <cell r="D233" t="str">
            <v>MY</v>
          </cell>
          <cell r="F233" t="str">
            <v>LP</v>
          </cell>
          <cell r="G233" t="str">
            <v>High capacity</v>
          </cell>
          <cell r="H233" t="str">
            <v>LM</v>
          </cell>
          <cell r="J233" t="str">
            <v>Financially unqualified (with other matters)</v>
          </cell>
          <cell r="K233" t="str">
            <v>Disclaimer</v>
          </cell>
          <cell r="L233" t="str">
            <v>Disclaimer</v>
          </cell>
          <cell r="M233" t="str">
            <v>Qualified</v>
          </cell>
          <cell r="N233" t="str">
            <v>Financially unqualified (with other matters)</v>
          </cell>
        </row>
        <row r="234">
          <cell r="D234" t="str">
            <v>MYE</v>
          </cell>
          <cell r="F234" t="str">
            <v>LP</v>
          </cell>
          <cell r="G234" t="str">
            <v>Municipal entity</v>
          </cell>
          <cell r="H234" t="str">
            <v>ME</v>
          </cell>
          <cell r="J234" t="str">
            <v>Qualified</v>
          </cell>
          <cell r="K234" t="str">
            <v>Qualified</v>
          </cell>
          <cell r="L234" t="str">
            <v>Qualified</v>
          </cell>
          <cell r="M234" t="str">
            <v>Disclaimer</v>
          </cell>
          <cell r="N234" t="str">
            <v>Disclaimer</v>
          </cell>
        </row>
        <row r="235">
          <cell r="D235" t="str">
            <v>MY</v>
          </cell>
          <cell r="F235" t="str">
            <v>LP</v>
          </cell>
          <cell r="G235" t="str">
            <v>Low capacity</v>
          </cell>
          <cell r="H235" t="str">
            <v>LM</v>
          </cell>
          <cell r="J235" t="str">
            <v>Disclaimer</v>
          </cell>
          <cell r="K235" t="str">
            <v>Disclaimer</v>
          </cell>
          <cell r="L235" t="str">
            <v>Disclaimer</v>
          </cell>
          <cell r="M235" t="str">
            <v>Disclaimer</v>
          </cell>
          <cell r="N235" t="str">
            <v>Adverse</v>
          </cell>
        </row>
        <row r="236">
          <cell r="D236" t="str">
            <v>MY</v>
          </cell>
          <cell r="F236" t="str">
            <v>LP</v>
          </cell>
          <cell r="G236" t="str">
            <v>Medium capacity</v>
          </cell>
          <cell r="H236" t="str">
            <v>LM</v>
          </cell>
          <cell r="J236" t="str">
            <v>Qualified</v>
          </cell>
          <cell r="K236" t="str">
            <v>Disclaimer</v>
          </cell>
          <cell r="L236" t="str">
            <v>Disclaimer</v>
          </cell>
          <cell r="M236" t="str">
            <v>Adverse</v>
          </cell>
          <cell r="N236" t="str">
            <v>Adverse</v>
          </cell>
        </row>
        <row r="237">
          <cell r="D237" t="str">
            <v>MY</v>
          </cell>
          <cell r="F237" t="str">
            <v>LP</v>
          </cell>
          <cell r="G237" t="str">
            <v>Low capacity</v>
          </cell>
          <cell r="H237" t="str">
            <v>DM</v>
          </cell>
          <cell r="J237" t="str">
            <v>Disclaimer</v>
          </cell>
          <cell r="K237" t="str">
            <v>Disclaimer</v>
          </cell>
          <cell r="L237" t="str">
            <v>Disclaimer</v>
          </cell>
          <cell r="M237" t="str">
            <v>Qualified</v>
          </cell>
          <cell r="N237" t="str">
            <v>Financially unqualified (with other matters)</v>
          </cell>
        </row>
        <row r="238">
          <cell r="D238" t="str">
            <v>MY</v>
          </cell>
          <cell r="F238" t="str">
            <v>LP</v>
          </cell>
          <cell r="G238" t="str">
            <v>Low capacity</v>
          </cell>
          <cell r="H238" t="str">
            <v>DM</v>
          </cell>
          <cell r="J238" t="str">
            <v>Financially unqualified (with other matters)</v>
          </cell>
          <cell r="K238" t="str">
            <v>Financially unqualified (with other matters)</v>
          </cell>
          <cell r="L238" t="str">
            <v>Financially unqualified (with other matters)</v>
          </cell>
          <cell r="M238" t="str">
            <v>Qualified</v>
          </cell>
          <cell r="N238" t="str">
            <v>Financially unqualified (with other matters)</v>
          </cell>
        </row>
        <row r="239">
          <cell r="D239" t="str">
            <v>MYE</v>
          </cell>
          <cell r="F239" t="str">
            <v>LP</v>
          </cell>
          <cell r="G239" t="str">
            <v>Municipal entity</v>
          </cell>
          <cell r="H239" t="str">
            <v>ME</v>
          </cell>
          <cell r="J239" t="str">
            <v>Financially unqualified (with other matters)</v>
          </cell>
          <cell r="K239" t="str">
            <v>Financially unqualified (with other matters)</v>
          </cell>
          <cell r="L239" t="str">
            <v>Financially unqualified (with other matters)</v>
          </cell>
          <cell r="M239" t="str">
            <v>Financially unqualified (with other matters)</v>
          </cell>
          <cell r="N239" t="str">
            <v>Financially unqualified (with other matters)</v>
          </cell>
        </row>
        <row r="240">
          <cell r="D240" t="str">
            <v>MY</v>
          </cell>
          <cell r="F240" t="str">
            <v>MP</v>
          </cell>
          <cell r="G240" t="str">
            <v>Medium capacity</v>
          </cell>
          <cell r="H240" t="str">
            <v>LM</v>
          </cell>
          <cell r="J240" t="str">
            <v>Audit outstanding</v>
          </cell>
          <cell r="K240" t="str">
            <v>Qualified</v>
          </cell>
          <cell r="L240" t="str">
            <v>Adverse</v>
          </cell>
          <cell r="M240" t="str">
            <v>Adverse</v>
          </cell>
          <cell r="N240" t="str">
            <v>Disclaimer</v>
          </cell>
        </row>
        <row r="241">
          <cell r="D241" t="str">
            <v>MY</v>
          </cell>
          <cell r="F241" t="str">
            <v>MP</v>
          </cell>
          <cell r="G241" t="str">
            <v>Low capacity</v>
          </cell>
          <cell r="H241" t="str">
            <v>LM</v>
          </cell>
          <cell r="J241" t="str">
            <v>Financially unqualified (with other matters)</v>
          </cell>
          <cell r="K241" t="str">
            <v>Qualified</v>
          </cell>
          <cell r="L241" t="str">
            <v>Disclaimer</v>
          </cell>
          <cell r="M241" t="str">
            <v>Adverse</v>
          </cell>
          <cell r="N241" t="str">
            <v>New municipality / entity</v>
          </cell>
        </row>
        <row r="242">
          <cell r="D242" t="str">
            <v>MY</v>
          </cell>
          <cell r="F242" t="str">
            <v>MP</v>
          </cell>
          <cell r="G242" t="str">
            <v>Medium capacity</v>
          </cell>
          <cell r="H242" t="str">
            <v>LM</v>
          </cell>
          <cell r="J242" t="str">
            <v>Qualified</v>
          </cell>
          <cell r="K242" t="str">
            <v>Financially unqualified (with other matters)</v>
          </cell>
          <cell r="L242" t="str">
            <v>Financially unqualified (with other matters)</v>
          </cell>
          <cell r="M242" t="str">
            <v>Financially unqualified (with other matters)</v>
          </cell>
          <cell r="N242" t="str">
            <v>Financially unqualified (with other matters)</v>
          </cell>
        </row>
        <row r="243">
          <cell r="D243" t="str">
            <v>MY</v>
          </cell>
          <cell r="F243" t="str">
            <v>MP</v>
          </cell>
          <cell r="G243" t="str">
            <v>Low capacity</v>
          </cell>
          <cell r="H243" t="str">
            <v>LM</v>
          </cell>
          <cell r="J243" t="str">
            <v>Disclaimer</v>
          </cell>
          <cell r="K243" t="str">
            <v>Disclaimer</v>
          </cell>
          <cell r="L243" t="str">
            <v>Disclaimer</v>
          </cell>
          <cell r="M243" t="str">
            <v>Disclaimer</v>
          </cell>
          <cell r="N243" t="str">
            <v>Disclaimer</v>
          </cell>
        </row>
        <row r="244">
          <cell r="D244" t="str">
            <v>MY</v>
          </cell>
          <cell r="F244" t="str">
            <v>MP</v>
          </cell>
          <cell r="G244" t="str">
            <v>Low capacity</v>
          </cell>
          <cell r="H244" t="str">
            <v>LM</v>
          </cell>
          <cell r="J244" t="str">
            <v>Qualified</v>
          </cell>
          <cell r="K244" t="str">
            <v>Financially unqualified (with other matters)</v>
          </cell>
          <cell r="L244" t="str">
            <v>Financially unqualified (with other matters)</v>
          </cell>
          <cell r="M244" t="str">
            <v>Financially unqualified (with other matters)</v>
          </cell>
          <cell r="N244" t="str">
            <v>Financially unqualified (with other matters)</v>
          </cell>
        </row>
        <row r="245">
          <cell r="D245" t="str">
            <v>MY</v>
          </cell>
          <cell r="F245" t="str">
            <v>MP</v>
          </cell>
          <cell r="G245" t="str">
            <v>High capacity</v>
          </cell>
          <cell r="H245" t="str">
            <v>DM</v>
          </cell>
          <cell r="J245" t="str">
            <v>Financially unqualified (with other matters)</v>
          </cell>
          <cell r="K245" t="str">
            <v>Financially unqualified (with other matters)</v>
          </cell>
          <cell r="L245" t="str">
            <v>Qualified</v>
          </cell>
          <cell r="M245" t="str">
            <v>Financially unqualified (with other matters)</v>
          </cell>
          <cell r="N245" t="str">
            <v>Qualified</v>
          </cell>
        </row>
        <row r="246">
          <cell r="D246" t="str">
            <v>MY</v>
          </cell>
          <cell r="F246" t="str">
            <v>MP</v>
          </cell>
          <cell r="G246" t="str">
            <v>Low capacity</v>
          </cell>
          <cell r="H246" t="str">
            <v>LM</v>
          </cell>
          <cell r="J246" t="str">
            <v>Financially unqualified (with other matters)</v>
          </cell>
          <cell r="K246" t="str">
            <v>Financially unqualified (with other matters)</v>
          </cell>
          <cell r="L246" t="str">
            <v>Financially unqualified (with other matters)</v>
          </cell>
          <cell r="M246" t="str">
            <v>Qualified</v>
          </cell>
          <cell r="N246" t="str">
            <v>Disclaimer</v>
          </cell>
        </row>
        <row r="247">
          <cell r="D247" t="str">
            <v>MY</v>
          </cell>
          <cell r="F247" t="str">
            <v>MP</v>
          </cell>
          <cell r="G247" t="str">
            <v>High capacity</v>
          </cell>
          <cell r="H247" t="str">
            <v>LM</v>
          </cell>
          <cell r="J247" t="str">
            <v>Financially unqualified (with other matters)</v>
          </cell>
          <cell r="K247" t="str">
            <v>Financially unqualified (with other matters)</v>
          </cell>
          <cell r="L247" t="str">
            <v>Audit outstanding</v>
          </cell>
          <cell r="M247" t="str">
            <v>Financially unqualified (with other matters)</v>
          </cell>
          <cell r="N247" t="str">
            <v>Financially unqualified (with other matters)</v>
          </cell>
        </row>
        <row r="248">
          <cell r="D248" t="str">
            <v>MY</v>
          </cell>
          <cell r="F248" t="str">
            <v>MP</v>
          </cell>
          <cell r="G248" t="str">
            <v>Medium capacity</v>
          </cell>
          <cell r="H248" t="str">
            <v>DM</v>
          </cell>
          <cell r="J248" t="str">
            <v>Financially unqualified (with other matters)</v>
          </cell>
          <cell r="K248" t="str">
            <v>Financially unqualified (with other matters)</v>
          </cell>
          <cell r="L248" t="str">
            <v>Financially unqualified (with other matters)</v>
          </cell>
          <cell r="M248" t="str">
            <v>Financially unqualified (with other matters)</v>
          </cell>
          <cell r="N248" t="str">
            <v>Financially unqualified (with other matters)</v>
          </cell>
        </row>
        <row r="249">
          <cell r="D249" t="str">
            <v>MY</v>
          </cell>
          <cell r="F249" t="str">
            <v>MP</v>
          </cell>
          <cell r="G249" t="str">
            <v>High capacity</v>
          </cell>
          <cell r="H249" t="str">
            <v>LM</v>
          </cell>
          <cell r="J249" t="str">
            <v>Financially unqualified (with other matters)</v>
          </cell>
          <cell r="K249" t="str">
            <v>Qualified</v>
          </cell>
          <cell r="L249" t="str">
            <v>Financially unqualified (with other matters)</v>
          </cell>
          <cell r="M249" t="str">
            <v>Qualified</v>
          </cell>
          <cell r="N249" t="str">
            <v>Disclaimer</v>
          </cell>
        </row>
        <row r="250">
          <cell r="D250" t="str">
            <v>MY</v>
          </cell>
          <cell r="F250" t="str">
            <v>MP</v>
          </cell>
          <cell r="G250" t="str">
            <v>Low capacity</v>
          </cell>
          <cell r="H250" t="str">
            <v>LM</v>
          </cell>
          <cell r="J250" t="str">
            <v>Disclaimer</v>
          </cell>
          <cell r="K250" t="str">
            <v>Disclaimer</v>
          </cell>
          <cell r="L250" t="str">
            <v>Disclaimer</v>
          </cell>
          <cell r="M250" t="str">
            <v>Disclaimer</v>
          </cell>
          <cell r="N250" t="str">
            <v>Disclaimer</v>
          </cell>
        </row>
        <row r="251">
          <cell r="D251" t="str">
            <v>MY</v>
          </cell>
          <cell r="F251" t="str">
            <v>MP</v>
          </cell>
          <cell r="G251" t="str">
            <v>High capacity</v>
          </cell>
          <cell r="H251" t="str">
            <v>LM</v>
          </cell>
          <cell r="J251" t="str">
            <v>Qualified</v>
          </cell>
          <cell r="K251" t="str">
            <v>Qualified</v>
          </cell>
          <cell r="L251" t="str">
            <v>Disclaimer</v>
          </cell>
          <cell r="M251" t="str">
            <v>Qualified</v>
          </cell>
          <cell r="N251" t="str">
            <v>Qualified</v>
          </cell>
        </row>
        <row r="252">
          <cell r="D252" t="str">
            <v>MY</v>
          </cell>
          <cell r="F252" t="str">
            <v>MP</v>
          </cell>
          <cell r="G252" t="str">
            <v>Low capacity</v>
          </cell>
          <cell r="H252" t="str">
            <v>LM</v>
          </cell>
          <cell r="J252" t="str">
            <v>Audit outstanding</v>
          </cell>
          <cell r="K252" t="str">
            <v>Qualified</v>
          </cell>
          <cell r="L252" t="str">
            <v>Adverse</v>
          </cell>
          <cell r="M252" t="str">
            <v>Adverse</v>
          </cell>
          <cell r="N252" t="str">
            <v>Adverse</v>
          </cell>
        </row>
        <row r="253">
          <cell r="D253" t="str">
            <v>MY</v>
          </cell>
          <cell r="F253" t="str">
            <v>MP</v>
          </cell>
          <cell r="G253" t="str">
            <v>Low capacity</v>
          </cell>
          <cell r="H253" t="str">
            <v>LM</v>
          </cell>
          <cell r="J253" t="str">
            <v>Audit outstanding</v>
          </cell>
          <cell r="K253" t="str">
            <v>Qualified</v>
          </cell>
          <cell r="L253" t="str">
            <v>Financially unqualified (with other matters)</v>
          </cell>
          <cell r="M253" t="str">
            <v>Financially unqualified (with other matters)</v>
          </cell>
          <cell r="N253" t="str">
            <v>Financially unqualified (with other matters)</v>
          </cell>
        </row>
        <row r="254">
          <cell r="D254" t="str">
            <v>MY</v>
          </cell>
          <cell r="F254" t="str">
            <v>MP</v>
          </cell>
          <cell r="G254" t="str">
            <v>High capacity</v>
          </cell>
          <cell r="H254" t="str">
            <v>DM</v>
          </cell>
          <cell r="J254" t="str">
            <v>Financially unqualified (with other matters)</v>
          </cell>
          <cell r="K254" t="str">
            <v>Financially unqualified (with other matters)</v>
          </cell>
          <cell r="L254" t="str">
            <v>Financially unqualified (with other matters)</v>
          </cell>
          <cell r="M254" t="str">
            <v>Financially unqualified (with other matters)</v>
          </cell>
          <cell r="N254" t="str">
            <v>Financially unqualified (with other matters)</v>
          </cell>
        </row>
        <row r="255">
          <cell r="D255" t="str">
            <v>MY</v>
          </cell>
          <cell r="F255" t="str">
            <v>MP</v>
          </cell>
          <cell r="G255" t="str">
            <v>Medium capacity</v>
          </cell>
          <cell r="H255" t="str">
            <v>LM</v>
          </cell>
          <cell r="J255" t="str">
            <v>Qualified</v>
          </cell>
          <cell r="K255" t="str">
            <v>Disclaimer</v>
          </cell>
          <cell r="L255" t="str">
            <v>Qualified</v>
          </cell>
          <cell r="M255" t="str">
            <v>Qualified</v>
          </cell>
          <cell r="N255" t="str">
            <v>Qualified</v>
          </cell>
        </row>
        <row r="256">
          <cell r="D256" t="str">
            <v>MY</v>
          </cell>
          <cell r="F256" t="str">
            <v>MP</v>
          </cell>
          <cell r="G256" t="str">
            <v>Medium capacity</v>
          </cell>
          <cell r="H256" t="str">
            <v>LM</v>
          </cell>
          <cell r="J256" t="str">
            <v>Disclaimer</v>
          </cell>
          <cell r="K256" t="str">
            <v>Disclaimer</v>
          </cell>
          <cell r="L256" t="str">
            <v>Audit outstanding</v>
          </cell>
          <cell r="M256" t="str">
            <v>Financially unqualified (with other matters)</v>
          </cell>
          <cell r="N256" t="str">
            <v>Financially unqualified (with other matters)</v>
          </cell>
        </row>
        <row r="257">
          <cell r="D257" t="str">
            <v>MY</v>
          </cell>
          <cell r="F257" t="str">
            <v>MP</v>
          </cell>
          <cell r="G257" t="str">
            <v>High capacity</v>
          </cell>
          <cell r="H257" t="str">
            <v>LM</v>
          </cell>
          <cell r="J257" t="str">
            <v>Financially unqualified (with other matters)</v>
          </cell>
          <cell r="K257" t="str">
            <v>Financially unqualified (with other matters)</v>
          </cell>
          <cell r="L257" t="str">
            <v>Financially unqualified (with other matters)</v>
          </cell>
          <cell r="M257" t="str">
            <v>Financially unqualified (with other matters)</v>
          </cell>
          <cell r="N257" t="str">
            <v>Financially unqualified (with other matters)</v>
          </cell>
        </row>
        <row r="258">
          <cell r="D258" t="str">
            <v>MY</v>
          </cell>
          <cell r="F258" t="str">
            <v>MP</v>
          </cell>
          <cell r="G258" t="str">
            <v>Low capacity</v>
          </cell>
          <cell r="H258" t="str">
            <v>LM</v>
          </cell>
          <cell r="J258" t="str">
            <v>Disclaimer</v>
          </cell>
          <cell r="K258" t="str">
            <v>Qualified</v>
          </cell>
          <cell r="L258" t="str">
            <v>Disclaimer</v>
          </cell>
          <cell r="M258" t="str">
            <v>Disclaimer</v>
          </cell>
          <cell r="N258" t="str">
            <v>Disclaimer</v>
          </cell>
        </row>
        <row r="259">
          <cell r="D259" t="str">
            <v>MY</v>
          </cell>
          <cell r="F259" t="str">
            <v>MP</v>
          </cell>
          <cell r="G259" t="str">
            <v>Low capacity</v>
          </cell>
          <cell r="H259" t="str">
            <v>LM</v>
          </cell>
          <cell r="J259" t="str">
            <v>Audit outstanding</v>
          </cell>
          <cell r="K259" t="str">
            <v>Financially unqualified (with other matters)</v>
          </cell>
          <cell r="L259" t="str">
            <v>Financially unqualified (with other matters)</v>
          </cell>
          <cell r="M259" t="str">
            <v>Qualified</v>
          </cell>
          <cell r="N259" t="str">
            <v>Financially unqualified (with other matters)</v>
          </cell>
        </row>
        <row r="260">
          <cell r="D260" t="str">
            <v>MY</v>
          </cell>
          <cell r="F260" t="str">
            <v>MP</v>
          </cell>
          <cell r="G260" t="str">
            <v>Medium capacity</v>
          </cell>
          <cell r="H260" t="str">
            <v>LM</v>
          </cell>
          <cell r="J260" t="str">
            <v>Qualified</v>
          </cell>
          <cell r="K260" t="str">
            <v>Financially unqualified (with other matters)</v>
          </cell>
          <cell r="L260" t="str">
            <v>Financially unqualified (with other matters)</v>
          </cell>
          <cell r="M260" t="str">
            <v>Qualified</v>
          </cell>
          <cell r="N260" t="str">
            <v>Qualified</v>
          </cell>
        </row>
        <row r="261">
          <cell r="D261" t="str">
            <v>MY</v>
          </cell>
          <cell r="F261" t="str">
            <v>NC</v>
          </cell>
          <cell r="G261" t="str">
            <v>Low capacity</v>
          </cell>
          <cell r="H261" t="str">
            <v>LM</v>
          </cell>
          <cell r="J261" t="str">
            <v>Disclaimer</v>
          </cell>
          <cell r="K261" t="str">
            <v>Disclaimer</v>
          </cell>
          <cell r="L261" t="str">
            <v>Disclaimer</v>
          </cell>
          <cell r="M261" t="str">
            <v>Disclaimer</v>
          </cell>
          <cell r="N261" t="str">
            <v>Disclaimer</v>
          </cell>
        </row>
        <row r="262">
          <cell r="D262" t="str">
            <v>MY</v>
          </cell>
          <cell r="F262" t="str">
            <v>NC</v>
          </cell>
          <cell r="G262" t="str">
            <v>Low capacity</v>
          </cell>
          <cell r="H262" t="str">
            <v>LM</v>
          </cell>
          <cell r="J262" t="str">
            <v>Disclaimer</v>
          </cell>
          <cell r="K262" t="str">
            <v>Disclaimer</v>
          </cell>
          <cell r="L262" t="str">
            <v>Disclaimer</v>
          </cell>
          <cell r="M262" t="str">
            <v>Disclaimer</v>
          </cell>
          <cell r="N262" t="str">
            <v>Disclaimer</v>
          </cell>
        </row>
        <row r="263">
          <cell r="D263" t="str">
            <v>MY</v>
          </cell>
          <cell r="F263" t="str">
            <v>NC</v>
          </cell>
          <cell r="G263" t="str">
            <v>Medium capacity</v>
          </cell>
          <cell r="H263" t="str">
            <v>LM</v>
          </cell>
          <cell r="J263" t="str">
            <v>Disclaimer</v>
          </cell>
          <cell r="K263" t="str">
            <v>Disclaimer</v>
          </cell>
          <cell r="L263" t="str">
            <v>Disclaimer</v>
          </cell>
          <cell r="M263" t="str">
            <v>Disclaimer</v>
          </cell>
          <cell r="N263" t="str">
            <v>Disclaimer</v>
          </cell>
        </row>
        <row r="264">
          <cell r="D264" t="str">
            <v>MY</v>
          </cell>
          <cell r="F264" t="str">
            <v>NC</v>
          </cell>
          <cell r="G264" t="str">
            <v>Medium capacity</v>
          </cell>
          <cell r="H264" t="str">
            <v>DM</v>
          </cell>
          <cell r="J264" t="str">
            <v>Financially unqualified (with no other matters)</v>
          </cell>
          <cell r="K264" t="str">
            <v>Financially unqualified (with other matters)</v>
          </cell>
          <cell r="L264" t="str">
            <v>Financially unqualified (with other matters)</v>
          </cell>
          <cell r="M264" t="str">
            <v>Qualified</v>
          </cell>
          <cell r="N264" t="str">
            <v>Financially unqualified (with other matters)</v>
          </cell>
        </row>
        <row r="265">
          <cell r="D265" t="str">
            <v>MY</v>
          </cell>
          <cell r="F265" t="str">
            <v>NC</v>
          </cell>
          <cell r="G265" t="str">
            <v>Medium capacity</v>
          </cell>
          <cell r="H265" t="str">
            <v>LM</v>
          </cell>
          <cell r="J265" t="str">
            <v>Qualified</v>
          </cell>
          <cell r="K265" t="str">
            <v>Qualified</v>
          </cell>
          <cell r="L265" t="str">
            <v>Disclaimer</v>
          </cell>
          <cell r="M265" t="str">
            <v>Adverse</v>
          </cell>
          <cell r="N265" t="str">
            <v>Financially unqualified (with other matters)</v>
          </cell>
        </row>
        <row r="266">
          <cell r="D266" t="str">
            <v>MY</v>
          </cell>
          <cell r="F266" t="str">
            <v>NC</v>
          </cell>
          <cell r="G266" t="str">
            <v>Medium capacity</v>
          </cell>
          <cell r="H266" t="str">
            <v>LM</v>
          </cell>
          <cell r="J266" t="str">
            <v>Disclaimer</v>
          </cell>
          <cell r="K266" t="str">
            <v>Disclaimer</v>
          </cell>
          <cell r="L266" t="str">
            <v>Disclaimer</v>
          </cell>
          <cell r="M266" t="str">
            <v>Disclaimer</v>
          </cell>
          <cell r="N266" t="str">
            <v>Disclaimer</v>
          </cell>
        </row>
        <row r="267">
          <cell r="D267" t="str">
            <v>MY</v>
          </cell>
          <cell r="F267" t="str">
            <v>NC</v>
          </cell>
          <cell r="G267" t="str">
            <v>Low capacity</v>
          </cell>
          <cell r="H267" t="str">
            <v>LM</v>
          </cell>
          <cell r="J267" t="str">
            <v>Qualified</v>
          </cell>
          <cell r="K267" t="str">
            <v>Disclaimer</v>
          </cell>
          <cell r="L267" t="str">
            <v>Disclaimer</v>
          </cell>
          <cell r="M267" t="str">
            <v>Qualified</v>
          </cell>
          <cell r="N267" t="str">
            <v>Qualified</v>
          </cell>
        </row>
        <row r="268">
          <cell r="D268" t="str">
            <v>MY</v>
          </cell>
          <cell r="F268" t="str">
            <v>NC</v>
          </cell>
          <cell r="G268" t="str">
            <v>Low capacity</v>
          </cell>
          <cell r="H268" t="str">
            <v>LM</v>
          </cell>
          <cell r="J268" t="str">
            <v>Disclaimer</v>
          </cell>
          <cell r="K268" t="str">
            <v>Qualified</v>
          </cell>
          <cell r="L268" t="str">
            <v>Qualified</v>
          </cell>
          <cell r="M268" t="str">
            <v>Disclaimer</v>
          </cell>
          <cell r="N268" t="str">
            <v>Disclaimer</v>
          </cell>
        </row>
        <row r="269">
          <cell r="D269" t="str">
            <v>MY</v>
          </cell>
          <cell r="F269" t="str">
            <v>NC</v>
          </cell>
          <cell r="G269" t="str">
            <v>Low capacity</v>
          </cell>
          <cell r="H269" t="str">
            <v>LM</v>
          </cell>
          <cell r="J269" t="str">
            <v>Disclaimer</v>
          </cell>
          <cell r="K269" t="str">
            <v>Disclaimer</v>
          </cell>
          <cell r="L269" t="str">
            <v>Disclaimer</v>
          </cell>
          <cell r="M269" t="str">
            <v>Disclaimer</v>
          </cell>
          <cell r="N269" t="str">
            <v>Disclaimer</v>
          </cell>
        </row>
        <row r="270">
          <cell r="D270" t="str">
            <v>MY</v>
          </cell>
          <cell r="F270" t="str">
            <v>NC</v>
          </cell>
          <cell r="G270" t="str">
            <v>Medium capacity</v>
          </cell>
          <cell r="H270" t="str">
            <v>LM</v>
          </cell>
          <cell r="J270" t="str">
            <v>Financially unqualified (with no other matters)</v>
          </cell>
          <cell r="K270" t="str">
            <v>Financially unqualified (with no other matters)</v>
          </cell>
          <cell r="L270" t="str">
            <v>Financially unqualified (with other matters)</v>
          </cell>
          <cell r="M270" t="str">
            <v>Disclaimer</v>
          </cell>
          <cell r="N270" t="str">
            <v>Qualified</v>
          </cell>
        </row>
        <row r="271">
          <cell r="D271" t="str">
            <v>MY</v>
          </cell>
          <cell r="F271" t="str">
            <v>NC</v>
          </cell>
          <cell r="G271" t="str">
            <v>Medium capacity</v>
          </cell>
          <cell r="H271" t="str">
            <v>LM</v>
          </cell>
          <cell r="J271" t="str">
            <v>Disclaimer</v>
          </cell>
          <cell r="K271" t="str">
            <v>Disclaimer</v>
          </cell>
          <cell r="L271" t="str">
            <v>Disclaimer</v>
          </cell>
          <cell r="M271" t="str">
            <v>Disclaimer</v>
          </cell>
          <cell r="N271" t="str">
            <v>Disclaimer</v>
          </cell>
        </row>
        <row r="272">
          <cell r="D272" t="str">
            <v>MY</v>
          </cell>
          <cell r="F272" t="str">
            <v>NC</v>
          </cell>
          <cell r="G272" t="str">
            <v>Medium capacity</v>
          </cell>
          <cell r="H272" t="str">
            <v>DM</v>
          </cell>
          <cell r="J272" t="str">
            <v>Financially unqualified (with other matters)</v>
          </cell>
          <cell r="K272" t="str">
            <v>Qualified</v>
          </cell>
          <cell r="L272" t="str">
            <v>Qualified</v>
          </cell>
          <cell r="M272" t="str">
            <v>Disclaimer</v>
          </cell>
          <cell r="N272" t="str">
            <v>Qualified</v>
          </cell>
        </row>
        <row r="273">
          <cell r="D273" t="str">
            <v>MY</v>
          </cell>
          <cell r="F273" t="str">
            <v>NC</v>
          </cell>
          <cell r="G273" t="str">
            <v>Low capacity</v>
          </cell>
          <cell r="H273" t="str">
            <v>LM</v>
          </cell>
          <cell r="J273" t="str">
            <v>Disclaimer</v>
          </cell>
          <cell r="K273" t="str">
            <v>Disclaimer</v>
          </cell>
          <cell r="L273" t="str">
            <v>Disclaimer</v>
          </cell>
          <cell r="M273" t="str">
            <v>Disclaimer</v>
          </cell>
          <cell r="N273" t="str">
            <v>Disclaimer</v>
          </cell>
        </row>
        <row r="274">
          <cell r="D274" t="str">
            <v>MY</v>
          </cell>
          <cell r="F274" t="str">
            <v>NC</v>
          </cell>
          <cell r="G274" t="str">
            <v>Low capacity</v>
          </cell>
          <cell r="H274" t="str">
            <v>LM</v>
          </cell>
          <cell r="J274" t="str">
            <v>Financially unqualified (with other matters)</v>
          </cell>
          <cell r="K274" t="str">
            <v>Qualified</v>
          </cell>
          <cell r="L274" t="str">
            <v>Adverse</v>
          </cell>
          <cell r="M274" t="str">
            <v>Disclaimer</v>
          </cell>
          <cell r="N274" t="str">
            <v>Disclaimer</v>
          </cell>
        </row>
        <row r="275">
          <cell r="D275" t="str">
            <v>MY</v>
          </cell>
          <cell r="F275" t="str">
            <v>NC</v>
          </cell>
          <cell r="G275" t="str">
            <v>Medium capacity</v>
          </cell>
          <cell r="H275" t="str">
            <v>LM</v>
          </cell>
          <cell r="J275" t="str">
            <v>Qualified</v>
          </cell>
          <cell r="K275" t="str">
            <v>Qualified</v>
          </cell>
          <cell r="L275" t="str">
            <v>Disclaimer</v>
          </cell>
          <cell r="M275" t="str">
            <v>Disclaimer</v>
          </cell>
          <cell r="N275" t="str">
            <v>Disclaimer</v>
          </cell>
        </row>
        <row r="276">
          <cell r="D276" t="str">
            <v>MY</v>
          </cell>
          <cell r="F276" t="str">
            <v>NC</v>
          </cell>
          <cell r="G276" t="str">
            <v>Low capacity</v>
          </cell>
          <cell r="H276" t="str">
            <v>LM</v>
          </cell>
          <cell r="J276" t="str">
            <v>Disclaimer</v>
          </cell>
          <cell r="K276" t="str">
            <v>Disclaimer</v>
          </cell>
          <cell r="L276" t="str">
            <v>Disclaimer</v>
          </cell>
          <cell r="M276" t="str">
            <v>Disclaimer</v>
          </cell>
          <cell r="N276" t="str">
            <v>Disclaimer</v>
          </cell>
        </row>
        <row r="277">
          <cell r="D277" t="str">
            <v>MY</v>
          </cell>
          <cell r="F277" t="str">
            <v>NC</v>
          </cell>
          <cell r="G277" t="str">
            <v>Low capacity</v>
          </cell>
          <cell r="H277" t="str">
            <v>LM</v>
          </cell>
          <cell r="J277" t="str">
            <v>Disclaimer</v>
          </cell>
          <cell r="K277" t="str">
            <v>Disclaimer</v>
          </cell>
          <cell r="L277" t="str">
            <v>Disclaimer</v>
          </cell>
          <cell r="M277" t="str">
            <v>Disclaimer</v>
          </cell>
          <cell r="N277" t="str">
            <v>Disclaimer</v>
          </cell>
        </row>
        <row r="278">
          <cell r="D278" t="str">
            <v>MY</v>
          </cell>
          <cell r="F278" t="str">
            <v>NC</v>
          </cell>
          <cell r="G278" t="str">
            <v>Low capacity</v>
          </cell>
          <cell r="H278" t="str">
            <v>LM</v>
          </cell>
          <cell r="J278" t="str">
            <v>Disclaimer</v>
          </cell>
          <cell r="K278" t="str">
            <v>Disclaimer</v>
          </cell>
          <cell r="L278" t="str">
            <v>Qualified</v>
          </cell>
          <cell r="M278" t="str">
            <v>Qualified</v>
          </cell>
          <cell r="N278" t="str">
            <v>None</v>
          </cell>
        </row>
        <row r="279">
          <cell r="D279" t="str">
            <v>MY</v>
          </cell>
          <cell r="F279" t="str">
            <v>NC</v>
          </cell>
          <cell r="G279" t="str">
            <v>Medium capacity</v>
          </cell>
          <cell r="H279" t="str">
            <v>LM</v>
          </cell>
          <cell r="J279" t="str">
            <v>Audit outstanding</v>
          </cell>
          <cell r="K279" t="str">
            <v>Disclaimer</v>
          </cell>
          <cell r="L279" t="str">
            <v>Disclaimer</v>
          </cell>
          <cell r="M279" t="str">
            <v>Disclaimer</v>
          </cell>
          <cell r="N279" t="str">
            <v>Disclaimer</v>
          </cell>
        </row>
        <row r="280">
          <cell r="D280" t="str">
            <v>MY</v>
          </cell>
          <cell r="F280" t="str">
            <v>NC</v>
          </cell>
          <cell r="G280" t="str">
            <v>Medium capacity</v>
          </cell>
          <cell r="H280" t="str">
            <v>DM</v>
          </cell>
          <cell r="J280" t="str">
            <v>Financially unqualified (with other matters)</v>
          </cell>
          <cell r="K280" t="str">
            <v>Qualified</v>
          </cell>
          <cell r="L280" t="str">
            <v>Disclaimer</v>
          </cell>
          <cell r="M280" t="str">
            <v>Disclaimer</v>
          </cell>
          <cell r="N280" t="str">
            <v>Disclaimer</v>
          </cell>
        </row>
        <row r="281">
          <cell r="D281" t="str">
            <v>MY</v>
          </cell>
          <cell r="F281" t="str">
            <v>NC</v>
          </cell>
          <cell r="G281" t="str">
            <v>Medium capacity</v>
          </cell>
          <cell r="H281" t="str">
            <v>LM</v>
          </cell>
          <cell r="J281" t="str">
            <v>Audit outstanding</v>
          </cell>
          <cell r="K281" t="str">
            <v>Disclaimer</v>
          </cell>
          <cell r="L281" t="str">
            <v>Disclaimer</v>
          </cell>
          <cell r="M281" t="str">
            <v>Disclaimer</v>
          </cell>
          <cell r="N281" t="str">
            <v>Disclaimer</v>
          </cell>
        </row>
        <row r="282">
          <cell r="D282" t="str">
            <v>MY</v>
          </cell>
          <cell r="F282" t="str">
            <v>NC</v>
          </cell>
          <cell r="G282" t="str">
            <v>Medium capacity</v>
          </cell>
          <cell r="H282" t="str">
            <v>DM</v>
          </cell>
          <cell r="J282" t="str">
            <v>Qualified</v>
          </cell>
          <cell r="K282" t="str">
            <v>Qualified</v>
          </cell>
          <cell r="L282" t="str">
            <v>Qualified</v>
          </cell>
          <cell r="M282" t="str">
            <v>Qualified</v>
          </cell>
          <cell r="N282" t="str">
            <v>Qualified</v>
          </cell>
        </row>
        <row r="283">
          <cell r="D283" t="str">
            <v>MY</v>
          </cell>
          <cell r="F283" t="str">
            <v>NC</v>
          </cell>
          <cell r="G283" t="str">
            <v>Medium capacity</v>
          </cell>
          <cell r="H283" t="str">
            <v>LM</v>
          </cell>
          <cell r="J283" t="str">
            <v>Audit outstanding</v>
          </cell>
          <cell r="K283" t="str">
            <v>Disclaimer</v>
          </cell>
          <cell r="L283" t="str">
            <v>Disclaimer</v>
          </cell>
          <cell r="M283" t="str">
            <v>Disclaimer</v>
          </cell>
          <cell r="N283" t="str">
            <v>Adverse</v>
          </cell>
        </row>
        <row r="284">
          <cell r="D284" t="str">
            <v>MY</v>
          </cell>
          <cell r="F284" t="str">
            <v>NC</v>
          </cell>
          <cell r="G284" t="str">
            <v>Medium capacity</v>
          </cell>
          <cell r="H284" t="str">
            <v>LM</v>
          </cell>
          <cell r="J284" t="str">
            <v>Financially unqualified (with other matters)</v>
          </cell>
          <cell r="K284" t="str">
            <v>Qualified</v>
          </cell>
          <cell r="L284" t="str">
            <v>Disclaimer</v>
          </cell>
          <cell r="M284" t="str">
            <v>Disclaimer</v>
          </cell>
          <cell r="N284" t="str">
            <v>Adverse</v>
          </cell>
        </row>
        <row r="285">
          <cell r="D285" t="str">
            <v>MY</v>
          </cell>
          <cell r="F285" t="str">
            <v>NC</v>
          </cell>
          <cell r="G285" t="str">
            <v>Medium capacity</v>
          </cell>
          <cell r="H285" t="str">
            <v>LM</v>
          </cell>
          <cell r="J285" t="str">
            <v>Disclaimer</v>
          </cell>
          <cell r="K285" t="str">
            <v>Disclaimer</v>
          </cell>
          <cell r="L285" t="str">
            <v>Disclaimer</v>
          </cell>
          <cell r="M285" t="str">
            <v>Disclaimer</v>
          </cell>
          <cell r="N285" t="str">
            <v>Adverse</v>
          </cell>
        </row>
        <row r="286">
          <cell r="D286" t="str">
            <v>MY</v>
          </cell>
          <cell r="F286" t="str">
            <v>NC</v>
          </cell>
          <cell r="G286" t="str">
            <v>Medium capacity</v>
          </cell>
          <cell r="H286" t="str">
            <v>DM</v>
          </cell>
          <cell r="J286" t="str">
            <v>Disclaimer</v>
          </cell>
          <cell r="K286" t="str">
            <v>Disclaimer</v>
          </cell>
          <cell r="L286" t="str">
            <v>Disclaimer</v>
          </cell>
          <cell r="M286" t="str">
            <v>Disclaimer</v>
          </cell>
          <cell r="N286" t="str">
            <v>Disclaimer</v>
          </cell>
        </row>
        <row r="287">
          <cell r="D287" t="str">
            <v>MY</v>
          </cell>
          <cell r="F287" t="str">
            <v>NC</v>
          </cell>
          <cell r="G287" t="str">
            <v>Medium capacity</v>
          </cell>
          <cell r="H287" t="str">
            <v>LM</v>
          </cell>
          <cell r="J287" t="str">
            <v>Disclaimer</v>
          </cell>
          <cell r="K287" t="str">
            <v>Disclaimer</v>
          </cell>
          <cell r="L287" t="str">
            <v>Disclaimer</v>
          </cell>
          <cell r="M287" t="str">
            <v>Disclaimer</v>
          </cell>
          <cell r="N287" t="str">
            <v>Disclaimer</v>
          </cell>
        </row>
        <row r="288">
          <cell r="D288" t="str">
            <v>MY</v>
          </cell>
          <cell r="F288" t="str">
            <v>NC</v>
          </cell>
          <cell r="G288" t="str">
            <v>High capacity</v>
          </cell>
          <cell r="H288" t="str">
            <v>LM</v>
          </cell>
          <cell r="J288" t="str">
            <v>Disclaimer</v>
          </cell>
          <cell r="K288" t="str">
            <v>Disclaimer</v>
          </cell>
          <cell r="L288" t="str">
            <v>Disclaimer</v>
          </cell>
          <cell r="M288" t="str">
            <v>Disclaimer</v>
          </cell>
          <cell r="N288" t="str">
            <v>Disclaimer</v>
          </cell>
        </row>
        <row r="289">
          <cell r="D289" t="str">
            <v>MY</v>
          </cell>
          <cell r="F289" t="str">
            <v>NC</v>
          </cell>
          <cell r="G289" t="str">
            <v>Low capacity</v>
          </cell>
          <cell r="H289" t="str">
            <v>LM</v>
          </cell>
          <cell r="J289" t="str">
            <v>Disclaimer</v>
          </cell>
          <cell r="K289" t="str">
            <v>Disclaimer</v>
          </cell>
          <cell r="L289" t="str">
            <v>Disclaimer</v>
          </cell>
          <cell r="M289" t="str">
            <v>Disclaimer</v>
          </cell>
          <cell r="N289" t="str">
            <v>Disclaimer</v>
          </cell>
        </row>
        <row r="290">
          <cell r="D290" t="str">
            <v>MY</v>
          </cell>
          <cell r="F290" t="str">
            <v>NC</v>
          </cell>
          <cell r="G290" t="str">
            <v>Low capacity</v>
          </cell>
          <cell r="H290" t="str">
            <v>LM</v>
          </cell>
          <cell r="J290" t="str">
            <v>Disclaimer</v>
          </cell>
          <cell r="K290" t="str">
            <v>Disclaimer</v>
          </cell>
          <cell r="L290" t="str">
            <v>Disclaimer</v>
          </cell>
          <cell r="M290" t="str">
            <v>Disclaimer</v>
          </cell>
          <cell r="N290" t="str">
            <v>Disclaimer</v>
          </cell>
        </row>
        <row r="291">
          <cell r="D291" t="str">
            <v>MY</v>
          </cell>
          <cell r="F291" t="str">
            <v>NC</v>
          </cell>
          <cell r="G291" t="str">
            <v>Medium capacity</v>
          </cell>
          <cell r="H291" t="str">
            <v>LM</v>
          </cell>
          <cell r="J291" t="str">
            <v>Disclaimer</v>
          </cell>
          <cell r="K291" t="str">
            <v>Qualified</v>
          </cell>
          <cell r="L291" t="str">
            <v>Disclaimer</v>
          </cell>
          <cell r="M291" t="str">
            <v>Disclaimer</v>
          </cell>
          <cell r="N291" t="str">
            <v>Disclaimer</v>
          </cell>
        </row>
        <row r="292">
          <cell r="D292" t="str">
            <v>MY</v>
          </cell>
          <cell r="F292" t="str">
            <v>NC</v>
          </cell>
          <cell r="G292" t="str">
            <v>Low capacity</v>
          </cell>
          <cell r="H292" t="str">
            <v>LM</v>
          </cell>
          <cell r="J292" t="str">
            <v>Disclaimer</v>
          </cell>
          <cell r="K292" t="str">
            <v>Disclaimer</v>
          </cell>
          <cell r="L292" t="str">
            <v>Disclaimer</v>
          </cell>
          <cell r="M292" t="str">
            <v>Disclaimer</v>
          </cell>
          <cell r="N292" t="str">
            <v>Adverse</v>
          </cell>
        </row>
        <row r="293">
          <cell r="D293" t="str">
            <v>MY</v>
          </cell>
          <cell r="F293" t="str">
            <v>NW</v>
          </cell>
          <cell r="G293" t="str">
            <v>High capacity</v>
          </cell>
          <cell r="H293" t="str">
            <v>DM</v>
          </cell>
          <cell r="J293" t="str">
            <v>Financially unqualified (with other matters)</v>
          </cell>
          <cell r="K293" t="str">
            <v>Financially unqualified (with other matters)</v>
          </cell>
          <cell r="L293" t="str">
            <v>Financially unqualified (with other matters)</v>
          </cell>
          <cell r="M293" t="str">
            <v>Financially unqualified (with other matters)</v>
          </cell>
          <cell r="N293" t="str">
            <v>Financially unqualified (with other matters)</v>
          </cell>
        </row>
        <row r="294">
          <cell r="D294" t="str">
            <v>MY</v>
          </cell>
          <cell r="F294" t="str">
            <v>NW</v>
          </cell>
          <cell r="G294" t="str">
            <v>High capacity</v>
          </cell>
          <cell r="H294" t="str">
            <v>LM</v>
          </cell>
          <cell r="J294" t="str">
            <v>Audit outstanding</v>
          </cell>
          <cell r="K294" t="str">
            <v>Disclaimer</v>
          </cell>
          <cell r="L294" t="str">
            <v>Disclaimer</v>
          </cell>
          <cell r="M294" t="str">
            <v>Adverse</v>
          </cell>
          <cell r="N294" t="str">
            <v>Disclaimer</v>
          </cell>
        </row>
        <row r="295">
          <cell r="D295" t="str">
            <v>MY</v>
          </cell>
          <cell r="F295" t="str">
            <v>NW</v>
          </cell>
          <cell r="G295" t="str">
            <v>Low capacity</v>
          </cell>
          <cell r="H295" t="str">
            <v>LM</v>
          </cell>
          <cell r="J295" t="str">
            <v>Audit outstanding</v>
          </cell>
          <cell r="K295" t="str">
            <v>Audit outstanding</v>
          </cell>
          <cell r="L295" t="str">
            <v>Disclaimer</v>
          </cell>
          <cell r="M295" t="str">
            <v>Disclaimer</v>
          </cell>
          <cell r="N295" t="str">
            <v>Disclaimer</v>
          </cell>
        </row>
        <row r="296">
          <cell r="D296" t="str">
            <v>MY</v>
          </cell>
          <cell r="F296" t="str">
            <v>NW</v>
          </cell>
          <cell r="G296" t="str">
            <v>Medium capacity</v>
          </cell>
          <cell r="H296" t="str">
            <v>DM</v>
          </cell>
          <cell r="J296" t="str">
            <v>Qualified</v>
          </cell>
          <cell r="K296" t="str">
            <v>Qualified</v>
          </cell>
          <cell r="L296" t="str">
            <v>Disclaimer</v>
          </cell>
          <cell r="M296" t="str">
            <v>Disclaimer</v>
          </cell>
          <cell r="N296" t="str">
            <v>Disclaimer</v>
          </cell>
        </row>
        <row r="297">
          <cell r="D297" t="str">
            <v>MY</v>
          </cell>
          <cell r="F297" t="str">
            <v>NW</v>
          </cell>
          <cell r="G297" t="str">
            <v>Medium capacity</v>
          </cell>
          <cell r="H297" t="str">
            <v>DM</v>
          </cell>
          <cell r="J297" t="str">
            <v>Audit outstanding</v>
          </cell>
          <cell r="K297" t="str">
            <v>Financially unqualified (with other matters)</v>
          </cell>
          <cell r="L297" t="str">
            <v>Financially unqualified (with other matters)</v>
          </cell>
          <cell r="M297" t="str">
            <v>Financially unqualified (with other matters)</v>
          </cell>
          <cell r="N297" t="str">
            <v>Financially unqualified (with other matters)</v>
          </cell>
        </row>
        <row r="298">
          <cell r="D298" t="str">
            <v>MY</v>
          </cell>
          <cell r="F298" t="str">
            <v>NW</v>
          </cell>
          <cell r="G298" t="str">
            <v>Medium capacity</v>
          </cell>
          <cell r="H298" t="str">
            <v>LM</v>
          </cell>
          <cell r="J298" t="str">
            <v>Audit outstanding</v>
          </cell>
          <cell r="K298" t="str">
            <v>Disclaimer</v>
          </cell>
          <cell r="L298" t="str">
            <v>Disclaimer</v>
          </cell>
          <cell r="M298" t="str">
            <v>Disclaimer</v>
          </cell>
          <cell r="N298" t="str">
            <v>Disclaimer</v>
          </cell>
        </row>
        <row r="299">
          <cell r="D299" t="str">
            <v>MY</v>
          </cell>
          <cell r="F299" t="str">
            <v>NW</v>
          </cell>
          <cell r="G299" t="str">
            <v>Medium capacity</v>
          </cell>
          <cell r="H299" t="str">
            <v>LM</v>
          </cell>
          <cell r="J299" t="str">
            <v>Audit outstanding</v>
          </cell>
          <cell r="K299" t="str">
            <v>Financially unqualified (with other matters)</v>
          </cell>
          <cell r="L299" t="str">
            <v>Financially unqualified (with other matters)</v>
          </cell>
          <cell r="M299" t="str">
            <v>Disclaimer</v>
          </cell>
          <cell r="N299" t="str">
            <v>Qualified</v>
          </cell>
        </row>
        <row r="300">
          <cell r="D300" t="str">
            <v>MY</v>
          </cell>
          <cell r="F300" t="str">
            <v>NW</v>
          </cell>
          <cell r="G300" t="str">
            <v>Low capacity</v>
          </cell>
          <cell r="H300" t="str">
            <v>LM</v>
          </cell>
          <cell r="J300" t="str">
            <v>Audit outstanding</v>
          </cell>
          <cell r="K300" t="str">
            <v>Disclaimer</v>
          </cell>
          <cell r="L300" t="str">
            <v>Disclaimer</v>
          </cell>
          <cell r="M300" t="str">
            <v>Disclaimer</v>
          </cell>
          <cell r="N300" t="str">
            <v>Disclaimer</v>
          </cell>
        </row>
        <row r="301">
          <cell r="D301" t="str">
            <v>MY</v>
          </cell>
          <cell r="F301" t="str">
            <v>NW</v>
          </cell>
          <cell r="G301" t="str">
            <v>Low capacity</v>
          </cell>
          <cell r="H301" t="str">
            <v>LM</v>
          </cell>
          <cell r="J301" t="str">
            <v>Disclaimer</v>
          </cell>
          <cell r="K301" t="str">
            <v>Disclaimer</v>
          </cell>
          <cell r="L301" t="str">
            <v>Disclaimer</v>
          </cell>
          <cell r="M301" t="str">
            <v>Disclaimer</v>
          </cell>
          <cell r="N301" t="str">
            <v>Disclaimer</v>
          </cell>
        </row>
        <row r="302">
          <cell r="D302" t="str">
            <v>MY</v>
          </cell>
          <cell r="F302" t="str">
            <v>NW</v>
          </cell>
          <cell r="G302" t="str">
            <v>High capacity</v>
          </cell>
          <cell r="H302" t="str">
            <v>LM</v>
          </cell>
          <cell r="J302" t="str">
            <v>Audit outstanding</v>
          </cell>
          <cell r="K302" t="str">
            <v>Adverse</v>
          </cell>
          <cell r="L302" t="str">
            <v>Adverse</v>
          </cell>
          <cell r="M302" t="str">
            <v>Adverse</v>
          </cell>
          <cell r="N302" t="str">
            <v>Disclaimer</v>
          </cell>
        </row>
        <row r="303">
          <cell r="D303" t="str">
            <v>MY</v>
          </cell>
          <cell r="F303" t="str">
            <v>NW</v>
          </cell>
          <cell r="G303" t="str">
            <v>Low capacity</v>
          </cell>
          <cell r="H303" t="str">
            <v>LM</v>
          </cell>
          <cell r="J303" t="str">
            <v>Disclaimer</v>
          </cell>
          <cell r="K303" t="str">
            <v>Disclaimer</v>
          </cell>
          <cell r="L303" t="str">
            <v>Disclaimer</v>
          </cell>
          <cell r="M303" t="str">
            <v>Disclaimer</v>
          </cell>
          <cell r="N303" t="str">
            <v>Disclaimer</v>
          </cell>
        </row>
        <row r="304">
          <cell r="D304" t="str">
            <v>MY</v>
          </cell>
          <cell r="F304" t="str">
            <v>NW</v>
          </cell>
          <cell r="G304" t="str">
            <v>Medium capacity</v>
          </cell>
          <cell r="H304" t="str">
            <v>LM</v>
          </cell>
          <cell r="J304" t="str">
            <v>Audit outstanding</v>
          </cell>
          <cell r="K304" t="str">
            <v>Audit outstanding</v>
          </cell>
          <cell r="L304" t="str">
            <v>Qualified</v>
          </cell>
          <cell r="M304" t="str">
            <v>Disclaimer</v>
          </cell>
          <cell r="N304" t="str">
            <v>Disclaimer</v>
          </cell>
        </row>
        <row r="305">
          <cell r="D305" t="str">
            <v>MY</v>
          </cell>
          <cell r="F305" t="str">
            <v>NW</v>
          </cell>
          <cell r="G305" t="str">
            <v>Medium capacity</v>
          </cell>
          <cell r="H305" t="str">
            <v>LM</v>
          </cell>
          <cell r="J305" t="str">
            <v>Audit outstanding</v>
          </cell>
          <cell r="K305" t="str">
            <v>Audit outstanding</v>
          </cell>
          <cell r="L305" t="str">
            <v>Disclaimer</v>
          </cell>
          <cell r="M305" t="str">
            <v>Adverse</v>
          </cell>
          <cell r="N305" t="str">
            <v>Disclaimer</v>
          </cell>
        </row>
        <row r="306">
          <cell r="D306" t="str">
            <v>MY</v>
          </cell>
          <cell r="F306" t="str">
            <v>NW</v>
          </cell>
          <cell r="G306" t="str">
            <v>High capacity</v>
          </cell>
          <cell r="H306" t="str">
            <v>LM</v>
          </cell>
          <cell r="J306" t="str">
            <v>Qualified</v>
          </cell>
          <cell r="K306" t="str">
            <v>Qualified</v>
          </cell>
          <cell r="L306" t="str">
            <v>Qualified</v>
          </cell>
          <cell r="M306" t="str">
            <v>Qualified</v>
          </cell>
          <cell r="N306" t="str">
            <v>Disclaimer</v>
          </cell>
        </row>
        <row r="307">
          <cell r="D307" t="str">
            <v>MY</v>
          </cell>
          <cell r="F307" t="str">
            <v>NW</v>
          </cell>
          <cell r="G307" t="str">
            <v>Low capacity</v>
          </cell>
          <cell r="H307" t="str">
            <v>LM</v>
          </cell>
          <cell r="J307" t="str">
            <v>Audit outstanding</v>
          </cell>
          <cell r="K307" t="str">
            <v>Financially unqualified (with other matters)</v>
          </cell>
          <cell r="L307" t="str">
            <v>Financially unqualified (with other matters)</v>
          </cell>
          <cell r="M307" t="str">
            <v>Financially unqualified (with other matters)</v>
          </cell>
          <cell r="N307" t="str">
            <v>Financially unqualified (with other matters)</v>
          </cell>
        </row>
        <row r="308">
          <cell r="D308" t="str">
            <v>MY</v>
          </cell>
          <cell r="F308" t="str">
            <v>NW</v>
          </cell>
          <cell r="G308" t="str">
            <v>Low capacity</v>
          </cell>
          <cell r="H308" t="str">
            <v>LM</v>
          </cell>
          <cell r="J308" t="str">
            <v>Audit outstanding</v>
          </cell>
          <cell r="K308" t="str">
            <v>Disclaimer</v>
          </cell>
          <cell r="L308" t="str">
            <v>Disclaimer</v>
          </cell>
          <cell r="M308" t="str">
            <v>Adverse</v>
          </cell>
          <cell r="N308" t="str">
            <v>Disclaimer</v>
          </cell>
        </row>
        <row r="309">
          <cell r="D309" t="str">
            <v>MY</v>
          </cell>
          <cell r="F309" t="str">
            <v>NW</v>
          </cell>
          <cell r="G309" t="str">
            <v>Medium capacity</v>
          </cell>
          <cell r="H309" t="str">
            <v>LM</v>
          </cell>
          <cell r="J309" t="str">
            <v>Audit outstanding</v>
          </cell>
          <cell r="K309" t="str">
            <v>Financially unqualified (with other matters)</v>
          </cell>
          <cell r="L309" t="str">
            <v>Financially unqualified (with other matters)</v>
          </cell>
          <cell r="M309" t="str">
            <v>Financially unqualified (with other matters)</v>
          </cell>
          <cell r="N309" t="str">
            <v>Qualified</v>
          </cell>
        </row>
        <row r="310">
          <cell r="D310" t="str">
            <v>MYE</v>
          </cell>
          <cell r="F310" t="str">
            <v>NW</v>
          </cell>
          <cell r="G310" t="str">
            <v>Municipal entity</v>
          </cell>
          <cell r="H310" t="str">
            <v>ME</v>
          </cell>
          <cell r="J310" t="str">
            <v>Audit outstanding</v>
          </cell>
          <cell r="K310" t="str">
            <v>Audit outstanding</v>
          </cell>
          <cell r="L310" t="str">
            <v>Adverse</v>
          </cell>
          <cell r="M310" t="str">
            <v>Adverse</v>
          </cell>
          <cell r="N310" t="str">
            <v>New municipality / entity</v>
          </cell>
        </row>
        <row r="311">
          <cell r="D311" t="str">
            <v>MY</v>
          </cell>
          <cell r="F311" t="str">
            <v>NW</v>
          </cell>
          <cell r="G311" t="str">
            <v>Low capacity</v>
          </cell>
          <cell r="H311" t="str">
            <v>LM</v>
          </cell>
          <cell r="J311" t="str">
            <v>Adverse</v>
          </cell>
          <cell r="K311" t="str">
            <v>Disclaimer</v>
          </cell>
          <cell r="L311" t="str">
            <v>Disclaimer</v>
          </cell>
          <cell r="M311" t="str">
            <v>Disclaimer</v>
          </cell>
          <cell r="N311" t="str">
            <v>Disclaimer</v>
          </cell>
        </row>
        <row r="312">
          <cell r="D312" t="str">
            <v>MY</v>
          </cell>
          <cell r="F312" t="str">
            <v>NW</v>
          </cell>
          <cell r="G312" t="str">
            <v>Low capacity</v>
          </cell>
          <cell r="H312" t="str">
            <v>DM</v>
          </cell>
          <cell r="J312" t="str">
            <v>Audit outstanding</v>
          </cell>
          <cell r="K312" t="str">
            <v>Qualified</v>
          </cell>
          <cell r="L312" t="str">
            <v>Disclaimer</v>
          </cell>
          <cell r="M312" t="str">
            <v>Disclaimer</v>
          </cell>
          <cell r="N312" t="str">
            <v>Disclaimer</v>
          </cell>
        </row>
        <row r="313">
          <cell r="D313" t="str">
            <v>MY</v>
          </cell>
          <cell r="F313" t="str">
            <v>NW</v>
          </cell>
          <cell r="G313" t="str">
            <v>Low capacity</v>
          </cell>
          <cell r="H313" t="str">
            <v>LM</v>
          </cell>
          <cell r="J313" t="str">
            <v>Qualified</v>
          </cell>
          <cell r="K313" t="str">
            <v>Disclaimer</v>
          </cell>
          <cell r="L313" t="str">
            <v>Disclaimer</v>
          </cell>
          <cell r="M313" t="str">
            <v>Disclaimer</v>
          </cell>
          <cell r="N313" t="str">
            <v>Disclaimer</v>
          </cell>
        </row>
        <row r="314">
          <cell r="D314" t="str">
            <v>MY</v>
          </cell>
          <cell r="F314" t="str">
            <v>NW</v>
          </cell>
          <cell r="G314" t="str">
            <v>Low capacity</v>
          </cell>
          <cell r="H314" t="str">
            <v>LM</v>
          </cell>
          <cell r="J314" t="str">
            <v>Financially unqualified (with other matters)</v>
          </cell>
          <cell r="K314" t="str">
            <v>Disclaimer</v>
          </cell>
          <cell r="L314" t="str">
            <v>Disclaimer</v>
          </cell>
          <cell r="M314" t="str">
            <v>Disclaimer</v>
          </cell>
          <cell r="N314" t="str">
            <v>Disclaimer</v>
          </cell>
        </row>
        <row r="315">
          <cell r="D315" t="str">
            <v>MY</v>
          </cell>
          <cell r="F315" t="str">
            <v>NW</v>
          </cell>
          <cell r="G315" t="str">
            <v>High capacity</v>
          </cell>
          <cell r="H315" t="str">
            <v>LM</v>
          </cell>
          <cell r="J315" t="str">
            <v>Qualified</v>
          </cell>
          <cell r="K315" t="str">
            <v>Qualified</v>
          </cell>
          <cell r="L315" t="str">
            <v>Disclaimer</v>
          </cell>
          <cell r="M315" t="str">
            <v>Disclaimer</v>
          </cell>
          <cell r="N315" t="str">
            <v>Qualified</v>
          </cell>
        </row>
        <row r="316">
          <cell r="D316" t="str">
            <v>MYE</v>
          </cell>
          <cell r="F316" t="str">
            <v>NW</v>
          </cell>
          <cell r="G316" t="str">
            <v>Municipal entity</v>
          </cell>
          <cell r="H316" t="str">
            <v>ME</v>
          </cell>
          <cell r="J316" t="str">
            <v>Financially unqualified (with other matters)</v>
          </cell>
          <cell r="K316" t="str">
            <v>Financially unqualified (with other matters)</v>
          </cell>
          <cell r="L316" t="str">
            <v>Disclaimer</v>
          </cell>
          <cell r="M316" t="str">
            <v>Disclaimer</v>
          </cell>
          <cell r="N316" t="str">
            <v>Qualified</v>
          </cell>
        </row>
        <row r="317">
          <cell r="D317" t="str">
            <v>MYE</v>
          </cell>
          <cell r="F317" t="str">
            <v>NW</v>
          </cell>
          <cell r="G317" t="str">
            <v>Municipal entity</v>
          </cell>
          <cell r="H317" t="str">
            <v>ME</v>
          </cell>
          <cell r="J317" t="str">
            <v>Audit outstanding</v>
          </cell>
          <cell r="K317" t="str">
            <v>Audit outstanding</v>
          </cell>
          <cell r="L317" t="str">
            <v>Audit outstanding</v>
          </cell>
          <cell r="M317" t="str">
            <v>Audit outstanding</v>
          </cell>
          <cell r="N317" t="str">
            <v>New municipality / entity</v>
          </cell>
        </row>
        <row r="318">
          <cell r="D318" t="str">
            <v>MY</v>
          </cell>
          <cell r="F318" t="str">
            <v>NW</v>
          </cell>
          <cell r="G318" t="str">
            <v>High capacity</v>
          </cell>
          <cell r="H318" t="str">
            <v>LM</v>
          </cell>
          <cell r="J318" t="str">
            <v>Disclaimer</v>
          </cell>
          <cell r="K318" t="str">
            <v>Disclaimer</v>
          </cell>
          <cell r="L318" t="str">
            <v>Adverse</v>
          </cell>
          <cell r="M318" t="str">
            <v>Adverse</v>
          </cell>
          <cell r="N318" t="str">
            <v>Disclaimer</v>
          </cell>
        </row>
        <row r="319">
          <cell r="D319" t="str">
            <v>MY</v>
          </cell>
          <cell r="F319" t="str">
            <v>NW</v>
          </cell>
          <cell r="G319" t="str">
            <v>Low capacity</v>
          </cell>
          <cell r="H319" t="str">
            <v>LM</v>
          </cell>
          <cell r="J319" t="str">
            <v>Disclaimer</v>
          </cell>
          <cell r="K319" t="str">
            <v>Disclaimer</v>
          </cell>
          <cell r="L319" t="str">
            <v>Disclaimer</v>
          </cell>
          <cell r="M319" t="str">
            <v>Disclaimer</v>
          </cell>
          <cell r="N319" t="str">
            <v>Disclaimer</v>
          </cell>
        </row>
        <row r="320">
          <cell r="D320" t="str">
            <v>MY</v>
          </cell>
          <cell r="F320" t="str">
            <v>NW</v>
          </cell>
          <cell r="G320" t="str">
            <v>Medium capacity</v>
          </cell>
          <cell r="H320" t="str">
            <v>LM</v>
          </cell>
          <cell r="J320" t="str">
            <v>Audit outstanding</v>
          </cell>
          <cell r="K320" t="str">
            <v>Disclaimer</v>
          </cell>
          <cell r="L320" t="str">
            <v>Disclaimer</v>
          </cell>
          <cell r="M320" t="str">
            <v>Disclaimer</v>
          </cell>
          <cell r="N320" t="str">
            <v>Disclaimer</v>
          </cell>
        </row>
        <row r="321">
          <cell r="D321" t="str">
            <v>MY</v>
          </cell>
          <cell r="F321" t="str">
            <v>WC</v>
          </cell>
          <cell r="G321" t="str">
            <v>Medium capacity</v>
          </cell>
          <cell r="H321" t="str">
            <v>LM</v>
          </cell>
          <cell r="J321" t="str">
            <v>Financially unqualified (with other matters)</v>
          </cell>
          <cell r="K321" t="str">
            <v>Financially unqualified (with other matters)</v>
          </cell>
          <cell r="L321" t="str">
            <v>Financially unqualified (with other matters)</v>
          </cell>
          <cell r="M321" t="str">
            <v>Qualified</v>
          </cell>
          <cell r="N321" t="str">
            <v>Qualified</v>
          </cell>
        </row>
        <row r="322">
          <cell r="D322" t="str">
            <v>MY</v>
          </cell>
          <cell r="F322" t="str">
            <v>WC</v>
          </cell>
          <cell r="G322" t="str">
            <v>Medium capacity</v>
          </cell>
          <cell r="H322" t="str">
            <v>LM</v>
          </cell>
          <cell r="J322" t="str">
            <v>Financially unqualified (with other matters)</v>
          </cell>
          <cell r="K322" t="str">
            <v>Disclaimer</v>
          </cell>
          <cell r="L322" t="str">
            <v>Qualified</v>
          </cell>
          <cell r="M322" t="str">
            <v>Qualified</v>
          </cell>
          <cell r="N322" t="str">
            <v>Financially unqualified (with other matters)</v>
          </cell>
        </row>
        <row r="323">
          <cell r="D323" t="str">
            <v>MY</v>
          </cell>
          <cell r="F323" t="str">
            <v>WC</v>
          </cell>
          <cell r="G323" t="str">
            <v>Medium capacity</v>
          </cell>
          <cell r="H323" t="str">
            <v>LM</v>
          </cell>
          <cell r="J323" t="str">
            <v>Financially unqualified (with other matters)</v>
          </cell>
          <cell r="K323" t="str">
            <v>Financially unqualified (with other matters)</v>
          </cell>
          <cell r="L323" t="str">
            <v>Qualified</v>
          </cell>
          <cell r="M323" t="str">
            <v>Qualified</v>
          </cell>
          <cell r="N323" t="str">
            <v>Qualified</v>
          </cell>
        </row>
        <row r="324">
          <cell r="D324" t="str">
            <v>MY</v>
          </cell>
          <cell r="F324" t="str">
            <v>WC</v>
          </cell>
          <cell r="G324" t="str">
            <v>High capacity</v>
          </cell>
          <cell r="H324" t="str">
            <v>LM</v>
          </cell>
          <cell r="J324" t="str">
            <v>Financially unqualified (with other matters)</v>
          </cell>
          <cell r="K324" t="str">
            <v>Financially unqualified (with other matters)</v>
          </cell>
          <cell r="L324" t="str">
            <v>Qualified</v>
          </cell>
          <cell r="M324" t="str">
            <v>Qualified</v>
          </cell>
          <cell r="N324" t="str">
            <v>Financially unqualified (with other matters)</v>
          </cell>
        </row>
        <row r="325">
          <cell r="D325" t="str">
            <v>MY</v>
          </cell>
          <cell r="F325" t="str">
            <v>WC</v>
          </cell>
          <cell r="G325" t="str">
            <v>Medium capacity</v>
          </cell>
          <cell r="H325" t="str">
            <v>LM</v>
          </cell>
          <cell r="J325" t="str">
            <v>Financially unqualified (with other matters)</v>
          </cell>
          <cell r="K325" t="str">
            <v>Financially unqualified (with other matters)</v>
          </cell>
          <cell r="L325" t="str">
            <v>Financially unqualified (with other matters)</v>
          </cell>
          <cell r="M325" t="str">
            <v>Qualified</v>
          </cell>
          <cell r="N325" t="str">
            <v>Financially unqualified (with other matters)</v>
          </cell>
        </row>
        <row r="326">
          <cell r="D326" t="str">
            <v>MY</v>
          </cell>
          <cell r="F326" t="str">
            <v>WC</v>
          </cell>
          <cell r="G326" t="str">
            <v>Low capacity</v>
          </cell>
          <cell r="H326" t="str">
            <v>LM</v>
          </cell>
          <cell r="J326" t="str">
            <v>Financially unqualified (with other matters)</v>
          </cell>
          <cell r="K326" t="str">
            <v>Financially unqualified (with other matters)</v>
          </cell>
          <cell r="L326" t="str">
            <v>Financially unqualified (with other matters)</v>
          </cell>
          <cell r="M326" t="str">
            <v>Financially unqualified (with no other matters)</v>
          </cell>
          <cell r="N326" t="str">
            <v>Financially unqualified (with no other matters)</v>
          </cell>
        </row>
        <row r="327">
          <cell r="D327" t="str">
            <v>MOE</v>
          </cell>
          <cell r="F327" t="str">
            <v>WC</v>
          </cell>
          <cell r="G327" t="str">
            <v>Metro municipal entity</v>
          </cell>
          <cell r="H327" t="str">
            <v>ME</v>
          </cell>
          <cell r="J327" t="str">
            <v>Financially unqualified (with other matters)</v>
          </cell>
          <cell r="K327" t="str">
            <v>Financially unqualified (with other matters)</v>
          </cell>
          <cell r="L327" t="str">
            <v>Financially unqualified (with other matters)</v>
          </cell>
          <cell r="M327" t="str">
            <v>Financially unqualified (with other matters)</v>
          </cell>
          <cell r="N327" t="str">
            <v>Financially unqualified (with other matters)</v>
          </cell>
        </row>
        <row r="328">
          <cell r="D328" t="str">
            <v>MY</v>
          </cell>
          <cell r="F328" t="str">
            <v>WC</v>
          </cell>
          <cell r="G328" t="str">
            <v>Medium capacity</v>
          </cell>
          <cell r="H328" t="str">
            <v>DM</v>
          </cell>
          <cell r="J328" t="str">
            <v>Financially unqualified (with other matters)</v>
          </cell>
          <cell r="K328" t="str">
            <v>Financially unqualified (with other matters)</v>
          </cell>
          <cell r="L328" t="str">
            <v>Financially unqualified (with other matters)</v>
          </cell>
          <cell r="M328" t="str">
            <v>Financially unqualified (with other matters)</v>
          </cell>
          <cell r="N328" t="str">
            <v>Financially unqualified (with other matters)</v>
          </cell>
        </row>
        <row r="329">
          <cell r="D329" t="str">
            <v>MY</v>
          </cell>
          <cell r="F329" t="str">
            <v>WC</v>
          </cell>
          <cell r="G329" t="str">
            <v>Low capacity</v>
          </cell>
          <cell r="H329" t="str">
            <v>LM</v>
          </cell>
          <cell r="J329" t="str">
            <v>Disclaimer</v>
          </cell>
          <cell r="K329" t="str">
            <v>Qualified</v>
          </cell>
          <cell r="L329" t="str">
            <v>Qualified</v>
          </cell>
          <cell r="M329" t="str">
            <v>Qualified</v>
          </cell>
          <cell r="N329" t="str">
            <v>Disclaimer</v>
          </cell>
        </row>
        <row r="330">
          <cell r="D330" t="str">
            <v>MY</v>
          </cell>
          <cell r="F330" t="str">
            <v>WC</v>
          </cell>
          <cell r="G330" t="str">
            <v>Medium capacity</v>
          </cell>
          <cell r="H330" t="str">
            <v>DM</v>
          </cell>
          <cell r="J330" t="str">
            <v>Financially unqualified (with other matters)</v>
          </cell>
          <cell r="K330" t="str">
            <v>Financially unqualified (with other matters)</v>
          </cell>
          <cell r="L330" t="str">
            <v>Financially unqualified (with other matters)</v>
          </cell>
          <cell r="M330" t="str">
            <v>Qualified</v>
          </cell>
          <cell r="N330" t="str">
            <v>Qualified</v>
          </cell>
        </row>
        <row r="331">
          <cell r="D331" t="str">
            <v>MO</v>
          </cell>
          <cell r="F331" t="str">
            <v>WC</v>
          </cell>
          <cell r="G331" t="str">
            <v>Metro</v>
          </cell>
          <cell r="H331" t="str">
            <v>MO</v>
          </cell>
          <cell r="J331" t="str">
            <v>Financially unqualified (with no other matters)</v>
          </cell>
          <cell r="K331" t="str">
            <v>Financially unqualified (with no other matters)</v>
          </cell>
          <cell r="L331" t="str">
            <v>Financially unqualified (with other matters)</v>
          </cell>
          <cell r="M331" t="str">
            <v>Financially unqualified (with other matters)</v>
          </cell>
          <cell r="N331" t="str">
            <v>Financially unqualified (with no other matters)</v>
          </cell>
        </row>
        <row r="332">
          <cell r="D332" t="str">
            <v>MY</v>
          </cell>
          <cell r="F332" t="str">
            <v>WC</v>
          </cell>
          <cell r="G332" t="str">
            <v>High capacity</v>
          </cell>
          <cell r="H332" t="str">
            <v>LM</v>
          </cell>
          <cell r="J332" t="str">
            <v>Financially unqualified (with other matters)</v>
          </cell>
          <cell r="K332" t="str">
            <v>Financially unqualified (with other matters)</v>
          </cell>
          <cell r="L332" t="str">
            <v>Qualified</v>
          </cell>
          <cell r="M332" t="str">
            <v>Qualified</v>
          </cell>
          <cell r="N332" t="str">
            <v>Qualified</v>
          </cell>
        </row>
        <row r="333">
          <cell r="D333" t="str">
            <v>MY</v>
          </cell>
          <cell r="F333" t="str">
            <v>WC</v>
          </cell>
          <cell r="G333" t="str">
            <v>Medium capacity</v>
          </cell>
          <cell r="H333" t="str">
            <v>DM</v>
          </cell>
          <cell r="J333" t="str">
            <v>Financially unqualified (with other matters)</v>
          </cell>
          <cell r="K333" t="str">
            <v>Financially unqualified (with other matters)</v>
          </cell>
          <cell r="L333" t="str">
            <v>Qualified</v>
          </cell>
          <cell r="M333" t="str">
            <v>Qualified</v>
          </cell>
          <cell r="N333" t="str">
            <v>Disclaimer</v>
          </cell>
        </row>
        <row r="334">
          <cell r="D334" t="str">
            <v>MY</v>
          </cell>
          <cell r="F334" t="str">
            <v>WC</v>
          </cell>
          <cell r="G334" t="str">
            <v>High capacity</v>
          </cell>
          <cell r="H334" t="str">
            <v>LM</v>
          </cell>
          <cell r="J334" t="str">
            <v>Qualified</v>
          </cell>
          <cell r="K334" t="str">
            <v>Qualified</v>
          </cell>
          <cell r="L334" t="str">
            <v>Qualified</v>
          </cell>
          <cell r="M334" t="str">
            <v>Qualified</v>
          </cell>
          <cell r="N334" t="str">
            <v>Financially unqualified (with other matters)</v>
          </cell>
        </row>
        <row r="335">
          <cell r="D335" t="str">
            <v>MY</v>
          </cell>
          <cell r="F335" t="str">
            <v>WC</v>
          </cell>
          <cell r="G335" t="str">
            <v>Medium capacity</v>
          </cell>
          <cell r="H335" t="str">
            <v>LM</v>
          </cell>
          <cell r="J335" t="str">
            <v>Financially unqualified (with other matters)</v>
          </cell>
          <cell r="K335" t="str">
            <v>Qualified</v>
          </cell>
          <cell r="L335" t="str">
            <v>Qualified</v>
          </cell>
          <cell r="M335" t="str">
            <v>Qualified</v>
          </cell>
          <cell r="N335" t="str">
            <v>Qualified</v>
          </cell>
        </row>
        <row r="336">
          <cell r="D336" t="str">
            <v>MY</v>
          </cell>
          <cell r="F336" t="str">
            <v>WC</v>
          </cell>
          <cell r="G336" t="str">
            <v>Medium capacity</v>
          </cell>
          <cell r="H336" t="str">
            <v>LM</v>
          </cell>
          <cell r="J336" t="str">
            <v>Disclaimer</v>
          </cell>
          <cell r="K336" t="str">
            <v>Disclaimer</v>
          </cell>
          <cell r="L336" t="str">
            <v>Disclaimer</v>
          </cell>
          <cell r="M336" t="str">
            <v>Disclaimer</v>
          </cell>
          <cell r="N336" t="str">
            <v>Disclaimer</v>
          </cell>
        </row>
        <row r="337">
          <cell r="D337" t="str">
            <v>MOE</v>
          </cell>
          <cell r="F337" t="str">
            <v>WC</v>
          </cell>
          <cell r="G337" t="str">
            <v>Metro municipal entity</v>
          </cell>
          <cell r="H337" t="str">
            <v>ME</v>
          </cell>
          <cell r="J337" t="str">
            <v>Financially unqualified (with other matters)</v>
          </cell>
          <cell r="K337" t="str">
            <v>Financially unqualified (with other matters)</v>
          </cell>
          <cell r="L337" t="str">
            <v>Qualified</v>
          </cell>
          <cell r="M337" t="str">
            <v>Qualified</v>
          </cell>
          <cell r="N337" t="str">
            <v>Qualified</v>
          </cell>
        </row>
        <row r="338">
          <cell r="D338" t="str">
            <v>MY</v>
          </cell>
          <cell r="F338" t="str">
            <v>WC</v>
          </cell>
          <cell r="G338" t="str">
            <v>Medium capacity</v>
          </cell>
          <cell r="H338" t="str">
            <v>LM</v>
          </cell>
          <cell r="J338" t="str">
            <v>Financially unqualified (with other matters)</v>
          </cell>
          <cell r="K338" t="str">
            <v>Financially unqualified (with other matters)</v>
          </cell>
          <cell r="L338" t="str">
            <v>Qualified</v>
          </cell>
          <cell r="M338" t="str">
            <v>Financially unqualified (with other matters)</v>
          </cell>
          <cell r="N338" t="str">
            <v>Qualified</v>
          </cell>
        </row>
        <row r="339">
          <cell r="D339" t="str">
            <v>MY</v>
          </cell>
          <cell r="F339" t="str">
            <v>WC</v>
          </cell>
          <cell r="G339" t="str">
            <v>Medium capacity</v>
          </cell>
          <cell r="H339" t="str">
            <v>LM</v>
          </cell>
          <cell r="J339" t="str">
            <v>Financially unqualified (with other matters)</v>
          </cell>
          <cell r="K339" t="str">
            <v>Financially unqualified (with other matters)</v>
          </cell>
          <cell r="L339" t="str">
            <v>Financially unqualified (with other matters)</v>
          </cell>
          <cell r="M339" t="str">
            <v>Financially unqualified (with other matters)</v>
          </cell>
          <cell r="N339" t="str">
            <v>Qualified</v>
          </cell>
        </row>
        <row r="340">
          <cell r="D340" t="str">
            <v>MY</v>
          </cell>
          <cell r="F340" t="str">
            <v>WC</v>
          </cell>
          <cell r="G340" t="str">
            <v>Medium capacity</v>
          </cell>
          <cell r="H340" t="str">
            <v>LM</v>
          </cell>
          <cell r="J340" t="str">
            <v>Financially unqualified (with other matters)</v>
          </cell>
          <cell r="K340" t="str">
            <v>Financially unqualified (with other matters)</v>
          </cell>
          <cell r="L340" t="str">
            <v>Qualified</v>
          </cell>
          <cell r="M340" t="str">
            <v>Qualified</v>
          </cell>
          <cell r="N340" t="str">
            <v>Qualified</v>
          </cell>
        </row>
        <row r="341">
          <cell r="D341" t="str">
            <v>MY</v>
          </cell>
          <cell r="F341" t="str">
            <v>WC</v>
          </cell>
          <cell r="G341" t="str">
            <v>High capacity</v>
          </cell>
          <cell r="H341" t="str">
            <v>LM</v>
          </cell>
          <cell r="J341" t="str">
            <v>Financially unqualified (with other matters)</v>
          </cell>
          <cell r="K341" t="str">
            <v>Financially unqualified (with other matters)</v>
          </cell>
          <cell r="L341" t="str">
            <v>Qualified</v>
          </cell>
          <cell r="M341" t="str">
            <v>Adverse</v>
          </cell>
          <cell r="N341" t="str">
            <v>Financially unqualified (with other matters)</v>
          </cell>
        </row>
        <row r="342">
          <cell r="D342" t="str">
            <v>MY</v>
          </cell>
          <cell r="F342" t="str">
            <v>WC</v>
          </cell>
          <cell r="G342" t="str">
            <v>Medium capacity</v>
          </cell>
          <cell r="H342" t="str">
            <v>LM</v>
          </cell>
          <cell r="J342" t="str">
            <v>Audit outstanding</v>
          </cell>
          <cell r="K342" t="str">
            <v>Disclaimer</v>
          </cell>
          <cell r="L342" t="str">
            <v>Disclaimer</v>
          </cell>
          <cell r="M342" t="str">
            <v>Disclaimer</v>
          </cell>
          <cell r="N342" t="str">
            <v>Qualified</v>
          </cell>
        </row>
        <row r="343">
          <cell r="D343" t="str">
            <v>MY</v>
          </cell>
          <cell r="F343" t="str">
            <v>WC</v>
          </cell>
          <cell r="G343" t="str">
            <v>Medium capacity</v>
          </cell>
          <cell r="H343" t="str">
            <v>DM</v>
          </cell>
          <cell r="J343" t="str">
            <v>Financially unqualified (with other matters)</v>
          </cell>
          <cell r="K343" t="str">
            <v>Financially unqualified (with other matters)</v>
          </cell>
          <cell r="L343" t="str">
            <v>Qualified</v>
          </cell>
          <cell r="M343" t="str">
            <v>Financially unqualified (with other matters)</v>
          </cell>
          <cell r="N343" t="str">
            <v>Financially unqualified (with other matters)</v>
          </cell>
        </row>
        <row r="344">
          <cell r="D344" t="str">
            <v>MY</v>
          </cell>
          <cell r="F344" t="str">
            <v>WC</v>
          </cell>
          <cell r="G344" t="str">
            <v>High capacity</v>
          </cell>
          <cell r="H344" t="str">
            <v>LM</v>
          </cell>
          <cell r="J344" t="str">
            <v>Financially unqualified (with other matters)</v>
          </cell>
          <cell r="K344" t="str">
            <v>Financially unqualified (with other matters)</v>
          </cell>
          <cell r="L344" t="str">
            <v>Financially unqualified (with other matters)</v>
          </cell>
          <cell r="M344" t="str">
            <v>Adverse</v>
          </cell>
          <cell r="N344" t="str">
            <v>Qualified</v>
          </cell>
        </row>
        <row r="345">
          <cell r="D345" t="str">
            <v>MOE</v>
          </cell>
          <cell r="F345" t="str">
            <v>WC</v>
          </cell>
          <cell r="G345" t="str">
            <v>Metro municipal entity</v>
          </cell>
          <cell r="H345" t="str">
            <v>ME</v>
          </cell>
          <cell r="J345" t="str">
            <v>None</v>
          </cell>
          <cell r="K345" t="str">
            <v>Qualified</v>
          </cell>
          <cell r="L345" t="str">
            <v>Adverse</v>
          </cell>
          <cell r="N345" t="str">
            <v>Financially unqualified (with other matters)</v>
          </cell>
        </row>
        <row r="346">
          <cell r="D346" t="str">
            <v>MY</v>
          </cell>
          <cell r="F346" t="str">
            <v>WC</v>
          </cell>
          <cell r="G346" t="str">
            <v>Medium capacity</v>
          </cell>
          <cell r="H346" t="str">
            <v>LM</v>
          </cell>
          <cell r="J346" t="str">
            <v>Financially unqualified (with other matters)</v>
          </cell>
          <cell r="K346" t="str">
            <v>Financially unqualified (with other matters)</v>
          </cell>
          <cell r="L346" t="str">
            <v>Financially unqualified (with other matters)</v>
          </cell>
          <cell r="M346" t="str">
            <v>Financially unqualified (with other matters)</v>
          </cell>
          <cell r="N346" t="str">
            <v>Financially unqualified (with other matters)</v>
          </cell>
        </row>
        <row r="347">
          <cell r="D347" t="str">
            <v>MOE</v>
          </cell>
          <cell r="F347" t="str">
            <v>WC</v>
          </cell>
          <cell r="G347" t="str">
            <v>Metro municipal entity</v>
          </cell>
          <cell r="H347" t="str">
            <v>ME</v>
          </cell>
          <cell r="J347" t="str">
            <v>None</v>
          </cell>
          <cell r="K347" t="str">
            <v>Financially unqualified (with other matters)</v>
          </cell>
          <cell r="L347" t="str">
            <v>Adverse</v>
          </cell>
          <cell r="M347" t="str">
            <v>New municipality / entity</v>
          </cell>
          <cell r="N347" t="str">
            <v>New municipality / entity</v>
          </cell>
        </row>
        <row r="348">
          <cell r="D348" t="str">
            <v>MY</v>
          </cell>
          <cell r="F348" t="str">
            <v>WC</v>
          </cell>
          <cell r="G348" t="str">
            <v>High capacity</v>
          </cell>
          <cell r="H348" t="str">
            <v>LM</v>
          </cell>
          <cell r="J348" t="str">
            <v>Disclaimer</v>
          </cell>
          <cell r="K348" t="str">
            <v>Disclaimer</v>
          </cell>
          <cell r="L348" t="str">
            <v>Financially unqualified (with other matters)</v>
          </cell>
          <cell r="N348" t="str">
            <v>Financially unqualified (with other matters)</v>
          </cell>
        </row>
        <row r="349">
          <cell r="D349" t="str">
            <v>MY</v>
          </cell>
          <cell r="F349" t="str">
            <v>WC</v>
          </cell>
          <cell r="G349" t="str">
            <v>High capacity</v>
          </cell>
          <cell r="H349" t="str">
            <v>LM</v>
          </cell>
          <cell r="J349" t="str">
            <v>Financially unqualified (with other matters)</v>
          </cell>
          <cell r="K349" t="str">
            <v>Financially unqualified (with other matters)</v>
          </cell>
          <cell r="L349" t="str">
            <v>Qualified</v>
          </cell>
          <cell r="M349" t="str">
            <v>Qualified</v>
          </cell>
          <cell r="N349" t="str">
            <v>Financially unqualified (with other matters)</v>
          </cell>
        </row>
        <row r="350">
          <cell r="D350" t="str">
            <v>MY</v>
          </cell>
          <cell r="F350" t="str">
            <v>WC</v>
          </cell>
          <cell r="G350" t="str">
            <v>Medium capacity</v>
          </cell>
          <cell r="H350" t="str">
            <v>LM</v>
          </cell>
          <cell r="J350" t="str">
            <v>Financially unqualified (with other matters)</v>
          </cell>
          <cell r="K350" t="str">
            <v>Financially unqualified (with other matters)</v>
          </cell>
          <cell r="L350" t="str">
            <v>Financially unqualified (with other matters)</v>
          </cell>
          <cell r="M350" t="str">
            <v>Qualified</v>
          </cell>
          <cell r="N350" t="str">
            <v>Financially unqualified (with other matters)</v>
          </cell>
        </row>
        <row r="351">
          <cell r="D351" t="str">
            <v>MY</v>
          </cell>
          <cell r="F351" t="str">
            <v>WC</v>
          </cell>
          <cell r="G351" t="str">
            <v>Low capacity</v>
          </cell>
          <cell r="H351" t="str">
            <v>LM</v>
          </cell>
          <cell r="J351" t="str">
            <v>Disclaimer</v>
          </cell>
          <cell r="K351" t="str">
            <v>Financially unqualified (with other matters)</v>
          </cell>
          <cell r="L351" t="str">
            <v>Qualified</v>
          </cell>
          <cell r="M351" t="str">
            <v>Financially unqualified (with other matters)</v>
          </cell>
          <cell r="N351" t="str">
            <v>Qualified</v>
          </cell>
        </row>
        <row r="352">
          <cell r="D352" t="str">
            <v>MY</v>
          </cell>
          <cell r="F352" t="str">
            <v>WC</v>
          </cell>
          <cell r="G352" t="str">
            <v>Medium capacity</v>
          </cell>
          <cell r="H352" t="str">
            <v>LM</v>
          </cell>
          <cell r="J352" t="str">
            <v>Financially unqualified (with other matters)</v>
          </cell>
          <cell r="K352" t="str">
            <v>Financially unqualified (with other matters)</v>
          </cell>
          <cell r="L352" t="str">
            <v>Qualified</v>
          </cell>
          <cell r="M352" t="str">
            <v>Financially unqualified (with other matters)</v>
          </cell>
          <cell r="N352" t="str">
            <v>Financially unqualified (with other matters)</v>
          </cell>
        </row>
        <row r="353">
          <cell r="D353" t="str">
            <v>MY</v>
          </cell>
          <cell r="F353" t="str">
            <v>WC</v>
          </cell>
          <cell r="G353" t="str">
            <v>Medium capacity</v>
          </cell>
          <cell r="H353" t="str">
            <v>DM</v>
          </cell>
          <cell r="J353" t="str">
            <v>Financially unqualified (with other matters)</v>
          </cell>
          <cell r="K353" t="str">
            <v>Financially unqualified (with other matters)</v>
          </cell>
          <cell r="L353" t="str">
            <v>Financially unqualified (with other matters)</v>
          </cell>
          <cell r="M353" t="str">
            <v>Financially unqualified (with other matters)</v>
          </cell>
          <cell r="N353" t="str">
            <v>Financially unqualified (with other matters)</v>
          </cell>
        </row>
        <row r="354">
          <cell r="D354" t="str">
            <v>MY</v>
          </cell>
          <cell r="F354" t="str">
            <v>WC</v>
          </cell>
          <cell r="G354" t="str">
            <v>Low capacity</v>
          </cell>
          <cell r="H354" t="str">
            <v>LM</v>
          </cell>
          <cell r="J354" t="str">
            <v>Financially unqualified (with other matters)</v>
          </cell>
          <cell r="K354" t="str">
            <v>Financially unqualified (with other matters)</v>
          </cell>
          <cell r="L354" t="str">
            <v>Qualified</v>
          </cell>
          <cell r="M354" t="str">
            <v>Qualified</v>
          </cell>
          <cell r="N354" t="str">
            <v>Qualified</v>
          </cell>
        </row>
        <row r="355">
          <cell r="D355" t="str">
            <v>MOE</v>
          </cell>
          <cell r="F355" t="str">
            <v>WC</v>
          </cell>
          <cell r="G355" t="str">
            <v>Municipal entity</v>
          </cell>
          <cell r="H355" t="str">
            <v>ME</v>
          </cell>
          <cell r="J355" t="str">
            <v>Financially unqualified (with other matters)</v>
          </cell>
          <cell r="K355" t="str">
            <v>New municipality / entity</v>
          </cell>
          <cell r="L355" t="str">
            <v>New municipality / entity</v>
          </cell>
          <cell r="M355" t="str">
            <v>New municipality / entity</v>
          </cell>
          <cell r="N355" t="str">
            <v>New municipality / entity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O1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>
        <row r="4">
          <cell r="D4" t="str">
            <v>MO</v>
          </cell>
        </row>
        <row r="5">
          <cell r="D5" t="str">
            <v>MOE</v>
          </cell>
        </row>
        <row r="6">
          <cell r="D6" t="str">
            <v>MY</v>
          </cell>
        </row>
        <row r="7">
          <cell r="D7" t="str">
            <v>MYE</v>
          </cell>
        </row>
        <row r="13">
          <cell r="C13" t="str">
            <v>High capacity</v>
          </cell>
        </row>
        <row r="14">
          <cell r="C14" t="str">
            <v>Medium capacity</v>
          </cell>
        </row>
        <row r="15">
          <cell r="C15" t="str">
            <v>Low capacity</v>
          </cell>
        </row>
        <row r="22">
          <cell r="D22" t="str">
            <v>DM</v>
          </cell>
        </row>
        <row r="23">
          <cell r="D23" t="str">
            <v>LM</v>
          </cell>
        </row>
        <row r="30">
          <cell r="C30" t="str">
            <v>Disclaimer</v>
          </cell>
        </row>
        <row r="31">
          <cell r="C31" t="str">
            <v>Adverse</v>
          </cell>
        </row>
        <row r="32">
          <cell r="C32" t="str">
            <v>Qualified</v>
          </cell>
        </row>
        <row r="33">
          <cell r="C33" t="str">
            <v>Financially unqualified (with other matters)</v>
          </cell>
        </row>
        <row r="34">
          <cell r="C34" t="str">
            <v>Financially unqualified (with no other matters)</v>
          </cell>
        </row>
        <row r="35">
          <cell r="C35" t="str">
            <v>Audit outstanding</v>
          </cell>
        </row>
        <row r="36">
          <cell r="C36" t="str">
            <v>None</v>
          </cell>
        </row>
        <row r="37">
          <cell r="C37" t="str">
            <v>New municipality / entity</v>
          </cell>
        </row>
        <row r="41">
          <cell r="D41" t="str">
            <v>EC</v>
          </cell>
        </row>
        <row r="42">
          <cell r="D42" t="str">
            <v>FS</v>
          </cell>
        </row>
        <row r="43">
          <cell r="D43" t="str">
            <v>GP</v>
          </cell>
        </row>
        <row r="44">
          <cell r="D44" t="str">
            <v>KN</v>
          </cell>
        </row>
        <row r="45">
          <cell r="D45" t="str">
            <v>LP</v>
          </cell>
        </row>
        <row r="46">
          <cell r="D46" t="str">
            <v>MP</v>
          </cell>
        </row>
        <row r="47">
          <cell r="D47" t="str">
            <v>NW</v>
          </cell>
        </row>
        <row r="48">
          <cell r="D48" t="str">
            <v>NC</v>
          </cell>
        </row>
        <row r="49">
          <cell r="D49" t="str">
            <v>WC</v>
          </cell>
        </row>
        <row r="53">
          <cell r="C53" t="str">
            <v>Financial statements submitted after legislated deadline</v>
          </cell>
        </row>
        <row r="54">
          <cell r="C54" t="str">
            <v>Financial statements submitted late for audit due to skills</v>
          </cell>
        </row>
        <row r="55">
          <cell r="C55" t="str">
            <v>Financial statements submitted late for audit due to capacity</v>
          </cell>
        </row>
        <row r="56">
          <cell r="C56" t="str">
            <v>Financial statements for more than one year submitted</v>
          </cell>
        </row>
        <row r="57">
          <cell r="C57" t="str">
            <v>Lack of skills during preparation of Financial Statements</v>
          </cell>
        </row>
        <row r="58">
          <cell r="C58" t="str">
            <v>Quality of financial statements submitted</v>
          </cell>
        </row>
        <row r="59">
          <cell r="C59" t="str">
            <v>AGSA internal quality assurance and monitoring processes - external auditors</v>
          </cell>
        </row>
        <row r="60">
          <cell r="C60" t="str">
            <v>Unavailability of documentation</v>
          </cell>
        </row>
        <row r="61">
          <cell r="C61" t="str">
            <v>Unavailability of management and / or staff</v>
          </cell>
        </row>
        <row r="80">
          <cell r="C80" t="str">
            <v xml:space="preserve">Alfred Nzo District </v>
          </cell>
          <cell r="D80" t="str">
            <v>Audit outstanding</v>
          </cell>
          <cell r="E80" t="str">
            <v>Disclaimer</v>
          </cell>
        </row>
        <row r="81">
          <cell r="C81" t="str">
            <v xml:space="preserve">Amahlati </v>
          </cell>
          <cell r="D81" t="str">
            <v>Qualified</v>
          </cell>
          <cell r="E81" t="str">
            <v>Disclaimer</v>
          </cell>
        </row>
        <row r="82">
          <cell r="C82" t="str">
            <v>Amathole Economic Development Agency</v>
          </cell>
          <cell r="D82" t="str">
            <v>Financially unqualified (with other matters)</v>
          </cell>
          <cell r="E82" t="str">
            <v>Financially unqualified (with other matters)</v>
          </cell>
        </row>
        <row r="83">
          <cell r="C83" t="str">
            <v xml:space="preserve">Amatole District </v>
          </cell>
          <cell r="D83" t="str">
            <v>Qualified</v>
          </cell>
          <cell r="E83" t="str">
            <v>Qualified</v>
          </cell>
        </row>
        <row r="84">
          <cell r="C84" t="str">
            <v xml:space="preserve">Baviaans </v>
          </cell>
          <cell r="D84" t="str">
            <v>Qualified</v>
          </cell>
          <cell r="E84" t="str">
            <v>Qualified</v>
          </cell>
        </row>
        <row r="85">
          <cell r="C85" t="str">
            <v xml:space="preserve">Blue Crane Route </v>
          </cell>
          <cell r="D85" t="str">
            <v>Financially unqualified (with other matters)</v>
          </cell>
          <cell r="E85" t="str">
            <v>Qualified</v>
          </cell>
        </row>
        <row r="86">
          <cell r="C86" t="str">
            <v>Blue Crane Route Development Agency</v>
          </cell>
          <cell r="D86" t="str">
            <v>Audit outstanding</v>
          </cell>
          <cell r="E86" t="str">
            <v>Audit outstanding</v>
          </cell>
        </row>
        <row r="87">
          <cell r="C87" t="str">
            <v xml:space="preserve">Buffalo City </v>
          </cell>
          <cell r="D87" t="str">
            <v>Qualified</v>
          </cell>
          <cell r="E87" t="str">
            <v>Qualified</v>
          </cell>
        </row>
        <row r="88">
          <cell r="C88" t="str">
            <v>Buffalo City Development Agency</v>
          </cell>
          <cell r="D88" t="str">
            <v>Financially unqualified (with other matters)</v>
          </cell>
          <cell r="E88" t="str">
            <v>Qualified</v>
          </cell>
        </row>
        <row r="89">
          <cell r="C89" t="str">
            <v>Cacadu District</v>
          </cell>
          <cell r="D89" t="str">
            <v>Financially unqualified (with other matters)</v>
          </cell>
          <cell r="E89" t="str">
            <v>Financially unqualified (with other matters)</v>
          </cell>
        </row>
        <row r="90">
          <cell r="C90" t="str">
            <v xml:space="preserve">Camdeboo </v>
          </cell>
          <cell r="D90" t="str">
            <v>Financially unqualified (with other matters)</v>
          </cell>
          <cell r="E90" t="str">
            <v>Financially unqualified (with other matters)</v>
          </cell>
        </row>
        <row r="91">
          <cell r="C91" t="str">
            <v>Centenary</v>
          </cell>
          <cell r="D91" t="str">
            <v>Disclaimer</v>
          </cell>
          <cell r="E91" t="str">
            <v>Disclaimer</v>
          </cell>
        </row>
        <row r="92">
          <cell r="C92" t="str">
            <v xml:space="preserve">Chris Hani District </v>
          </cell>
          <cell r="D92" t="str">
            <v>Disclaimer</v>
          </cell>
          <cell r="E92" t="str">
            <v>Disclaimer</v>
          </cell>
        </row>
        <row r="93">
          <cell r="C93" t="str">
            <v xml:space="preserve">Elundini </v>
          </cell>
          <cell r="D93" t="str">
            <v>Qualified</v>
          </cell>
          <cell r="E93" t="str">
            <v>Qualified</v>
          </cell>
        </row>
        <row r="94">
          <cell r="C94" t="str">
            <v xml:space="preserve">Emalahleni </v>
          </cell>
          <cell r="D94" t="str">
            <v>Disclaimer</v>
          </cell>
          <cell r="E94" t="str">
            <v>Adverse</v>
          </cell>
        </row>
        <row r="95">
          <cell r="C95" t="str">
            <v xml:space="preserve">Engcobo </v>
          </cell>
          <cell r="D95" t="str">
            <v>Disclaimer</v>
          </cell>
          <cell r="E95" t="str">
            <v>Disclaimer</v>
          </cell>
        </row>
        <row r="96">
          <cell r="C96" t="str">
            <v>Feather Market</v>
          </cell>
          <cell r="D96" t="str">
            <v>Qualified</v>
          </cell>
          <cell r="E96" t="str">
            <v>Qualified</v>
          </cell>
        </row>
        <row r="97">
          <cell r="C97" t="str">
            <v xml:space="preserve">Gariep </v>
          </cell>
          <cell r="D97" t="str">
            <v>Audit outstanding</v>
          </cell>
          <cell r="E97" t="str">
            <v>Disclaimer</v>
          </cell>
        </row>
        <row r="98">
          <cell r="C98" t="str">
            <v xml:space="preserve">Great Kei </v>
          </cell>
          <cell r="D98" t="str">
            <v>Audit outstanding</v>
          </cell>
          <cell r="E98" t="str">
            <v>Disclaimer</v>
          </cell>
        </row>
        <row r="99">
          <cell r="C99" t="str">
            <v xml:space="preserve">Ikwezi </v>
          </cell>
          <cell r="D99" t="str">
            <v>Financially unqualified (with other matters)</v>
          </cell>
          <cell r="E99" t="str">
            <v>Qualified</v>
          </cell>
        </row>
        <row r="100">
          <cell r="C100" t="str">
            <v>Ingquza Hill</v>
          </cell>
          <cell r="D100" t="str">
            <v>Adverse</v>
          </cell>
          <cell r="E100" t="str">
            <v>Disclaimer</v>
          </cell>
        </row>
        <row r="101">
          <cell r="C101" t="str">
            <v xml:space="preserve">Inkwanca </v>
          </cell>
          <cell r="D101" t="str">
            <v>Adverse</v>
          </cell>
          <cell r="E101" t="str">
            <v>Adverse</v>
          </cell>
        </row>
        <row r="102">
          <cell r="C102" t="str">
            <v xml:space="preserve">Intsika  </v>
          </cell>
          <cell r="D102" t="str">
            <v>Qualified</v>
          </cell>
          <cell r="E102" t="str">
            <v>Disclaimer</v>
          </cell>
        </row>
        <row r="103">
          <cell r="C103" t="str">
            <v xml:space="preserve">Inxuba Yethemba </v>
          </cell>
          <cell r="D103" t="str">
            <v>Qualified</v>
          </cell>
          <cell r="E103" t="str">
            <v>Qualified</v>
          </cell>
        </row>
        <row r="104">
          <cell r="C104" t="str">
            <v xml:space="preserve">King Sabata Daloindyebo </v>
          </cell>
          <cell r="D104" t="str">
            <v>Audit outstanding</v>
          </cell>
          <cell r="E104" t="str">
            <v>Disclaimer</v>
          </cell>
        </row>
        <row r="105">
          <cell r="C105" t="str">
            <v xml:space="preserve">Kouga </v>
          </cell>
          <cell r="D105" t="str">
            <v>Audit outstanding</v>
          </cell>
          <cell r="E105" t="str">
            <v>Qualified</v>
          </cell>
        </row>
        <row r="106">
          <cell r="C106" t="str">
            <v>Kouga Cultural Centre</v>
          </cell>
          <cell r="D106" t="str">
            <v>Audit outstanding</v>
          </cell>
          <cell r="E106" t="str">
            <v>Audit outstanding</v>
          </cell>
        </row>
        <row r="107">
          <cell r="C107" t="str">
            <v>Kouga Development Agency</v>
          </cell>
          <cell r="D107" t="str">
            <v>Financially unqualified (with other matters)</v>
          </cell>
          <cell r="E107" t="str">
            <v>Financially unqualified (with other matters)</v>
          </cell>
        </row>
        <row r="108">
          <cell r="C108" t="str">
            <v xml:space="preserve">Koukamma </v>
          </cell>
          <cell r="D108" t="str">
            <v>Audit outstanding</v>
          </cell>
          <cell r="E108" t="str">
            <v>Disclaimer</v>
          </cell>
        </row>
        <row r="109">
          <cell r="C109" t="str">
            <v xml:space="preserve">Lukhanji </v>
          </cell>
          <cell r="D109" t="str">
            <v>Financially unqualified (with other matters)</v>
          </cell>
          <cell r="E109" t="str">
            <v>Qualified</v>
          </cell>
        </row>
        <row r="110">
          <cell r="C110" t="str">
            <v xml:space="preserve">Makana </v>
          </cell>
          <cell r="D110" t="str">
            <v>Adverse</v>
          </cell>
          <cell r="E110" t="str">
            <v>Adverse</v>
          </cell>
        </row>
        <row r="111">
          <cell r="C111" t="str">
            <v xml:space="preserve">Maletswai </v>
          </cell>
          <cell r="D111" t="str">
            <v>Disclaimer</v>
          </cell>
          <cell r="E111" t="str">
            <v>Adverse</v>
          </cell>
        </row>
        <row r="112">
          <cell r="C112" t="str">
            <v>Mandela Bay Development Agency</v>
          </cell>
          <cell r="D112" t="str">
            <v>Financially unqualified (with no other matters)</v>
          </cell>
          <cell r="E112" t="str">
            <v>Financially unqualified (with other matters)</v>
          </cell>
        </row>
        <row r="113">
          <cell r="C113" t="str">
            <v xml:space="preserve">Matatiele </v>
          </cell>
          <cell r="D113" t="str">
            <v>Audit outstanding</v>
          </cell>
          <cell r="E113" t="str">
            <v>Financially unqualified (with other matters)</v>
          </cell>
        </row>
        <row r="114">
          <cell r="C114" t="str">
            <v xml:space="preserve">Mbhashe </v>
          </cell>
          <cell r="D114" t="str">
            <v>Disclaimer</v>
          </cell>
          <cell r="E114" t="str">
            <v>Disclaimer</v>
          </cell>
        </row>
        <row r="115">
          <cell r="C115" t="str">
            <v xml:space="preserve">Mbizana </v>
          </cell>
          <cell r="D115" t="str">
            <v>Disclaimer</v>
          </cell>
          <cell r="E115" t="str">
            <v>Disclaimer</v>
          </cell>
        </row>
        <row r="116">
          <cell r="C116" t="str">
            <v xml:space="preserve">Mhlontlo </v>
          </cell>
          <cell r="D116" t="str">
            <v>Audit outstanding</v>
          </cell>
          <cell r="E116" t="str">
            <v>Disclaimer</v>
          </cell>
        </row>
        <row r="117">
          <cell r="C117" t="str">
            <v xml:space="preserve">Mnquma </v>
          </cell>
          <cell r="D117" t="str">
            <v>Disclaimer</v>
          </cell>
          <cell r="E117" t="str">
            <v>Adverse</v>
          </cell>
        </row>
        <row r="118">
          <cell r="C118" t="str">
            <v>Mthombo Sediba</v>
          </cell>
          <cell r="D118" t="str">
            <v>Financially unqualified (with other matters)</v>
          </cell>
          <cell r="E118" t="str">
            <v>Qualified</v>
          </cell>
        </row>
        <row r="119">
          <cell r="C119" t="str">
            <v xml:space="preserve">Ndlambe </v>
          </cell>
          <cell r="D119" t="str">
            <v>Qualified</v>
          </cell>
          <cell r="E119" t="str">
            <v>Qualified</v>
          </cell>
        </row>
        <row r="120">
          <cell r="C120" t="str">
            <v>Nelson Mandela Metro</v>
          </cell>
          <cell r="D120" t="str">
            <v>Financially unqualified (with other matters)</v>
          </cell>
          <cell r="E120" t="str">
            <v>Financially unqualified (with other matters)</v>
          </cell>
        </row>
        <row r="121">
          <cell r="C121" t="str">
            <v xml:space="preserve">Ngqushwa </v>
          </cell>
          <cell r="D121" t="str">
            <v>Disclaimer</v>
          </cell>
          <cell r="E121" t="str">
            <v>Disclaimer</v>
          </cell>
        </row>
        <row r="122">
          <cell r="C122" t="str">
            <v xml:space="preserve">Nkonkobe </v>
          </cell>
          <cell r="D122" t="str">
            <v>Disclaimer</v>
          </cell>
          <cell r="E122" t="str">
            <v>Disclaimer</v>
          </cell>
        </row>
        <row r="123">
          <cell r="C123" t="str">
            <v xml:space="preserve">Ntabankulu </v>
          </cell>
          <cell r="D123" t="str">
            <v>Audit outstanding</v>
          </cell>
          <cell r="E123" t="str">
            <v>Disclaimer</v>
          </cell>
        </row>
        <row r="124">
          <cell r="C124" t="str">
            <v>Ntinga or Tambo Development Agency</v>
          </cell>
          <cell r="D124" t="str">
            <v>Qualified</v>
          </cell>
          <cell r="E124" t="str">
            <v>Qualified</v>
          </cell>
        </row>
        <row r="125">
          <cell r="C125" t="str">
            <v xml:space="preserve">Nxuba </v>
          </cell>
          <cell r="D125" t="str">
            <v>Disclaimer</v>
          </cell>
          <cell r="E125" t="str">
            <v>Qualified</v>
          </cell>
        </row>
        <row r="126">
          <cell r="C126" t="str">
            <v xml:space="preserve">Nyandeni </v>
          </cell>
          <cell r="D126" t="str">
            <v>Qualified</v>
          </cell>
          <cell r="E126" t="str">
            <v>Qualified</v>
          </cell>
        </row>
        <row r="127">
          <cell r="C127" t="str">
            <v>OR Tambo District</v>
          </cell>
          <cell r="D127" t="str">
            <v>Qualified</v>
          </cell>
          <cell r="E127" t="str">
            <v>Disclaimer</v>
          </cell>
        </row>
        <row r="128">
          <cell r="C128" t="str">
            <v xml:space="preserve">Port St Johns </v>
          </cell>
          <cell r="D128" t="str">
            <v>Qualified</v>
          </cell>
          <cell r="E128" t="str">
            <v>Qualified</v>
          </cell>
        </row>
        <row r="129">
          <cell r="C129" t="str">
            <v xml:space="preserve">Sakhisizwe </v>
          </cell>
          <cell r="D129" t="str">
            <v>Disclaimer</v>
          </cell>
          <cell r="E129" t="str">
            <v>Adverse</v>
          </cell>
        </row>
        <row r="130">
          <cell r="C130" t="str">
            <v xml:space="preserve">Senqu </v>
          </cell>
          <cell r="D130" t="str">
            <v>Financially unqualified (with other matters)</v>
          </cell>
          <cell r="E130" t="str">
            <v>Qualified</v>
          </cell>
        </row>
        <row r="131">
          <cell r="C131" t="str">
            <v xml:space="preserve">Sundays River Valley </v>
          </cell>
          <cell r="D131" t="str">
            <v>Disclaimer</v>
          </cell>
          <cell r="E131" t="str">
            <v>Disclaimer</v>
          </cell>
        </row>
        <row r="132">
          <cell r="C132" t="str">
            <v xml:space="preserve">Tsolwana </v>
          </cell>
          <cell r="D132" t="str">
            <v>Qualified</v>
          </cell>
          <cell r="E132" t="str">
            <v>Adverse</v>
          </cell>
        </row>
        <row r="133">
          <cell r="C133" t="str">
            <v>Ukhahlamba District</v>
          </cell>
          <cell r="D133" t="str">
            <v>Adverse</v>
          </cell>
          <cell r="E133" t="str">
            <v>Qualified</v>
          </cell>
        </row>
        <row r="134">
          <cell r="C134" t="str">
            <v xml:space="preserve">Umzimvubu </v>
          </cell>
          <cell r="D134" t="str">
            <v>Adverse</v>
          </cell>
          <cell r="E134" t="str">
            <v>Disclaimer</v>
          </cell>
        </row>
        <row r="135">
          <cell r="C135" t="str">
            <v>Centlec (Pty) Ltd</v>
          </cell>
          <cell r="D135" t="str">
            <v>Disclaimer</v>
          </cell>
          <cell r="E135" t="str">
            <v>Disclaimer</v>
          </cell>
        </row>
        <row r="136">
          <cell r="C136" t="str">
            <v>Dihlabeng</v>
          </cell>
          <cell r="D136" t="str">
            <v>Disclaimer</v>
          </cell>
          <cell r="E136" t="str">
            <v>Disclaimer</v>
          </cell>
        </row>
        <row r="137">
          <cell r="C137" t="str">
            <v>Fezile Dabi District</v>
          </cell>
          <cell r="D137" t="str">
            <v>Financially unqualified (with other matters)</v>
          </cell>
          <cell r="E137" t="str">
            <v>Financially unqualified (with other matters)</v>
          </cell>
        </row>
        <row r="138">
          <cell r="C138" t="str">
            <v>Fezile Dabi District Municipality Trust</v>
          </cell>
          <cell r="D138" t="str">
            <v>Audit outstanding</v>
          </cell>
          <cell r="E138" t="str">
            <v>New municipality / entity</v>
          </cell>
        </row>
        <row r="139">
          <cell r="C139" t="str">
            <v xml:space="preserve">Kopanong </v>
          </cell>
          <cell r="D139" t="str">
            <v>Disclaimer</v>
          </cell>
          <cell r="E139" t="str">
            <v>Disclaimer</v>
          </cell>
        </row>
        <row r="140">
          <cell r="C140" t="str">
            <v>Krynaauwlust Farming Trust (Pty) Ltd</v>
          </cell>
          <cell r="D140" t="str">
            <v>Audit outstanding</v>
          </cell>
          <cell r="E140" t="str">
            <v>Audit outstanding</v>
          </cell>
        </row>
        <row r="141">
          <cell r="C141" t="str">
            <v>Lejwe Le Putswa Development Agency (Pty) Ltd</v>
          </cell>
          <cell r="D141" t="str">
            <v>Qualified</v>
          </cell>
          <cell r="E141" t="str">
            <v>Adverse</v>
          </cell>
        </row>
        <row r="142">
          <cell r="C142" t="str">
            <v>Lejweleputswa District</v>
          </cell>
          <cell r="D142" t="str">
            <v>Financially unqualified (with other matters)</v>
          </cell>
          <cell r="E142" t="str">
            <v>Qualified</v>
          </cell>
        </row>
        <row r="143">
          <cell r="C143" t="str">
            <v xml:space="preserve">Letsemeng </v>
          </cell>
          <cell r="D143" t="str">
            <v>Disclaimer</v>
          </cell>
          <cell r="E143" t="str">
            <v>Disclaimer</v>
          </cell>
        </row>
        <row r="144">
          <cell r="C144" t="str">
            <v xml:space="preserve">Mafube </v>
          </cell>
          <cell r="D144" t="str">
            <v>Disclaimer</v>
          </cell>
          <cell r="E144" t="str">
            <v>Disclaimer</v>
          </cell>
        </row>
        <row r="145">
          <cell r="C145" t="str">
            <v xml:space="preserve">Maluti-A-Phofung </v>
          </cell>
          <cell r="D145" t="str">
            <v>Disclaimer</v>
          </cell>
          <cell r="E145" t="str">
            <v>Disclaimer</v>
          </cell>
        </row>
        <row r="146">
          <cell r="C146" t="str">
            <v>Maluti-A-Phofung Water (Pty) Ltd</v>
          </cell>
          <cell r="D146" t="str">
            <v>Disclaimer</v>
          </cell>
          <cell r="E146" t="str">
            <v>Disclaimer</v>
          </cell>
        </row>
        <row r="147">
          <cell r="C147" t="str">
            <v xml:space="preserve">Mangaung </v>
          </cell>
          <cell r="D147" t="str">
            <v>Disclaimer</v>
          </cell>
          <cell r="E147" t="str">
            <v>Disclaimer</v>
          </cell>
        </row>
        <row r="148">
          <cell r="C148" t="str">
            <v xml:space="preserve">Mantsopa </v>
          </cell>
          <cell r="D148" t="str">
            <v>Disclaimer</v>
          </cell>
          <cell r="E148" t="str">
            <v>Qualified</v>
          </cell>
        </row>
        <row r="149">
          <cell r="C149" t="str">
            <v xml:space="preserve">Masilonyana </v>
          </cell>
          <cell r="D149" t="str">
            <v>Disclaimer</v>
          </cell>
          <cell r="E149" t="str">
            <v>Disclaimer</v>
          </cell>
        </row>
        <row r="150">
          <cell r="C150" t="str">
            <v xml:space="preserve">Matjhabeng </v>
          </cell>
          <cell r="D150" t="str">
            <v>Disclaimer</v>
          </cell>
          <cell r="E150" t="str">
            <v>Disclaimer</v>
          </cell>
        </row>
        <row r="151">
          <cell r="C151" t="str">
            <v xml:space="preserve">Metsimaholo </v>
          </cell>
          <cell r="D151" t="str">
            <v>Audit outstanding</v>
          </cell>
          <cell r="E151" t="str">
            <v>Disclaimer</v>
          </cell>
        </row>
        <row r="152">
          <cell r="C152" t="str">
            <v>Metsimaholo Mayoral Trust</v>
          </cell>
          <cell r="D152" t="str">
            <v>Audit outstanding</v>
          </cell>
          <cell r="E152" t="str">
            <v>Disclaimer</v>
          </cell>
        </row>
        <row r="153">
          <cell r="C153" t="str">
            <v xml:space="preserve">Mohokare </v>
          </cell>
          <cell r="D153" t="str">
            <v>Adverse</v>
          </cell>
          <cell r="E153" t="str">
            <v>Disclaimer</v>
          </cell>
        </row>
        <row r="154">
          <cell r="C154" t="str">
            <v>Moqhaka</v>
          </cell>
          <cell r="D154" t="str">
            <v>Disclaimer</v>
          </cell>
          <cell r="E154" t="str">
            <v>Disclaimer</v>
          </cell>
        </row>
        <row r="155">
          <cell r="C155" t="str">
            <v>Motheo District</v>
          </cell>
          <cell r="D155" t="str">
            <v>Qualified</v>
          </cell>
          <cell r="E155" t="str">
            <v>Disclaimer</v>
          </cell>
        </row>
        <row r="156">
          <cell r="C156" t="str">
            <v xml:space="preserve">Nala </v>
          </cell>
          <cell r="D156" t="str">
            <v>Disclaimer</v>
          </cell>
          <cell r="E156" t="str">
            <v>Disclaimer</v>
          </cell>
        </row>
        <row r="157">
          <cell r="C157" t="str">
            <v xml:space="preserve">Naledi </v>
          </cell>
          <cell r="D157" t="str">
            <v>Adverse</v>
          </cell>
          <cell r="E157" t="str">
            <v>Disclaimer</v>
          </cell>
        </row>
        <row r="158">
          <cell r="C158" t="str">
            <v xml:space="preserve">Ngwathe </v>
          </cell>
          <cell r="D158" t="str">
            <v>Disclaimer</v>
          </cell>
          <cell r="E158" t="str">
            <v>Disclaimer</v>
          </cell>
        </row>
        <row r="159">
          <cell r="C159" t="str">
            <v>Nketoana</v>
          </cell>
          <cell r="D159" t="str">
            <v>Disclaimer</v>
          </cell>
          <cell r="E159" t="str">
            <v>Disclaimer</v>
          </cell>
        </row>
        <row r="160">
          <cell r="C160" t="str">
            <v xml:space="preserve">Phumelela </v>
          </cell>
          <cell r="D160" t="str">
            <v>Disclaimer</v>
          </cell>
          <cell r="E160" t="str">
            <v>Disclaimer</v>
          </cell>
        </row>
        <row r="161">
          <cell r="C161" t="str">
            <v xml:space="preserve">Setsoto </v>
          </cell>
          <cell r="D161" t="str">
            <v>Qualified</v>
          </cell>
          <cell r="E161" t="str">
            <v>Qualified</v>
          </cell>
        </row>
        <row r="162">
          <cell r="C162" t="str">
            <v xml:space="preserve">Thabo Mofutsanyana District </v>
          </cell>
          <cell r="D162" t="str">
            <v>Disclaimer</v>
          </cell>
          <cell r="E162" t="str">
            <v>Disclaimer</v>
          </cell>
        </row>
        <row r="163">
          <cell r="C163" t="str">
            <v xml:space="preserve">Tokologo </v>
          </cell>
          <cell r="D163" t="str">
            <v>Audit outstanding</v>
          </cell>
          <cell r="E163" t="str">
            <v>Audit outstanding</v>
          </cell>
        </row>
        <row r="164">
          <cell r="C164" t="str">
            <v>Tswelopele</v>
          </cell>
          <cell r="D164" t="str">
            <v>Financially unqualified (with other matters)</v>
          </cell>
          <cell r="E164" t="str">
            <v>Financially unqualified (with other matters)</v>
          </cell>
        </row>
        <row r="165">
          <cell r="C165" t="str">
            <v>Xhariep District</v>
          </cell>
          <cell r="D165" t="str">
            <v>Disclaimer</v>
          </cell>
          <cell r="E165" t="str">
            <v>Disclaimer</v>
          </cell>
        </row>
        <row r="166">
          <cell r="C166" t="str">
            <v>Brakpan Bus Company</v>
          </cell>
          <cell r="D166" t="str">
            <v>Financially unqualified (with other matters)</v>
          </cell>
          <cell r="E166" t="str">
            <v>Financially unqualified (with other matters)</v>
          </cell>
        </row>
        <row r="167">
          <cell r="C167" t="str">
            <v>City of Johannesburg Metro</v>
          </cell>
          <cell r="D167" t="str">
            <v>Financially unqualified (with no other matters)</v>
          </cell>
          <cell r="E167" t="str">
            <v>Financially unqualified (with no other matters)</v>
          </cell>
        </row>
        <row r="168">
          <cell r="C168" t="str">
            <v>City of Tshwane Metro</v>
          </cell>
          <cell r="D168" t="str">
            <v>Qualified</v>
          </cell>
          <cell r="E168" t="str">
            <v>Qualified</v>
          </cell>
        </row>
        <row r="169">
          <cell r="C169" t="str">
            <v>City Power Johannesburg</v>
          </cell>
          <cell r="D169" t="str">
            <v>Financially unqualified (with other matters)</v>
          </cell>
          <cell r="E169" t="str">
            <v>Financially unqualified (with other matters)</v>
          </cell>
        </row>
        <row r="170">
          <cell r="C170" t="str">
            <v>Civirelo Water</v>
          </cell>
          <cell r="D170" t="str">
            <v>Financially unqualified (with other matters)</v>
          </cell>
          <cell r="E170" t="str">
            <v>Financially unqualified (with other matters)</v>
          </cell>
        </row>
        <row r="171">
          <cell r="C171" t="str">
            <v>Ekurhuleni Development Company Development (Pty) Ltd</v>
          </cell>
          <cell r="D171" t="str">
            <v>Financially unqualified (with other matters)</v>
          </cell>
          <cell r="E171" t="str">
            <v>Qualified</v>
          </cell>
        </row>
        <row r="172">
          <cell r="C172" t="str">
            <v xml:space="preserve">Ekurhuleni Metro </v>
          </cell>
          <cell r="D172" t="str">
            <v>Financially unqualified (with other matters)</v>
          </cell>
          <cell r="E172" t="str">
            <v>Qualified</v>
          </cell>
        </row>
        <row r="173">
          <cell r="C173" t="str">
            <v xml:space="preserve">Emfuleni </v>
          </cell>
          <cell r="D173" t="str">
            <v>Qualified</v>
          </cell>
          <cell r="E173" t="str">
            <v>Disclaimer</v>
          </cell>
        </row>
        <row r="174">
          <cell r="C174" t="str">
            <v>Ertek</v>
          </cell>
          <cell r="D174" t="str">
            <v>None</v>
          </cell>
          <cell r="E174" t="str">
            <v>Financially unqualified (with other matters)</v>
          </cell>
        </row>
        <row r="175">
          <cell r="C175" t="str">
            <v>Erwat</v>
          </cell>
          <cell r="D175" t="str">
            <v>Financially unqualified (with other matters)</v>
          </cell>
          <cell r="E175" t="str">
            <v>Qualified</v>
          </cell>
        </row>
        <row r="176">
          <cell r="C176" t="str">
            <v>Housing Company Tshwane</v>
          </cell>
          <cell r="D176" t="str">
            <v>Disclaimer</v>
          </cell>
          <cell r="E176" t="str">
            <v>Disclaimer</v>
          </cell>
        </row>
        <row r="177">
          <cell r="C177" t="str">
            <v>Joburg Property Company</v>
          </cell>
          <cell r="D177" t="str">
            <v>Financially unqualified (with other matters)</v>
          </cell>
          <cell r="E177" t="str">
            <v>Financially unqualified (with other matters)</v>
          </cell>
        </row>
        <row r="178">
          <cell r="C178" t="str">
            <v>Johannesburg City Parks</v>
          </cell>
          <cell r="D178" t="str">
            <v>Financially unqualified (with other matters)</v>
          </cell>
          <cell r="E178" t="str">
            <v>Financially unqualified (with no other matters)</v>
          </cell>
        </row>
        <row r="179">
          <cell r="C179" t="str">
            <v>Johannesburg Civic Theatre</v>
          </cell>
          <cell r="D179" t="str">
            <v>Financially unqualified (with other matters)</v>
          </cell>
          <cell r="E179" t="str">
            <v>Financially unqualified (with other matters)</v>
          </cell>
        </row>
        <row r="180">
          <cell r="C180" t="str">
            <v>Johannesburg Development Agency</v>
          </cell>
          <cell r="D180" t="str">
            <v>Financially unqualified (with other matters)</v>
          </cell>
          <cell r="E180" t="str">
            <v>Financially unqualified (with other matters)</v>
          </cell>
        </row>
        <row r="181">
          <cell r="C181" t="str">
            <v>Johannesburg Fresh Produce Market</v>
          </cell>
          <cell r="D181" t="str">
            <v>Financially unqualified (with no other matters)</v>
          </cell>
          <cell r="E181" t="str">
            <v>Financially unqualified (with other matters)</v>
          </cell>
        </row>
        <row r="182">
          <cell r="C182" t="str">
            <v>Johannesburg Metropolitan Bus Services</v>
          </cell>
          <cell r="D182" t="str">
            <v>Financially unqualified (with other matters)</v>
          </cell>
          <cell r="E182" t="str">
            <v>Financially unqualified (with other matters)</v>
          </cell>
        </row>
        <row r="183">
          <cell r="C183" t="str">
            <v>Johannesburg Roads Agency</v>
          </cell>
          <cell r="D183" t="str">
            <v>Financially unqualified (with other matters)</v>
          </cell>
          <cell r="E183" t="str">
            <v>Financially unqualified (with other matters)</v>
          </cell>
        </row>
        <row r="184">
          <cell r="C184" t="str">
            <v>Johannesburg Social Housing Company</v>
          </cell>
          <cell r="D184" t="str">
            <v>Financially unqualified (with other matters)</v>
          </cell>
          <cell r="E184" t="str">
            <v>Financially unqualified (with other matters)</v>
          </cell>
        </row>
        <row r="185">
          <cell r="C185" t="str">
            <v>Johannesburg Tourism Company</v>
          </cell>
          <cell r="D185" t="str">
            <v>Financially unqualified (with other matters)</v>
          </cell>
          <cell r="E185" t="str">
            <v>Financially unqualified (with no other matters)</v>
          </cell>
        </row>
        <row r="186">
          <cell r="C186" t="str">
            <v>Johannesburg Water</v>
          </cell>
          <cell r="D186" t="str">
            <v>Financially unqualified (with other matters)</v>
          </cell>
          <cell r="E186" t="str">
            <v>Financially unqualified (with no other matters)</v>
          </cell>
        </row>
        <row r="187">
          <cell r="C187" t="str">
            <v>Johannesburg Zoo</v>
          </cell>
          <cell r="D187" t="str">
            <v>Financially unqualified (with other matters)</v>
          </cell>
          <cell r="E187" t="str">
            <v>Financially unqualified (with other matters)</v>
          </cell>
        </row>
        <row r="188">
          <cell r="C188" t="str">
            <v xml:space="preserve">Kungwini </v>
          </cell>
          <cell r="D188" t="str">
            <v>Audit outstanding</v>
          </cell>
          <cell r="E188" t="str">
            <v>Disclaimer</v>
          </cell>
        </row>
        <row r="189">
          <cell r="C189" t="str">
            <v xml:space="preserve">Lesedi </v>
          </cell>
          <cell r="D189" t="str">
            <v>Financially unqualified (with other matters)</v>
          </cell>
          <cell r="E189" t="str">
            <v>Financially unqualified (with other matters)</v>
          </cell>
        </row>
        <row r="190">
          <cell r="C190" t="str">
            <v>Lethabong Housing Institute</v>
          </cell>
          <cell r="D190" t="str">
            <v>Financially unqualified (with other matters)</v>
          </cell>
          <cell r="E190" t="str">
            <v>Qualified</v>
          </cell>
        </row>
        <row r="191">
          <cell r="C191" t="str">
            <v>Metropolitan Trading Company</v>
          </cell>
          <cell r="D191" t="str">
            <v>Financially unqualified (with other matters)</v>
          </cell>
          <cell r="E191" t="str">
            <v>Financially unqualified (with other matters)</v>
          </cell>
        </row>
        <row r="192">
          <cell r="C192" t="str">
            <v>Metsweding District</v>
          </cell>
          <cell r="D192" t="str">
            <v>Financially unqualified (with other matters)</v>
          </cell>
          <cell r="E192" t="str">
            <v>Financially unqualified (with other matters)</v>
          </cell>
        </row>
        <row r="193">
          <cell r="C193" t="str">
            <v xml:space="preserve">Midvaal </v>
          </cell>
          <cell r="D193" t="str">
            <v>Financially unqualified (with other matters)</v>
          </cell>
          <cell r="E193" t="str">
            <v>Financially unqualified (with other matters)</v>
          </cell>
        </row>
        <row r="194">
          <cell r="C194" t="str">
            <v xml:space="preserve">Mogale City </v>
          </cell>
          <cell r="D194" t="str">
            <v>Financially unqualified (with other matters)</v>
          </cell>
          <cell r="E194" t="str">
            <v>Qualified</v>
          </cell>
        </row>
        <row r="195">
          <cell r="C195" t="str">
            <v xml:space="preserve">Nokeng Tsa Taemane </v>
          </cell>
          <cell r="D195" t="str">
            <v>Qualified</v>
          </cell>
          <cell r="E195" t="str">
            <v>Disclaimer</v>
          </cell>
        </row>
        <row r="196">
          <cell r="C196" t="str">
            <v>Pharoe Park Housing Company (Pty) Ltd</v>
          </cell>
          <cell r="D196" t="str">
            <v>Financially unqualified (with other matters)</v>
          </cell>
          <cell r="E196" t="str">
            <v>Financially unqualified (with other matters)</v>
          </cell>
        </row>
        <row r="197">
          <cell r="C197" t="str">
            <v>Phase 2 Housing Company (Pty) Ltd</v>
          </cell>
          <cell r="D197" t="str">
            <v>Financially unqualified (with other matters)</v>
          </cell>
          <cell r="E197" t="str">
            <v>Financially unqualified (with other matters)</v>
          </cell>
        </row>
        <row r="198">
          <cell r="C198" t="str">
            <v>Pikitup Johannesburg</v>
          </cell>
          <cell r="D198" t="str">
            <v>Financially unqualified (with other matters)</v>
          </cell>
          <cell r="E198" t="str">
            <v>Financially unqualified (with other matters)</v>
          </cell>
        </row>
        <row r="199">
          <cell r="C199" t="str">
            <v xml:space="preserve">Randfontein </v>
          </cell>
          <cell r="D199" t="str">
            <v>Financially unqualified (with other matters)</v>
          </cell>
          <cell r="E199" t="str">
            <v>Qualified</v>
          </cell>
        </row>
        <row r="200">
          <cell r="C200" t="str">
            <v>Roodeplaat Temba Water Trust</v>
          </cell>
          <cell r="D200" t="str">
            <v>Financially unqualified (with other matters)</v>
          </cell>
          <cell r="E200" t="str">
            <v>Financially unqualified (with other matters)</v>
          </cell>
        </row>
        <row r="201">
          <cell r="C201" t="str">
            <v>Roodepoort Civic Theatre</v>
          </cell>
          <cell r="D201" t="str">
            <v>Financially unqualified (with other matters)</v>
          </cell>
          <cell r="E201" t="str">
            <v>Financially unqualified (with other matters)</v>
          </cell>
        </row>
        <row r="202">
          <cell r="C202" t="str">
            <v>Sandspruit Works</v>
          </cell>
          <cell r="D202" t="str">
            <v>Financially unqualified (with other matters)</v>
          </cell>
          <cell r="E202" t="str">
            <v>Financially unqualified (with other matters)</v>
          </cell>
        </row>
        <row r="203">
          <cell r="C203" t="str">
            <v>Sedibeng District</v>
          </cell>
          <cell r="D203" t="str">
            <v>Financially unqualified (with other matters)</v>
          </cell>
          <cell r="E203" t="str">
            <v>Financially unqualified (with other matters)</v>
          </cell>
        </row>
        <row r="204">
          <cell r="C204" t="str">
            <v>West Rand District</v>
          </cell>
          <cell r="D204" t="str">
            <v>Financially unqualified (with other matters)</v>
          </cell>
          <cell r="E204" t="str">
            <v>Financially unqualified (with other matters)</v>
          </cell>
        </row>
        <row r="205">
          <cell r="C205" t="str">
            <v xml:space="preserve">Westonaria </v>
          </cell>
          <cell r="D205" t="str">
            <v>Financially unqualified (with other matters)</v>
          </cell>
          <cell r="E205" t="str">
            <v>Financially unqualified (with other matters)</v>
          </cell>
        </row>
        <row r="206">
          <cell r="C206" t="str">
            <v>TradePoint Pretoria</v>
          </cell>
          <cell r="D206" t="str">
            <v>Financially unqualified (with other matters)</v>
          </cell>
          <cell r="E206" t="str">
            <v>Financially unqualified (with other matters)</v>
          </cell>
        </row>
        <row r="207">
          <cell r="C207" t="str">
            <v xml:space="preserve">Abaqulusi </v>
          </cell>
          <cell r="D207" t="str">
            <v>Financially unqualified (with other matters)</v>
          </cell>
          <cell r="E207" t="str">
            <v>Financially unqualified (with other matters)</v>
          </cell>
        </row>
        <row r="208">
          <cell r="C208" t="str">
            <v>Amajuba District</v>
          </cell>
          <cell r="D208" t="str">
            <v>Qualified</v>
          </cell>
          <cell r="E208" t="str">
            <v>Qualified</v>
          </cell>
        </row>
        <row r="209">
          <cell r="C209" t="str">
            <v xml:space="preserve">Big Five </v>
          </cell>
          <cell r="D209" t="str">
            <v>Qualified</v>
          </cell>
          <cell r="E209" t="str">
            <v>Qualified</v>
          </cell>
        </row>
        <row r="210">
          <cell r="C210" t="str">
            <v xml:space="preserve">Dannhauser </v>
          </cell>
          <cell r="D210" t="str">
            <v>Qualified</v>
          </cell>
          <cell r="E210" t="str">
            <v>Disclaimer</v>
          </cell>
        </row>
        <row r="211">
          <cell r="C211" t="str">
            <v>Durban Marine Theme Park (Pty) Ltd</v>
          </cell>
          <cell r="D211" t="str">
            <v>Financially unqualified (with other matters)</v>
          </cell>
          <cell r="E211" t="str">
            <v>Financially unqualified (with other matters)</v>
          </cell>
        </row>
        <row r="212">
          <cell r="C212" t="str">
            <v xml:space="preserve">eDumbe </v>
          </cell>
          <cell r="D212" t="str">
            <v>Disclaimer</v>
          </cell>
          <cell r="E212" t="str">
            <v>Disclaimer</v>
          </cell>
        </row>
        <row r="213">
          <cell r="C213" t="str">
            <v>eMadlageni</v>
          </cell>
          <cell r="D213" t="str">
            <v>Qualified</v>
          </cell>
          <cell r="E213" t="str">
            <v>Disclaimer</v>
          </cell>
        </row>
        <row r="214">
          <cell r="C214" t="str">
            <v xml:space="preserve">Emnambithi/Ladysmith </v>
          </cell>
          <cell r="D214" t="str">
            <v>Qualified</v>
          </cell>
          <cell r="E214" t="str">
            <v>Financially unqualified (with other matters)</v>
          </cell>
        </row>
        <row r="215">
          <cell r="C215" t="str">
            <v>Mandeni</v>
          </cell>
          <cell r="D215" t="str">
            <v>Financially unqualified (with other matters)</v>
          </cell>
          <cell r="E215" t="str">
            <v>Financially unqualified (with other matters)</v>
          </cell>
        </row>
        <row r="216">
          <cell r="C216" t="str">
            <v xml:space="preserve">Endumeni </v>
          </cell>
          <cell r="D216" t="str">
            <v>Audit outstanding</v>
          </cell>
          <cell r="E216" t="str">
            <v>Qualified</v>
          </cell>
        </row>
        <row r="217">
          <cell r="C217" t="str">
            <v xml:space="preserve">eThekwini </v>
          </cell>
          <cell r="D217" t="str">
            <v>Financially unqualified (with other matters)</v>
          </cell>
          <cell r="E217" t="str">
            <v>Financially unqualified (with no other matters)</v>
          </cell>
        </row>
        <row r="218">
          <cell r="C218" t="str">
            <v xml:space="preserve">Ezinqoleni </v>
          </cell>
          <cell r="D218" t="str">
            <v>Financially unqualified (with other matters)</v>
          </cell>
          <cell r="E218" t="str">
            <v>Disclaimer</v>
          </cell>
        </row>
        <row r="219">
          <cell r="C219" t="str">
            <v xml:space="preserve">Greater Kokstad </v>
          </cell>
          <cell r="D219" t="str">
            <v>Financially unqualified (with other matters)</v>
          </cell>
          <cell r="E219" t="str">
            <v>Financially unqualified (with other matters)</v>
          </cell>
        </row>
        <row r="220">
          <cell r="C220" t="str">
            <v xml:space="preserve">Hibiscus Coast </v>
          </cell>
          <cell r="D220" t="str">
            <v>Financially unqualified (with other matters)</v>
          </cell>
          <cell r="E220" t="str">
            <v>Financially unqualified (with other matters)</v>
          </cell>
        </row>
        <row r="221">
          <cell r="C221" t="str">
            <v>Hibuscus Coast Development Agency</v>
          </cell>
          <cell r="D221" t="str">
            <v>Financially unqualified (with other matters)</v>
          </cell>
          <cell r="E221" t="str">
            <v>Financially unqualified (with other matters)</v>
          </cell>
        </row>
        <row r="222">
          <cell r="C222" t="str">
            <v xml:space="preserve">Hlabisa </v>
          </cell>
          <cell r="D222" t="str">
            <v>Financially unqualified (with other matters)</v>
          </cell>
          <cell r="E222" t="str">
            <v>Qualified</v>
          </cell>
        </row>
        <row r="223">
          <cell r="C223" t="str">
            <v>ICC, Durban (PTY) LTD</v>
          </cell>
          <cell r="D223" t="str">
            <v>Financially unqualified (with other matters)</v>
          </cell>
          <cell r="E223" t="str">
            <v>Financially unqualified (with other matters)</v>
          </cell>
        </row>
        <row r="224">
          <cell r="C224" t="str">
            <v>iLembe Management Development Enterprise (Pty)Ltd</v>
          </cell>
          <cell r="D224" t="str">
            <v>Financially unqualified (with other matters)</v>
          </cell>
          <cell r="E224" t="str">
            <v>Financially unqualified (with other matters)</v>
          </cell>
        </row>
        <row r="225">
          <cell r="C225" t="str">
            <v>iLembe District</v>
          </cell>
          <cell r="D225" t="str">
            <v>Financially unqualified (with other matters)</v>
          </cell>
          <cell r="E225" t="str">
            <v>Qualified</v>
          </cell>
        </row>
        <row r="226">
          <cell r="C226" t="str">
            <v xml:space="preserve">Imbabazane </v>
          </cell>
          <cell r="D226" t="str">
            <v>Financially unqualified (with other matters)</v>
          </cell>
          <cell r="E226" t="str">
            <v>Financially unqualified (with other matters)</v>
          </cell>
        </row>
        <row r="227">
          <cell r="C227" t="str">
            <v xml:space="preserve">Impendle </v>
          </cell>
          <cell r="D227" t="str">
            <v>Financially unqualified (with other matters)</v>
          </cell>
          <cell r="E227" t="str">
            <v>Qualified</v>
          </cell>
        </row>
        <row r="228">
          <cell r="C228" t="str">
            <v xml:space="preserve">Indaka </v>
          </cell>
          <cell r="D228" t="str">
            <v>Disclaimer</v>
          </cell>
          <cell r="E228" t="str">
            <v>Qualified</v>
          </cell>
        </row>
        <row r="229">
          <cell r="C229" t="str">
            <v xml:space="preserve">Ingwe </v>
          </cell>
          <cell r="D229" t="str">
            <v>Financially unqualified (with other matters)</v>
          </cell>
          <cell r="E229" t="str">
            <v>Financially unqualified (with other matters)</v>
          </cell>
        </row>
        <row r="230">
          <cell r="C230" t="str">
            <v xml:space="preserve">Jozini </v>
          </cell>
          <cell r="D230" t="str">
            <v>Financially unqualified (with other matters)</v>
          </cell>
          <cell r="E230" t="str">
            <v>Qualified</v>
          </cell>
        </row>
        <row r="231">
          <cell r="C231" t="str">
            <v xml:space="preserve">Kwa Sani </v>
          </cell>
          <cell r="D231" t="str">
            <v>Financially unqualified (with other matters)</v>
          </cell>
          <cell r="E231" t="str">
            <v>Financially unqualified (with other matters)</v>
          </cell>
        </row>
        <row r="232">
          <cell r="C232" t="str">
            <v xml:space="preserve">Kwadukuza </v>
          </cell>
          <cell r="D232" t="str">
            <v>Financially unqualified (with other matters)</v>
          </cell>
          <cell r="E232" t="str">
            <v>Financially unqualified (with other matters)</v>
          </cell>
        </row>
        <row r="233">
          <cell r="C233" t="str">
            <v xml:space="preserve">Maphumulo </v>
          </cell>
          <cell r="D233" t="str">
            <v>Financially unqualified (with other matters)</v>
          </cell>
          <cell r="E233" t="str">
            <v>Qualified</v>
          </cell>
        </row>
        <row r="234">
          <cell r="C234" t="str">
            <v xml:space="preserve">Mbonambi </v>
          </cell>
          <cell r="D234" t="str">
            <v>Disclaimer</v>
          </cell>
          <cell r="E234" t="str">
            <v>Disclaimer</v>
          </cell>
        </row>
        <row r="235">
          <cell r="C235" t="str">
            <v xml:space="preserve">Mkhambathini </v>
          </cell>
          <cell r="D235" t="str">
            <v>Financially unqualified (with other matters)</v>
          </cell>
          <cell r="E235" t="str">
            <v>Financially unqualified (with other matters)</v>
          </cell>
        </row>
        <row r="236">
          <cell r="C236" t="str">
            <v xml:space="preserve">Mpofana </v>
          </cell>
          <cell r="D236" t="str">
            <v>Qualified</v>
          </cell>
          <cell r="E236" t="str">
            <v>Financially unqualified (with other matters)</v>
          </cell>
        </row>
        <row r="237">
          <cell r="C237" t="str">
            <v xml:space="preserve">Msinga </v>
          </cell>
          <cell r="D237" t="str">
            <v>Financially unqualified (with other matters)</v>
          </cell>
          <cell r="E237" t="str">
            <v>Financially unqualified (with other matters)</v>
          </cell>
        </row>
        <row r="238">
          <cell r="C238" t="str">
            <v xml:space="preserve">Msunduzi </v>
          </cell>
          <cell r="D238" t="str">
            <v>Qualified</v>
          </cell>
          <cell r="E238" t="str">
            <v>Financially unqualified (with other matters)</v>
          </cell>
        </row>
        <row r="239">
          <cell r="C239" t="str">
            <v xml:space="preserve">Mthonjaneni </v>
          </cell>
          <cell r="D239" t="str">
            <v>Financially unqualified (with other matters)</v>
          </cell>
          <cell r="E239" t="str">
            <v>Financially unqualified (with other matters)</v>
          </cell>
        </row>
        <row r="240">
          <cell r="C240" t="str">
            <v xml:space="preserve">Mtubatuba </v>
          </cell>
          <cell r="D240" t="str">
            <v>Financially unqualified (with other matters)</v>
          </cell>
          <cell r="E240" t="str">
            <v>Financially unqualified (with other matters)</v>
          </cell>
        </row>
        <row r="241">
          <cell r="C241" t="str">
            <v>uMhlosinga Development Agency</v>
          </cell>
          <cell r="D241" t="str">
            <v>Financially unqualified (with other matters)</v>
          </cell>
          <cell r="E241" t="str">
            <v>Financially unqualified (with other matters)</v>
          </cell>
        </row>
        <row r="242">
          <cell r="C242" t="str">
            <v xml:space="preserve">Ndwedwe </v>
          </cell>
          <cell r="D242" t="str">
            <v>Financially unqualified (with other matters)</v>
          </cell>
          <cell r="E242" t="str">
            <v>Financially unqualified (with other matters)</v>
          </cell>
        </row>
        <row r="243">
          <cell r="C243" t="str">
            <v xml:space="preserve">Newcastle </v>
          </cell>
          <cell r="D243" t="str">
            <v>Qualified</v>
          </cell>
          <cell r="E243" t="str">
            <v>Financially unqualified (with other matters)</v>
          </cell>
        </row>
        <row r="244">
          <cell r="C244" t="str">
            <v xml:space="preserve">Nkandla </v>
          </cell>
          <cell r="D244" t="str">
            <v>Disclaimer</v>
          </cell>
          <cell r="E244" t="str">
            <v>Disclaimer</v>
          </cell>
        </row>
        <row r="245">
          <cell r="C245" t="str">
            <v xml:space="preserve">Nongoma </v>
          </cell>
          <cell r="D245" t="str">
            <v>Disclaimer</v>
          </cell>
          <cell r="E245" t="str">
            <v>Disclaimer</v>
          </cell>
        </row>
        <row r="246">
          <cell r="C246" t="str">
            <v xml:space="preserve">Nquthu </v>
          </cell>
          <cell r="D246" t="str">
            <v>Disclaimer</v>
          </cell>
          <cell r="E246" t="str">
            <v>Disclaimer</v>
          </cell>
        </row>
        <row r="247">
          <cell r="C247" t="str">
            <v xml:space="preserve">Ntambanana </v>
          </cell>
          <cell r="D247" t="str">
            <v>Financially unqualified (with other matters)</v>
          </cell>
          <cell r="E247" t="str">
            <v>Financially unqualified (with other matters)</v>
          </cell>
        </row>
        <row r="248">
          <cell r="C248" t="str">
            <v xml:space="preserve">Okhahlamba </v>
          </cell>
          <cell r="D248" t="str">
            <v>Disclaimer</v>
          </cell>
          <cell r="E248" t="str">
            <v>Adverse</v>
          </cell>
        </row>
        <row r="249">
          <cell r="C249" t="str">
            <v xml:space="preserve">Richmond </v>
          </cell>
          <cell r="D249" t="str">
            <v>Financially unqualified (with other matters)</v>
          </cell>
          <cell r="E249" t="str">
            <v>Financially unqualified (with other matters)</v>
          </cell>
        </row>
        <row r="250">
          <cell r="C250" t="str">
            <v>Sisonke District</v>
          </cell>
          <cell r="D250" t="str">
            <v>Financially unqualified (with other matters)</v>
          </cell>
          <cell r="E250" t="str">
            <v>Qualified</v>
          </cell>
        </row>
        <row r="251">
          <cell r="C251" t="str">
            <v xml:space="preserve">Ubuhlebezwe </v>
          </cell>
          <cell r="D251" t="str">
            <v>Disclaimer</v>
          </cell>
          <cell r="E251" t="str">
            <v>Qualified</v>
          </cell>
        </row>
        <row r="252">
          <cell r="C252" t="str">
            <v xml:space="preserve">Ugu District </v>
          </cell>
          <cell r="D252" t="str">
            <v>Financially unqualified (with other matters)</v>
          </cell>
          <cell r="E252" t="str">
            <v>Financially unqualified (with other matters)</v>
          </cell>
        </row>
        <row r="253">
          <cell r="C253" t="str">
            <v xml:space="preserve">Ulundi </v>
          </cell>
          <cell r="D253" t="str">
            <v>Financially unqualified (with other matters)</v>
          </cell>
          <cell r="E253" t="str">
            <v>Financially unqualified (with other matters)</v>
          </cell>
        </row>
        <row r="254">
          <cell r="C254" t="str">
            <v xml:space="preserve">Umdoni </v>
          </cell>
          <cell r="D254" t="str">
            <v>Financially unqualified (with other matters)</v>
          </cell>
          <cell r="E254" t="str">
            <v>Financially unqualified (with other matters)</v>
          </cell>
        </row>
        <row r="255">
          <cell r="C255" t="str">
            <v xml:space="preserve">Umgeni </v>
          </cell>
          <cell r="D255" t="str">
            <v>Financially unqualified (with other matters)</v>
          </cell>
          <cell r="E255" t="str">
            <v>Financially unqualified (with other matters)</v>
          </cell>
        </row>
        <row r="256">
          <cell r="C256" t="str">
            <v>Umgungundlovu District</v>
          </cell>
          <cell r="D256" t="str">
            <v>Financially unqualified (with other matters)</v>
          </cell>
          <cell r="E256" t="str">
            <v>Financially unqualified (with other matters)</v>
          </cell>
        </row>
        <row r="257">
          <cell r="C257" t="str">
            <v xml:space="preserve">Umhlabuyingana </v>
          </cell>
          <cell r="D257" t="str">
            <v>Financially unqualified (with other matters)</v>
          </cell>
          <cell r="E257" t="str">
            <v>Qualified</v>
          </cell>
        </row>
        <row r="258">
          <cell r="C258" t="str">
            <v xml:space="preserve">uMhlathuze </v>
          </cell>
          <cell r="D258" t="str">
            <v>Financially unqualified (with other matters)</v>
          </cell>
          <cell r="E258" t="str">
            <v>Financially unqualified (with other matters)</v>
          </cell>
        </row>
        <row r="259">
          <cell r="C259" t="str">
            <v>Umkhanyakude District</v>
          </cell>
          <cell r="D259" t="str">
            <v>Disclaimer</v>
          </cell>
          <cell r="E259" t="str">
            <v>Disclaimer</v>
          </cell>
        </row>
        <row r="260">
          <cell r="C260" t="str">
            <v xml:space="preserve">Umlalazi </v>
          </cell>
          <cell r="D260" t="str">
            <v>Financially unqualified (with other matters)</v>
          </cell>
          <cell r="E260" t="str">
            <v>Financially unqualified (with other matters)</v>
          </cell>
        </row>
        <row r="261">
          <cell r="C261" t="str">
            <v xml:space="preserve">uMshwati </v>
          </cell>
          <cell r="D261" t="str">
            <v>Financially unqualified (with other matters)</v>
          </cell>
          <cell r="E261" t="str">
            <v>Financially unqualified (with other matters)</v>
          </cell>
        </row>
        <row r="262">
          <cell r="C262" t="str">
            <v xml:space="preserve">Umtshezi </v>
          </cell>
          <cell r="D262" t="str">
            <v>Financially unqualified (with other matters)</v>
          </cell>
          <cell r="E262" t="str">
            <v>Financially unqualified (with other matters)</v>
          </cell>
        </row>
        <row r="263">
          <cell r="C263" t="str">
            <v xml:space="preserve">Umuziwabantu </v>
          </cell>
          <cell r="D263" t="str">
            <v>Financially unqualified (with other matters)</v>
          </cell>
          <cell r="E263" t="str">
            <v>Financially unqualified (with other matters)</v>
          </cell>
        </row>
        <row r="264">
          <cell r="C264" t="str">
            <v xml:space="preserve">Umvoti </v>
          </cell>
          <cell r="D264" t="str">
            <v>Financially unqualified (with other matters)</v>
          </cell>
          <cell r="E264" t="str">
            <v>Financially unqualified (with other matters)</v>
          </cell>
        </row>
        <row r="265">
          <cell r="C265" t="str">
            <v xml:space="preserve">uMzimkhulu </v>
          </cell>
          <cell r="D265" t="str">
            <v>Financially unqualified (with other matters)</v>
          </cell>
          <cell r="E265" t="str">
            <v>Financially unqualified (with other matters)</v>
          </cell>
        </row>
        <row r="266">
          <cell r="C266" t="str">
            <v>Umzinyathi District</v>
          </cell>
          <cell r="D266" t="str">
            <v>Financially unqualified (with other matters)</v>
          </cell>
          <cell r="E266" t="str">
            <v>Qualified</v>
          </cell>
        </row>
        <row r="267">
          <cell r="C267" t="str">
            <v xml:space="preserve">Umzumbe </v>
          </cell>
          <cell r="D267" t="str">
            <v>Financially unqualified (with other matters)</v>
          </cell>
          <cell r="E267" t="str">
            <v>Financially unqualified (with other matters)</v>
          </cell>
        </row>
        <row r="268">
          <cell r="C268" t="str">
            <v>uPhongolo</v>
          </cell>
          <cell r="D268" t="str">
            <v>Financially unqualified (with other matters)</v>
          </cell>
          <cell r="E268" t="str">
            <v>Financially unqualified (with other matters)</v>
          </cell>
        </row>
        <row r="269">
          <cell r="C269" t="str">
            <v xml:space="preserve">Uthukela District </v>
          </cell>
          <cell r="D269" t="str">
            <v>Financially unqualified (with other matters)</v>
          </cell>
          <cell r="E269" t="str">
            <v>Financially unqualified (with other matters)</v>
          </cell>
        </row>
        <row r="270">
          <cell r="C270" t="str">
            <v>Uthukela Water (Pty) Ltd KZN</v>
          </cell>
          <cell r="D270" t="str">
            <v>Audit outstanding</v>
          </cell>
          <cell r="E270" t="str">
            <v>Audit outstanding</v>
          </cell>
        </row>
        <row r="271">
          <cell r="C271" t="str">
            <v>Uthungulu District</v>
          </cell>
          <cell r="D271" t="str">
            <v>Financially unqualified (with other matters)</v>
          </cell>
          <cell r="E271" t="str">
            <v>Financially unqualified (with other matters)</v>
          </cell>
        </row>
        <row r="272">
          <cell r="C272" t="str">
            <v xml:space="preserve">Vulamehlo </v>
          </cell>
          <cell r="D272" t="str">
            <v>Financially unqualified (with other matters)</v>
          </cell>
          <cell r="E272" t="str">
            <v>Financially unqualified (with other matters)</v>
          </cell>
        </row>
        <row r="273">
          <cell r="C273" t="str">
            <v>Zululand District</v>
          </cell>
          <cell r="D273" t="str">
            <v>Financially unqualified (with other matters)</v>
          </cell>
          <cell r="E273" t="str">
            <v>Financially unqualified (with other matters)</v>
          </cell>
        </row>
        <row r="274">
          <cell r="C274" t="str">
            <v>Aganang</v>
          </cell>
          <cell r="D274" t="str">
            <v>Financially unqualified (with other matters)</v>
          </cell>
          <cell r="E274" t="str">
            <v>Qualified</v>
          </cell>
        </row>
        <row r="275">
          <cell r="C275" t="str">
            <v>Ba-Phalaborwa</v>
          </cell>
          <cell r="D275" t="str">
            <v>Disclaimer</v>
          </cell>
          <cell r="E275" t="str">
            <v>Adverse</v>
          </cell>
        </row>
        <row r="276">
          <cell r="C276" t="str">
            <v>Bela-Bela</v>
          </cell>
          <cell r="D276" t="str">
            <v>Qualified</v>
          </cell>
          <cell r="E276" t="str">
            <v>Qualified</v>
          </cell>
        </row>
        <row r="277">
          <cell r="C277" t="str">
            <v>Blouberg</v>
          </cell>
          <cell r="D277" t="str">
            <v>Disclaimer</v>
          </cell>
          <cell r="E277" t="str">
            <v>Disclaimer</v>
          </cell>
        </row>
        <row r="278">
          <cell r="C278" t="str">
            <v>Capricorn District</v>
          </cell>
          <cell r="D278" t="str">
            <v>Disclaimer</v>
          </cell>
          <cell r="E278" t="str">
            <v>Disclaimer</v>
          </cell>
        </row>
        <row r="279">
          <cell r="C279" t="str">
            <v>Elias Motsoaledi (Greater Groblersdal)</v>
          </cell>
          <cell r="D279" t="str">
            <v>Disclaimer</v>
          </cell>
          <cell r="E279" t="str">
            <v>Disclaimer</v>
          </cell>
        </row>
        <row r="280">
          <cell r="C280" t="str">
            <v>Fetakgomo</v>
          </cell>
          <cell r="D280" t="str">
            <v>Financially unqualified (with other matters)</v>
          </cell>
          <cell r="E280" t="str">
            <v>Financially unqualified (with other matters)</v>
          </cell>
        </row>
        <row r="281">
          <cell r="C281" t="str">
            <v>Greater Giyani</v>
          </cell>
          <cell r="D281" t="str">
            <v>Qualified</v>
          </cell>
          <cell r="E281" t="str">
            <v>Qualified</v>
          </cell>
        </row>
        <row r="282">
          <cell r="C282" t="str">
            <v>Greater Letaba</v>
          </cell>
          <cell r="D282" t="str">
            <v>Financially unqualified (with other matters)</v>
          </cell>
          <cell r="E282" t="str">
            <v>Qualified</v>
          </cell>
        </row>
        <row r="283">
          <cell r="C283" t="str">
            <v>Greater Marble Hall</v>
          </cell>
          <cell r="D283" t="str">
            <v>Financially unqualified (with other matters)</v>
          </cell>
          <cell r="E283" t="str">
            <v>Disclaimer</v>
          </cell>
        </row>
        <row r="284">
          <cell r="C284" t="str">
            <v>Greater Sekhukhune District</v>
          </cell>
          <cell r="D284" t="str">
            <v>Disclaimer</v>
          </cell>
          <cell r="E284" t="str">
            <v>Disclaimer</v>
          </cell>
        </row>
        <row r="285">
          <cell r="C285" t="str">
            <v xml:space="preserve">Greater Tubatse </v>
          </cell>
          <cell r="D285" t="str">
            <v>Disclaimer</v>
          </cell>
          <cell r="E285" t="str">
            <v>Disclaimer</v>
          </cell>
        </row>
        <row r="286">
          <cell r="C286" t="str">
            <v>Greater Tzaneen</v>
          </cell>
          <cell r="D286" t="str">
            <v>Qualified</v>
          </cell>
          <cell r="E286" t="str">
            <v>Qualified</v>
          </cell>
        </row>
        <row r="287">
          <cell r="C287" t="str">
            <v>Lepelle - Nkumpi</v>
          </cell>
          <cell r="D287" t="str">
            <v>Disclaimer</v>
          </cell>
          <cell r="E287" t="str">
            <v>Disclaimer</v>
          </cell>
        </row>
        <row r="288">
          <cell r="C288" t="str">
            <v>Lephalale</v>
          </cell>
          <cell r="D288" t="str">
            <v>Disclaimer</v>
          </cell>
          <cell r="E288" t="str">
            <v>Disclaimer</v>
          </cell>
        </row>
        <row r="289">
          <cell r="C289" t="str">
            <v>Makhado</v>
          </cell>
          <cell r="D289" t="str">
            <v>Audit outstanding</v>
          </cell>
          <cell r="E289" t="str">
            <v>Adverse</v>
          </cell>
        </row>
        <row r="290">
          <cell r="C290" t="str">
            <v>Makhudutamaga</v>
          </cell>
          <cell r="D290" t="str">
            <v>Disclaimer</v>
          </cell>
          <cell r="E290" t="str">
            <v>Disclaimer</v>
          </cell>
        </row>
        <row r="291">
          <cell r="C291" t="str">
            <v>Maruleng</v>
          </cell>
          <cell r="D291" t="str">
            <v>Qualified</v>
          </cell>
          <cell r="E291" t="str">
            <v>Disclaimer</v>
          </cell>
        </row>
        <row r="292">
          <cell r="C292" t="str">
            <v>Modimolle</v>
          </cell>
          <cell r="D292" t="str">
            <v>Qualified</v>
          </cell>
          <cell r="E292" t="str">
            <v>Disclaimer</v>
          </cell>
        </row>
        <row r="293">
          <cell r="C293" t="str">
            <v>Mogalakwena</v>
          </cell>
          <cell r="D293" t="str">
            <v>Qualified</v>
          </cell>
          <cell r="E293" t="str">
            <v>Financially unqualified (with other matters)</v>
          </cell>
        </row>
        <row r="294">
          <cell r="C294" t="str">
            <v>Molemole</v>
          </cell>
          <cell r="D294" t="str">
            <v>Disclaimer</v>
          </cell>
          <cell r="E294" t="str">
            <v>Disclaimer</v>
          </cell>
        </row>
        <row r="295">
          <cell r="C295" t="str">
            <v>Mookgopong</v>
          </cell>
          <cell r="D295" t="str">
            <v>Disclaimer</v>
          </cell>
          <cell r="E295" t="str">
            <v>Disclaimer</v>
          </cell>
        </row>
        <row r="296">
          <cell r="C296" t="str">
            <v>Mopani District</v>
          </cell>
          <cell r="D296" t="str">
            <v>Financially unqualified (with other matters)</v>
          </cell>
          <cell r="E296" t="str">
            <v>Disclaimer</v>
          </cell>
        </row>
        <row r="297">
          <cell r="C297" t="str">
            <v>Musina</v>
          </cell>
          <cell r="D297" t="str">
            <v>Financially unqualified (with other matters)</v>
          </cell>
          <cell r="E297" t="str">
            <v>Financially unqualified (with other matters)</v>
          </cell>
        </row>
        <row r="298">
          <cell r="C298" t="str">
            <v>Mutale</v>
          </cell>
          <cell r="D298" t="str">
            <v>Qualified</v>
          </cell>
          <cell r="E298" t="str">
            <v>Disclaimer</v>
          </cell>
        </row>
        <row r="299">
          <cell r="C299" t="str">
            <v>Polokwane</v>
          </cell>
          <cell r="D299" t="str">
            <v>Financially unqualified (with other matters)</v>
          </cell>
          <cell r="E299" t="str">
            <v>Disclaimer</v>
          </cell>
        </row>
        <row r="300">
          <cell r="C300" t="str">
            <v>Polokwane Housing Association</v>
          </cell>
          <cell r="D300" t="str">
            <v>Qualified</v>
          </cell>
          <cell r="E300" t="str">
            <v>Qualified</v>
          </cell>
        </row>
        <row r="301">
          <cell r="C301" t="str">
            <v>Thabazimbi</v>
          </cell>
          <cell r="D301" t="str">
            <v>Disclaimer</v>
          </cell>
          <cell r="E301" t="str">
            <v>Disclaimer</v>
          </cell>
        </row>
        <row r="302">
          <cell r="C302" t="str">
            <v>Thulamela</v>
          </cell>
          <cell r="D302" t="str">
            <v>Qualified</v>
          </cell>
          <cell r="E302" t="str">
            <v>Disclaimer</v>
          </cell>
        </row>
        <row r="303">
          <cell r="C303" t="str">
            <v>Vhembe District</v>
          </cell>
          <cell r="D303" t="str">
            <v>Disclaimer</v>
          </cell>
          <cell r="E303" t="str">
            <v>Disclaimer</v>
          </cell>
        </row>
        <row r="304">
          <cell r="C304" t="str">
            <v>Waterberg District</v>
          </cell>
          <cell r="D304" t="str">
            <v>Financially unqualified (with other matters)</v>
          </cell>
          <cell r="E304" t="str">
            <v>Financially unqualified (with other matters)</v>
          </cell>
        </row>
        <row r="305">
          <cell r="C305" t="str">
            <v>Zelpy 1903 (Pty) Ltd Trading as Letsema</v>
          </cell>
          <cell r="D305" t="str">
            <v>Financially unqualified (with other matters)</v>
          </cell>
          <cell r="E305" t="str">
            <v>Financially unqualified (with other matters)</v>
          </cell>
        </row>
        <row r="306">
          <cell r="C306" t="str">
            <v xml:space="preserve">Albert Luthuli </v>
          </cell>
          <cell r="D306" t="str">
            <v>Audit outstanding</v>
          </cell>
          <cell r="E306" t="str">
            <v>Qualified</v>
          </cell>
        </row>
        <row r="307">
          <cell r="C307" t="str">
            <v>Bushbuckridge</v>
          </cell>
          <cell r="D307" t="str">
            <v>Financially unqualified (with other matters)</v>
          </cell>
          <cell r="E307" t="str">
            <v>Qualified</v>
          </cell>
        </row>
        <row r="308">
          <cell r="C308" t="str">
            <v>Delmas</v>
          </cell>
          <cell r="D308" t="str">
            <v>Qualified</v>
          </cell>
          <cell r="E308" t="str">
            <v>Financially unqualified (with other matters)</v>
          </cell>
        </row>
        <row r="309">
          <cell r="C309" t="str">
            <v xml:space="preserve">Dipaliseng </v>
          </cell>
          <cell r="D309" t="str">
            <v>Disclaimer</v>
          </cell>
          <cell r="E309" t="str">
            <v>Disclaimer</v>
          </cell>
        </row>
        <row r="310">
          <cell r="C310" t="str">
            <v xml:space="preserve">Dr JS Moroka </v>
          </cell>
          <cell r="D310" t="str">
            <v>Qualified</v>
          </cell>
          <cell r="E310" t="str">
            <v>Financially unqualified (with other matters)</v>
          </cell>
        </row>
        <row r="311">
          <cell r="C311" t="str">
            <v>Ehlanzeni District</v>
          </cell>
          <cell r="D311" t="str">
            <v>Financially unqualified (with other matters)</v>
          </cell>
          <cell r="E311" t="str">
            <v>Financially unqualified (with other matters)</v>
          </cell>
        </row>
        <row r="312">
          <cell r="C312" t="str">
            <v xml:space="preserve">Emakhazeni </v>
          </cell>
          <cell r="D312" t="str">
            <v>Financially unqualified (with other matters)</v>
          </cell>
          <cell r="E312" t="str">
            <v>Financially unqualified (with other matters)</v>
          </cell>
        </row>
        <row r="313">
          <cell r="C313" t="str">
            <v xml:space="preserve">Emalahleni </v>
          </cell>
          <cell r="D313" t="str">
            <v>Financially unqualified (with other matters)</v>
          </cell>
          <cell r="E313" t="str">
            <v>Financially unqualified (with other matters)</v>
          </cell>
        </row>
        <row r="314">
          <cell r="C314" t="str">
            <v>Gert Sibande District</v>
          </cell>
          <cell r="D314" t="str">
            <v>Financially unqualified (with other matters)</v>
          </cell>
          <cell r="E314" t="str">
            <v>Financially unqualified (with other matters)</v>
          </cell>
        </row>
        <row r="315">
          <cell r="C315" t="str">
            <v>Govan Mbeki</v>
          </cell>
          <cell r="D315" t="str">
            <v>Financially unqualified (with other matters)</v>
          </cell>
          <cell r="E315" t="str">
            <v>Qualified</v>
          </cell>
        </row>
        <row r="316">
          <cell r="C316" t="str">
            <v xml:space="preserve">Lekwa Local </v>
          </cell>
          <cell r="D316" t="str">
            <v>Disclaimer</v>
          </cell>
          <cell r="E316" t="str">
            <v>Disclaimer</v>
          </cell>
        </row>
        <row r="317">
          <cell r="C317" t="str">
            <v xml:space="preserve">Mbombela </v>
          </cell>
          <cell r="D317" t="str">
            <v>Qualified</v>
          </cell>
          <cell r="E317" t="str">
            <v>Qualified</v>
          </cell>
        </row>
        <row r="318">
          <cell r="C318" t="str">
            <v xml:space="preserve">Mkhondo </v>
          </cell>
          <cell r="D318" t="str">
            <v>Audit outstanding</v>
          </cell>
          <cell r="E318" t="str">
            <v>Qualified</v>
          </cell>
        </row>
        <row r="319">
          <cell r="C319" t="str">
            <v xml:space="preserve">Msukaligwa </v>
          </cell>
          <cell r="D319" t="str">
            <v>Audit outstanding</v>
          </cell>
          <cell r="E319" t="str">
            <v>Qualified</v>
          </cell>
        </row>
        <row r="320">
          <cell r="C320" t="str">
            <v>Nkangala District</v>
          </cell>
          <cell r="D320" t="str">
            <v>Financially unqualified (with other matters)</v>
          </cell>
          <cell r="E320" t="str">
            <v>Financially unqualified (with other matters)</v>
          </cell>
        </row>
        <row r="321">
          <cell r="C321" t="str">
            <v xml:space="preserve">Nkomazi </v>
          </cell>
          <cell r="D321" t="str">
            <v>Qualified</v>
          </cell>
          <cell r="E321" t="str">
            <v>Disclaimer</v>
          </cell>
        </row>
        <row r="322">
          <cell r="C322" t="str">
            <v>Pixley Ka Seme (Volksrust)</v>
          </cell>
          <cell r="D322" t="str">
            <v>Disclaimer</v>
          </cell>
          <cell r="E322" t="str">
            <v>Disclaimer</v>
          </cell>
        </row>
        <row r="323">
          <cell r="C323" t="str">
            <v xml:space="preserve">Steve Tswhete </v>
          </cell>
          <cell r="D323" t="str">
            <v>Financially unqualified (with other matters)</v>
          </cell>
          <cell r="E323" t="str">
            <v>Financially unqualified (with other matters)</v>
          </cell>
        </row>
        <row r="324">
          <cell r="C324" t="str">
            <v xml:space="preserve">Thaba Chweu </v>
          </cell>
          <cell r="D324" t="str">
            <v>Disclaimer</v>
          </cell>
          <cell r="E324" t="str">
            <v>Qualified</v>
          </cell>
        </row>
        <row r="325">
          <cell r="C325" t="str">
            <v xml:space="preserve">Thembisile </v>
          </cell>
          <cell r="D325" t="str">
            <v>Audit outstanding</v>
          </cell>
          <cell r="E325" t="str">
            <v>Financially unqualified (with other matters)</v>
          </cell>
        </row>
        <row r="326">
          <cell r="C326" t="str">
            <v>Umjindi Municipality</v>
          </cell>
          <cell r="D326" t="str">
            <v>Qualified</v>
          </cell>
          <cell r="E326" t="str">
            <v>Financially unqualified (with other matters)</v>
          </cell>
        </row>
        <row r="327">
          <cell r="C327" t="str">
            <v xml:space="preserve">!Kheis </v>
          </cell>
          <cell r="D327" t="str">
            <v>Disclaimer</v>
          </cell>
          <cell r="E327" t="str">
            <v>Disclaimer</v>
          </cell>
        </row>
        <row r="328">
          <cell r="C328" t="str">
            <v>Dikgatlong</v>
          </cell>
          <cell r="D328" t="str">
            <v>Disclaimer</v>
          </cell>
          <cell r="E328" t="str">
            <v>Disclaimer</v>
          </cell>
        </row>
        <row r="329">
          <cell r="C329" t="str">
            <v>Emthanjeni</v>
          </cell>
          <cell r="D329" t="str">
            <v>Disclaimer</v>
          </cell>
          <cell r="E329" t="str">
            <v>Disclaimer</v>
          </cell>
        </row>
        <row r="330">
          <cell r="C330" t="str">
            <v>Frances Baard District</v>
          </cell>
          <cell r="D330" t="str">
            <v>Financially unqualified (with no other matters)</v>
          </cell>
          <cell r="E330" t="str">
            <v>Financially unqualified (with other matters)</v>
          </cell>
        </row>
        <row r="331">
          <cell r="C331" t="str">
            <v xml:space="preserve">Gamagara </v>
          </cell>
          <cell r="D331" t="str">
            <v>Qualified</v>
          </cell>
          <cell r="E331" t="str">
            <v>Qualified</v>
          </cell>
        </row>
        <row r="332">
          <cell r="C332" t="str">
            <v>Ga-Segonyane</v>
          </cell>
          <cell r="D332" t="str">
            <v>Disclaimer</v>
          </cell>
          <cell r="E332" t="str">
            <v>Disclaimer</v>
          </cell>
        </row>
        <row r="333">
          <cell r="C333" t="str">
            <v>Hantam</v>
          </cell>
          <cell r="D333" t="str">
            <v>Qualified</v>
          </cell>
          <cell r="E333" t="str">
            <v>Disclaimer</v>
          </cell>
        </row>
        <row r="334">
          <cell r="C334" t="str">
            <v xml:space="preserve">Kai!Garib </v>
          </cell>
          <cell r="D334" t="str">
            <v>Disclaimer</v>
          </cell>
          <cell r="E334" t="str">
            <v>Qualified</v>
          </cell>
        </row>
        <row r="335">
          <cell r="C335" t="str">
            <v xml:space="preserve">Kamiesberg </v>
          </cell>
          <cell r="D335" t="str">
            <v>Disclaimer</v>
          </cell>
          <cell r="E335" t="str">
            <v>Disclaimer</v>
          </cell>
        </row>
        <row r="336">
          <cell r="C336" t="str">
            <v xml:space="preserve">Kareeberg </v>
          </cell>
          <cell r="D336" t="str">
            <v>Financially unqualified (with no other matters)</v>
          </cell>
          <cell r="E336" t="str">
            <v>Financially unqualified (with no other matters)</v>
          </cell>
        </row>
      </sheetData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National"/>
      <sheetName val="EC"/>
      <sheetName val="FS"/>
      <sheetName val="GP"/>
      <sheetName val="KZN"/>
      <sheetName val="LP"/>
      <sheetName val="MP"/>
      <sheetName val="NC"/>
      <sheetName val="NW"/>
      <sheetName val="WC"/>
      <sheetName val="Consolidated listing 11Jan1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3">
          <cell r="B3">
            <v>1</v>
          </cell>
          <cell r="D3">
            <v>1</v>
          </cell>
        </row>
        <row r="4">
          <cell r="B4">
            <v>2</v>
          </cell>
          <cell r="D4">
            <v>2</v>
          </cell>
        </row>
        <row r="5">
          <cell r="B5">
            <v>3</v>
          </cell>
          <cell r="D5">
            <v>3</v>
          </cell>
        </row>
        <row r="6">
          <cell r="B6">
            <v>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"/>
      <sheetName val="Auditee Types"/>
      <sheetName val="Auditee Sub Types"/>
      <sheetName val="Auditee Statuses"/>
      <sheetName val="Status Dates"/>
      <sheetName val="Centres"/>
      <sheetName val="Mandates"/>
      <sheetName val="Spheres"/>
      <sheetName val="Capacity"/>
      <sheetName val="CE"/>
      <sheetName val="BE"/>
      <sheetName val="Deputy BE"/>
      <sheetName val="SM"/>
      <sheetName val="GR Location"/>
      <sheetName val="Sheet8"/>
    </sheetNames>
    <sheetDataSet>
      <sheetData sheetId="0" refreshError="1"/>
      <sheetData sheetId="1">
        <row r="1">
          <cell r="A1" t="str">
            <v>Auditee Type</v>
          </cell>
        </row>
        <row r="2">
          <cell r="A2" t="str">
            <v>Constitutional Institution</v>
          </cell>
        </row>
        <row r="3">
          <cell r="A3" t="str">
            <v>Departmental Programme</v>
          </cell>
        </row>
        <row r="4">
          <cell r="A4" t="str">
            <v>District Municipality</v>
          </cell>
        </row>
        <row r="5">
          <cell r="A5" t="str">
            <v>International Body</v>
          </cell>
        </row>
        <row r="6">
          <cell r="A6" t="str">
            <v>Local Municipality</v>
          </cell>
        </row>
        <row r="7">
          <cell r="A7" t="str">
            <v>Metropolitan Municipality</v>
          </cell>
        </row>
        <row r="8">
          <cell r="A8" t="str">
            <v>Municipal Entity</v>
          </cell>
        </row>
        <row r="9">
          <cell r="A9" t="str">
            <v>National Consolidation</v>
          </cell>
        </row>
        <row r="10">
          <cell r="A10" t="str">
            <v>National Department</v>
          </cell>
        </row>
        <row r="11">
          <cell r="A11" t="str">
            <v>Other Entity</v>
          </cell>
        </row>
        <row r="12">
          <cell r="A12" t="str">
            <v>Parliament</v>
          </cell>
        </row>
        <row r="13">
          <cell r="A13" t="str">
            <v>Provincial Consolidation (Departments)</v>
          </cell>
        </row>
        <row r="14">
          <cell r="A14" t="str">
            <v>Provincial Consolidation (Public Entities)</v>
          </cell>
        </row>
        <row r="15">
          <cell r="A15" t="str">
            <v>Provincial Department</v>
          </cell>
        </row>
        <row r="16">
          <cell r="A16" t="str">
            <v>Provincial Legislature</v>
          </cell>
        </row>
        <row r="17">
          <cell r="A17" t="str">
            <v>Revenue Fund</v>
          </cell>
        </row>
        <row r="18">
          <cell r="A18" t="str">
            <v>Schedule 2/Subsidiary</v>
          </cell>
        </row>
        <row r="19">
          <cell r="A19" t="str">
            <v>Schedule 3A/Subsidiary</v>
          </cell>
        </row>
        <row r="20">
          <cell r="A20" t="str">
            <v>Schedule 3B/Subsidiary</v>
          </cell>
        </row>
        <row r="21">
          <cell r="A21" t="str">
            <v>Schedule 3C/Subsidiary</v>
          </cell>
        </row>
        <row r="22">
          <cell r="A22" t="str">
            <v>Schedule 3D/Subsidiary</v>
          </cell>
        </row>
        <row r="23">
          <cell r="A23" t="str">
            <v>Trading Entity</v>
          </cell>
        </row>
      </sheetData>
      <sheetData sheetId="2">
        <row r="2">
          <cell r="A2" t="str">
            <v>Bank</v>
          </cell>
        </row>
        <row r="3">
          <cell r="A3" t="str">
            <v>Board</v>
          </cell>
        </row>
        <row r="4">
          <cell r="A4" t="str">
            <v>Commission</v>
          </cell>
        </row>
        <row r="5">
          <cell r="A5" t="str">
            <v>Committee</v>
          </cell>
        </row>
        <row r="6">
          <cell r="A6" t="str">
            <v>Consolidated Municipality</v>
          </cell>
        </row>
        <row r="7">
          <cell r="A7" t="str">
            <v>Corporation</v>
          </cell>
        </row>
        <row r="8">
          <cell r="A8" t="str">
            <v>Fund</v>
          </cell>
        </row>
        <row r="9">
          <cell r="A9" t="str">
            <v>Health Facilities Board</v>
          </cell>
        </row>
        <row r="10">
          <cell r="A10" t="str">
            <v>Museum</v>
          </cell>
        </row>
        <row r="11">
          <cell r="A11" t="str">
            <v>Not Applicable</v>
          </cell>
        </row>
        <row r="12">
          <cell r="A12" t="str">
            <v>Other</v>
          </cell>
        </row>
        <row r="13">
          <cell r="A13" t="str">
            <v>Other Private Company</v>
          </cell>
        </row>
        <row r="14">
          <cell r="A14" t="str">
            <v>Pension Fund</v>
          </cell>
        </row>
        <row r="15">
          <cell r="A15" t="str">
            <v>Public Company</v>
          </cell>
        </row>
        <row r="16">
          <cell r="A16" t="str">
            <v>Section 21 Company</v>
          </cell>
        </row>
        <row r="17">
          <cell r="A17" t="str">
            <v>Tourism Bureau</v>
          </cell>
        </row>
        <row r="18">
          <cell r="A18" t="str">
            <v>Trust</v>
          </cell>
        </row>
      </sheetData>
      <sheetData sheetId="3">
        <row r="2">
          <cell r="A2" t="str">
            <v>Active</v>
          </cell>
        </row>
        <row r="3">
          <cell r="A3" t="str">
            <v>Closed</v>
          </cell>
        </row>
        <row r="4">
          <cell r="A4" t="str">
            <v>Dormant</v>
          </cell>
        </row>
      </sheetData>
      <sheetData sheetId="4">
        <row r="2">
          <cell r="A2" t="str">
            <v>Pre 2006-07</v>
          </cell>
        </row>
        <row r="3">
          <cell r="A3" t="str">
            <v>2006-07</v>
          </cell>
        </row>
        <row r="4">
          <cell r="A4" t="str">
            <v>2007-08</v>
          </cell>
        </row>
        <row r="5">
          <cell r="A5" t="str">
            <v>2008-09</v>
          </cell>
        </row>
        <row r="6">
          <cell r="A6" t="str">
            <v>2009-10</v>
          </cell>
        </row>
        <row r="7">
          <cell r="A7" t="str">
            <v>2010-11</v>
          </cell>
        </row>
        <row r="8">
          <cell r="A8" t="str">
            <v>2011-12</v>
          </cell>
        </row>
        <row r="9">
          <cell r="A9" t="str">
            <v>2012-13</v>
          </cell>
        </row>
        <row r="10">
          <cell r="A10" t="str">
            <v>2013-14</v>
          </cell>
        </row>
      </sheetData>
      <sheetData sheetId="5">
        <row r="2">
          <cell r="A2" t="str">
            <v>BLM1</v>
          </cell>
        </row>
        <row r="3">
          <cell r="A3" t="str">
            <v>BLM2</v>
          </cell>
        </row>
        <row r="4">
          <cell r="A4" t="str">
            <v>BLM3</v>
          </cell>
        </row>
        <row r="5">
          <cell r="A5" t="str">
            <v>BLM4</v>
          </cell>
        </row>
        <row r="6">
          <cell r="A6" t="str">
            <v>BLM5</v>
          </cell>
        </row>
        <row r="7">
          <cell r="A7" t="str">
            <v>BLM6</v>
          </cell>
        </row>
        <row r="8">
          <cell r="A8" t="str">
            <v>BLM7</v>
          </cell>
        </row>
        <row r="9">
          <cell r="A9" t="str">
            <v>CPT1</v>
          </cell>
        </row>
        <row r="10">
          <cell r="A10" t="str">
            <v>CPT10</v>
          </cell>
        </row>
        <row r="11">
          <cell r="A11" t="str">
            <v>CPT11</v>
          </cell>
        </row>
        <row r="12">
          <cell r="A12" t="str">
            <v>CPT2</v>
          </cell>
        </row>
        <row r="13">
          <cell r="A13" t="str">
            <v>CPT3</v>
          </cell>
        </row>
        <row r="14">
          <cell r="A14" t="str">
            <v>CPT4</v>
          </cell>
        </row>
        <row r="15">
          <cell r="A15" t="str">
            <v>CPT5</v>
          </cell>
        </row>
        <row r="16">
          <cell r="A16" t="str">
            <v>CPT6</v>
          </cell>
        </row>
        <row r="17">
          <cell r="A17" t="str">
            <v>CPT7</v>
          </cell>
        </row>
        <row r="18">
          <cell r="A18" t="str">
            <v>CPT8</v>
          </cell>
        </row>
        <row r="19">
          <cell r="A19" t="str">
            <v>CPT9</v>
          </cell>
        </row>
        <row r="20">
          <cell r="A20" t="str">
            <v>ELO1</v>
          </cell>
        </row>
        <row r="21">
          <cell r="A21" t="str">
            <v>ELO10</v>
          </cell>
        </row>
        <row r="22">
          <cell r="A22" t="str">
            <v>ELO11</v>
          </cell>
        </row>
        <row r="23">
          <cell r="A23" t="str">
            <v>ELO12</v>
          </cell>
        </row>
        <row r="24">
          <cell r="A24" t="str">
            <v>ELO2</v>
          </cell>
        </row>
        <row r="25">
          <cell r="A25" t="str">
            <v>ELO3</v>
          </cell>
        </row>
        <row r="26">
          <cell r="A26" t="str">
            <v>ELO4</v>
          </cell>
        </row>
        <row r="27">
          <cell r="A27" t="str">
            <v>ELO5</v>
          </cell>
        </row>
        <row r="28">
          <cell r="A28" t="str">
            <v>ELO6</v>
          </cell>
        </row>
        <row r="29">
          <cell r="A29" t="str">
            <v>ELO7</v>
          </cell>
        </row>
        <row r="30">
          <cell r="A30" t="str">
            <v>ELO8</v>
          </cell>
        </row>
        <row r="31">
          <cell r="A31" t="str">
            <v>ELO9</v>
          </cell>
        </row>
        <row r="32">
          <cell r="A32" t="str">
            <v>FSPA</v>
          </cell>
        </row>
        <row r="33">
          <cell r="A33" t="str">
            <v>GTN1</v>
          </cell>
        </row>
        <row r="34">
          <cell r="A34" t="str">
            <v>GTN10</v>
          </cell>
        </row>
        <row r="35">
          <cell r="A35" t="str">
            <v>GTN2</v>
          </cell>
        </row>
        <row r="36">
          <cell r="A36" t="str">
            <v>GTN3</v>
          </cell>
        </row>
        <row r="37">
          <cell r="A37" t="str">
            <v>GTN4</v>
          </cell>
        </row>
        <row r="38">
          <cell r="A38" t="str">
            <v>GTN5</v>
          </cell>
        </row>
        <row r="39">
          <cell r="A39" t="str">
            <v>GTN6</v>
          </cell>
        </row>
        <row r="40">
          <cell r="A40" t="str">
            <v>GTN7</v>
          </cell>
        </row>
        <row r="41">
          <cell r="A41" t="str">
            <v>GTN8</v>
          </cell>
        </row>
        <row r="42">
          <cell r="A42" t="str">
            <v>GTN9</v>
          </cell>
        </row>
        <row r="43">
          <cell r="A43" t="str">
            <v>KIM1</v>
          </cell>
        </row>
        <row r="44">
          <cell r="A44" t="str">
            <v>KIM2</v>
          </cell>
        </row>
        <row r="45">
          <cell r="A45" t="str">
            <v>KIM3</v>
          </cell>
        </row>
        <row r="46">
          <cell r="A46" t="str">
            <v>KIM4</v>
          </cell>
        </row>
        <row r="47">
          <cell r="A47" t="str">
            <v>KIM5</v>
          </cell>
        </row>
        <row r="48">
          <cell r="A48" t="str">
            <v>KZN1</v>
          </cell>
        </row>
        <row r="49">
          <cell r="A49" t="str">
            <v>KZN10</v>
          </cell>
        </row>
        <row r="50">
          <cell r="A50" t="str">
            <v>KZN11</v>
          </cell>
        </row>
        <row r="51">
          <cell r="A51" t="str">
            <v>KZN2</v>
          </cell>
        </row>
        <row r="52">
          <cell r="A52" t="str">
            <v>KZN3</v>
          </cell>
        </row>
        <row r="53">
          <cell r="A53" t="str">
            <v>KZN4</v>
          </cell>
        </row>
        <row r="54">
          <cell r="A54" t="str">
            <v>KZN5</v>
          </cell>
        </row>
        <row r="55">
          <cell r="A55" t="str">
            <v>KZN6</v>
          </cell>
        </row>
        <row r="56">
          <cell r="A56" t="str">
            <v>KZN7</v>
          </cell>
        </row>
        <row r="57">
          <cell r="A57" t="str">
            <v>KZN8</v>
          </cell>
        </row>
        <row r="58">
          <cell r="A58" t="str">
            <v>KZN9</v>
          </cell>
        </row>
        <row r="59">
          <cell r="A59" t="str">
            <v>NA01</v>
          </cell>
        </row>
        <row r="60">
          <cell r="A60" t="str">
            <v>NA02</v>
          </cell>
        </row>
        <row r="61">
          <cell r="A61" t="str">
            <v>NA03</v>
          </cell>
        </row>
        <row r="62">
          <cell r="A62" t="str">
            <v>NA04</v>
          </cell>
        </row>
        <row r="63">
          <cell r="A63" t="str">
            <v>NA05</v>
          </cell>
        </row>
        <row r="64">
          <cell r="A64" t="str">
            <v>NA06</v>
          </cell>
        </row>
        <row r="65">
          <cell r="A65" t="str">
            <v>NA07</v>
          </cell>
        </row>
        <row r="66">
          <cell r="A66" t="str">
            <v>NB01</v>
          </cell>
        </row>
        <row r="67">
          <cell r="A67" t="str">
            <v>NB02</v>
          </cell>
        </row>
        <row r="68">
          <cell r="A68" t="str">
            <v>NB03</v>
          </cell>
        </row>
        <row r="69">
          <cell r="A69" t="str">
            <v>NB04</v>
          </cell>
        </row>
        <row r="70">
          <cell r="A70" t="str">
            <v>NB05</v>
          </cell>
        </row>
        <row r="71">
          <cell r="A71" t="str">
            <v>NB06</v>
          </cell>
        </row>
        <row r="72">
          <cell r="A72" t="str">
            <v>NB07</v>
          </cell>
        </row>
        <row r="73">
          <cell r="A73" t="str">
            <v>NB08</v>
          </cell>
        </row>
        <row r="74">
          <cell r="A74" t="str">
            <v>NC01</v>
          </cell>
        </row>
        <row r="75">
          <cell r="A75" t="str">
            <v>NC02</v>
          </cell>
        </row>
        <row r="76">
          <cell r="A76" t="str">
            <v>NC03</v>
          </cell>
        </row>
        <row r="77">
          <cell r="A77" t="str">
            <v>NC04</v>
          </cell>
        </row>
        <row r="78">
          <cell r="A78" t="str">
            <v>NC05</v>
          </cell>
        </row>
        <row r="79">
          <cell r="A79" t="str">
            <v>ND01</v>
          </cell>
        </row>
        <row r="80">
          <cell r="A80" t="str">
            <v>ND02</v>
          </cell>
        </row>
        <row r="81">
          <cell r="A81" t="str">
            <v>ND03</v>
          </cell>
        </row>
        <row r="82">
          <cell r="A82" t="str">
            <v>ND04</v>
          </cell>
        </row>
        <row r="83">
          <cell r="A83" t="str">
            <v>ND05</v>
          </cell>
        </row>
        <row r="84">
          <cell r="A84" t="str">
            <v>ND06</v>
          </cell>
        </row>
        <row r="85">
          <cell r="A85" t="str">
            <v>ND07</v>
          </cell>
        </row>
        <row r="86">
          <cell r="A86" t="str">
            <v>NE01</v>
          </cell>
        </row>
        <row r="87">
          <cell r="A87" t="str">
            <v>NE02</v>
          </cell>
        </row>
        <row r="88">
          <cell r="A88" t="str">
            <v>NE03</v>
          </cell>
        </row>
        <row r="89">
          <cell r="A89" t="str">
            <v>NE04</v>
          </cell>
        </row>
        <row r="90">
          <cell r="A90" t="str">
            <v>NEL1</v>
          </cell>
        </row>
        <row r="91">
          <cell r="A91" t="str">
            <v>NEL2</v>
          </cell>
        </row>
        <row r="92">
          <cell r="A92" t="str">
            <v>NEL3</v>
          </cell>
        </row>
        <row r="93">
          <cell r="A93" t="str">
            <v>NEL4</v>
          </cell>
        </row>
        <row r="94">
          <cell r="A94" t="str">
            <v>NEL5</v>
          </cell>
        </row>
        <row r="95">
          <cell r="A95" t="str">
            <v>NEL6</v>
          </cell>
        </row>
        <row r="96">
          <cell r="A96" t="str">
            <v>NEL7</v>
          </cell>
        </row>
        <row r="97">
          <cell r="A97" t="str">
            <v>NF01</v>
          </cell>
        </row>
        <row r="98">
          <cell r="A98" t="str">
            <v>NF02</v>
          </cell>
        </row>
        <row r="99">
          <cell r="A99" t="str">
            <v>NF03</v>
          </cell>
        </row>
        <row r="100">
          <cell r="A100" t="str">
            <v>NF04</v>
          </cell>
        </row>
        <row r="101">
          <cell r="A101" t="str">
            <v>NF05</v>
          </cell>
        </row>
        <row r="102">
          <cell r="A102" t="str">
            <v>NF06</v>
          </cell>
        </row>
        <row r="103">
          <cell r="A103" t="str">
            <v>NPPA</v>
          </cell>
        </row>
        <row r="104">
          <cell r="A104" t="str">
            <v>PEL1</v>
          </cell>
        </row>
        <row r="105">
          <cell r="A105" t="str">
            <v>POT1</v>
          </cell>
        </row>
        <row r="106">
          <cell r="A106" t="str">
            <v>PTB1</v>
          </cell>
        </row>
        <row r="107">
          <cell r="A107" t="str">
            <v>PTB2</v>
          </cell>
        </row>
        <row r="108">
          <cell r="A108" t="str">
            <v>PTB3</v>
          </cell>
        </row>
        <row r="109">
          <cell r="A109" t="str">
            <v>PTB4</v>
          </cell>
        </row>
        <row r="110">
          <cell r="A110" t="str">
            <v>PTB5</v>
          </cell>
        </row>
        <row r="111">
          <cell r="A111" t="str">
            <v>PTB6</v>
          </cell>
        </row>
        <row r="112">
          <cell r="A112" t="str">
            <v>PTB7</v>
          </cell>
        </row>
        <row r="113">
          <cell r="A113" t="str">
            <v>RUS1</v>
          </cell>
        </row>
        <row r="114">
          <cell r="A114" t="str">
            <v>RUS2</v>
          </cell>
        </row>
        <row r="115">
          <cell r="A115" t="str">
            <v>RUS3</v>
          </cell>
        </row>
        <row r="116">
          <cell r="A116" t="str">
            <v>RUS4</v>
          </cell>
        </row>
        <row r="117">
          <cell r="A117" t="str">
            <v>RUS5</v>
          </cell>
        </row>
        <row r="118">
          <cell r="A118" t="str">
            <v>RUS6</v>
          </cell>
        </row>
        <row r="119">
          <cell r="A119" t="str">
            <v>UMT1</v>
          </cell>
        </row>
        <row r="120">
          <cell r="A120" t="str">
            <v>WCBE</v>
          </cell>
        </row>
      </sheetData>
      <sheetData sheetId="6">
        <row r="2">
          <cell r="A2" t="str">
            <v>Discretionary - PAA s4(3)</v>
          </cell>
        </row>
        <row r="3">
          <cell r="A3" t="str">
            <v>Discretionary - PAA s5(1)</v>
          </cell>
        </row>
        <row r="4">
          <cell r="A4" t="str">
            <v>Mandatory - PAA s4(1)</v>
          </cell>
        </row>
        <row r="5">
          <cell r="A5" t="str">
            <v>Mandatory - PAA s4(2)</v>
          </cell>
        </row>
      </sheetData>
      <sheetData sheetId="7">
        <row r="2">
          <cell r="A2" t="str">
            <v>International</v>
          </cell>
        </row>
        <row r="3">
          <cell r="A3" t="str">
            <v>Local Government</v>
          </cell>
        </row>
        <row r="4">
          <cell r="A4" t="str">
            <v>National</v>
          </cell>
        </row>
        <row r="5">
          <cell r="A5" t="str">
            <v>Other</v>
          </cell>
        </row>
        <row r="6">
          <cell r="A6" t="str">
            <v>Provincial</v>
          </cell>
        </row>
      </sheetData>
      <sheetData sheetId="8">
        <row r="2">
          <cell r="A2" t="str">
            <v>High capacity</v>
          </cell>
        </row>
        <row r="3">
          <cell r="A3" t="str">
            <v>Medium capacity</v>
          </cell>
        </row>
        <row r="4">
          <cell r="A4" t="str">
            <v>Low capacity</v>
          </cell>
        </row>
        <row r="5">
          <cell r="A5" t="str">
            <v>N/A</v>
          </cell>
        </row>
      </sheetData>
      <sheetData sheetId="9">
        <row r="2">
          <cell r="A2" t="str">
            <v>Alice Muller</v>
          </cell>
        </row>
        <row r="3">
          <cell r="A3" t="str">
            <v>Barry Wheeler</v>
          </cell>
        </row>
        <row r="4">
          <cell r="A4" t="str">
            <v>Eugene Zungu</v>
          </cell>
        </row>
        <row r="5">
          <cell r="A5" t="str">
            <v>Jan van Schalkwyk</v>
          </cell>
        </row>
        <row r="6">
          <cell r="A6" t="str">
            <v>Paul Serote</v>
          </cell>
        </row>
        <row r="7">
          <cell r="A7" t="str">
            <v>Pramesh Bhana</v>
          </cell>
        </row>
      </sheetData>
      <sheetData sheetId="10">
        <row r="2">
          <cell r="A2" t="str">
            <v>Abdul Kimmie</v>
          </cell>
        </row>
        <row r="3">
          <cell r="A3" t="str">
            <v>Barend van Niekerk</v>
          </cell>
        </row>
        <row r="4">
          <cell r="A4" t="str">
            <v>Bryant Madliwa</v>
          </cell>
        </row>
        <row r="5">
          <cell r="A5" t="str">
            <v>Corne Myburgh</v>
          </cell>
        </row>
        <row r="6">
          <cell r="A6" t="str">
            <v>Dirk Strydom</v>
          </cell>
        </row>
        <row r="7">
          <cell r="A7" t="str">
            <v>Graham Randall</v>
          </cell>
        </row>
        <row r="8">
          <cell r="A8" t="str">
            <v>Herman van Zyl</v>
          </cell>
        </row>
        <row r="9">
          <cell r="A9" t="str">
            <v>Justin Diedericks</v>
          </cell>
        </row>
        <row r="10">
          <cell r="A10" t="str">
            <v>Kevish Lachman</v>
          </cell>
        </row>
        <row r="11">
          <cell r="A11" t="str">
            <v>Lourens van Vuuren</v>
          </cell>
        </row>
        <row r="12">
          <cell r="A12" t="str">
            <v>Meisie Nkau</v>
          </cell>
        </row>
        <row r="13">
          <cell r="A13" t="str">
            <v>Musa Hlongwa</v>
          </cell>
        </row>
        <row r="14">
          <cell r="A14" t="str">
            <v>Schalla van Schalkwyk</v>
          </cell>
        </row>
        <row r="15">
          <cell r="A15" t="str">
            <v>Singa Ngqwala</v>
          </cell>
        </row>
        <row r="16">
          <cell r="A16" t="str">
            <v>Siyakhula Vilakazi</v>
          </cell>
        </row>
        <row r="17">
          <cell r="A17" t="str">
            <v>Vusi Msibi</v>
          </cell>
        </row>
      </sheetData>
      <sheetData sheetId="11">
        <row r="2">
          <cell r="A2" t="str">
            <v>Dean Contell</v>
          </cell>
        </row>
        <row r="3">
          <cell r="A3" t="str">
            <v>Indhren Perumal</v>
          </cell>
        </row>
        <row r="4">
          <cell r="A4" t="str">
            <v>Jacob du Plessis</v>
          </cell>
        </row>
        <row r="5">
          <cell r="A5" t="str">
            <v>Les Africa</v>
          </cell>
        </row>
        <row r="6">
          <cell r="A6" t="str">
            <v>Leslie Holland</v>
          </cell>
        </row>
        <row r="7">
          <cell r="A7" t="str">
            <v>Lorraine van der Grijp</v>
          </cell>
        </row>
        <row r="8">
          <cell r="A8" t="str">
            <v>Mabatho Sedikela</v>
          </cell>
        </row>
        <row r="9">
          <cell r="A9" t="str">
            <v>Norman Minnaar</v>
          </cell>
        </row>
        <row r="10">
          <cell r="A10" t="str">
            <v>Odwa Duda</v>
          </cell>
        </row>
        <row r="11">
          <cell r="A11" t="str">
            <v>Shereen Noble</v>
          </cell>
        </row>
        <row r="12">
          <cell r="A12" t="str">
            <v>Sibongile Lubambo</v>
          </cell>
        </row>
        <row r="13">
          <cell r="A13" t="str">
            <v>Thandeka Zondi</v>
          </cell>
        </row>
        <row r="14">
          <cell r="A14" t="str">
            <v>Tumelo Tsotetsi</v>
          </cell>
        </row>
        <row r="15">
          <cell r="A15" t="str">
            <v>Vanuja Maharaj</v>
          </cell>
        </row>
      </sheetData>
      <sheetData sheetId="12">
        <row r="2">
          <cell r="A2" t="str">
            <v>Abdul Hardien</v>
          </cell>
        </row>
        <row r="3">
          <cell r="A3" t="str">
            <v>Abrie Adendorff</v>
          </cell>
        </row>
        <row r="4">
          <cell r="A4" t="str">
            <v>Adiel Bloew</v>
          </cell>
        </row>
        <row r="5">
          <cell r="A5" t="str">
            <v>Ahmed Moolla</v>
          </cell>
        </row>
        <row r="6">
          <cell r="A6" t="str">
            <v>Amit Bansal</v>
          </cell>
        </row>
        <row r="7">
          <cell r="A7" t="str">
            <v>Anand Gounder</v>
          </cell>
        </row>
        <row r="8">
          <cell r="A8" t="str">
            <v>Andre Grobler</v>
          </cell>
        </row>
        <row r="9">
          <cell r="A9" t="str">
            <v>Andre Stapelberg</v>
          </cell>
        </row>
        <row r="10">
          <cell r="A10" t="str">
            <v>Andries Sekgetho</v>
          </cell>
        </row>
        <row r="11">
          <cell r="A11" t="str">
            <v>Andries Theron</v>
          </cell>
        </row>
        <row r="12">
          <cell r="A12" t="str">
            <v>Androula Lythrangomitis</v>
          </cell>
        </row>
        <row r="13">
          <cell r="A13" t="str">
            <v>Antionette du Toit</v>
          </cell>
        </row>
        <row r="14">
          <cell r="A14" t="str">
            <v>Ashley Olkers</v>
          </cell>
        </row>
        <row r="15">
          <cell r="A15" t="str">
            <v>Atul Bhika</v>
          </cell>
        </row>
        <row r="16">
          <cell r="A16" t="str">
            <v>Avick Misra</v>
          </cell>
        </row>
        <row r="17">
          <cell r="A17" t="str">
            <v>Aziz Hardien</v>
          </cell>
        </row>
        <row r="18">
          <cell r="A18" t="str">
            <v>Barry Lodewyk</v>
          </cell>
        </row>
        <row r="19">
          <cell r="A19" t="str">
            <v>Barry vd Merwe</v>
          </cell>
        </row>
        <row r="20">
          <cell r="A20" t="str">
            <v>Bashier Rahim</v>
          </cell>
        </row>
        <row r="21">
          <cell r="A21" t="str">
            <v>Belinda Bester</v>
          </cell>
        </row>
        <row r="22">
          <cell r="A22" t="str">
            <v>Bomkazi Bhobho</v>
          </cell>
        </row>
        <row r="23">
          <cell r="A23" t="str">
            <v>Bonita de Wet</v>
          </cell>
        </row>
        <row r="24">
          <cell r="A24" t="str">
            <v>Carl Wessels</v>
          </cell>
        </row>
        <row r="25">
          <cell r="A25" t="str">
            <v>Carla Ferreira</v>
          </cell>
        </row>
        <row r="26">
          <cell r="A26" t="str">
            <v>Caryn Boettger</v>
          </cell>
        </row>
        <row r="27">
          <cell r="A27" t="str">
            <v>Charles Maluleke</v>
          </cell>
        </row>
        <row r="28">
          <cell r="A28" t="str">
            <v>Christo van Dyk</v>
          </cell>
        </row>
        <row r="29">
          <cell r="A29" t="str">
            <v>Cindy v Rooyen</v>
          </cell>
        </row>
        <row r="30">
          <cell r="A30" t="str">
            <v>Clarinda Simpson</v>
          </cell>
        </row>
        <row r="31">
          <cell r="A31" t="str">
            <v>Daan de Lange</v>
          </cell>
        </row>
        <row r="32">
          <cell r="A32" t="str">
            <v>Daisy Ledwaba</v>
          </cell>
        </row>
        <row r="33">
          <cell r="A33" t="str">
            <v>Dalene Cousins</v>
          </cell>
        </row>
        <row r="34">
          <cell r="A34" t="str">
            <v>Daneal Hibbers</v>
          </cell>
        </row>
        <row r="35">
          <cell r="A35" t="str">
            <v>Danie van Huyssteen</v>
          </cell>
        </row>
        <row r="36">
          <cell r="A36" t="str">
            <v>Daniel Bosch</v>
          </cell>
        </row>
        <row r="37">
          <cell r="A37" t="str">
            <v>Daniel Radebe</v>
          </cell>
        </row>
        <row r="38">
          <cell r="A38" t="str">
            <v>Daniel Tjale</v>
          </cell>
        </row>
        <row r="39">
          <cell r="A39" t="str">
            <v>Dean Contell</v>
          </cell>
        </row>
        <row r="40">
          <cell r="A40" t="str">
            <v>Debbie Hattingh</v>
          </cell>
        </row>
        <row r="41">
          <cell r="A41" t="str">
            <v>Delene Pillay</v>
          </cell>
        </row>
        <row r="42">
          <cell r="A42" t="str">
            <v>Dereck Ollsson</v>
          </cell>
        </row>
        <row r="43">
          <cell r="A43" t="str">
            <v>Dessagren Reddy</v>
          </cell>
        </row>
        <row r="44">
          <cell r="A44" t="str">
            <v>Dewald Botha</v>
          </cell>
        </row>
        <row r="45">
          <cell r="A45" t="str">
            <v>Dirk Fouche</v>
          </cell>
        </row>
        <row r="46">
          <cell r="A46" t="str">
            <v>Donovan Alexander</v>
          </cell>
        </row>
        <row r="47">
          <cell r="A47" t="str">
            <v>Dorothy Rampopo</v>
          </cell>
        </row>
        <row r="48">
          <cell r="A48" t="str">
            <v>Dumisane Radebe</v>
          </cell>
        </row>
        <row r="49">
          <cell r="A49" t="str">
            <v>Edem Abotsi</v>
          </cell>
        </row>
        <row r="50">
          <cell r="A50" t="str">
            <v>Elias Ntshiea</v>
          </cell>
        </row>
        <row r="51">
          <cell r="A51" t="str">
            <v>Etienne Smith</v>
          </cell>
        </row>
        <row r="52">
          <cell r="A52" t="str">
            <v>Eugen Fasching</v>
          </cell>
        </row>
        <row r="53">
          <cell r="A53" t="str">
            <v>Faizel Jogee</v>
          </cell>
        </row>
        <row r="54">
          <cell r="A54" t="str">
            <v>Fanie Kok</v>
          </cell>
        </row>
        <row r="55">
          <cell r="A55" t="str">
            <v>Fardiel Manie</v>
          </cell>
        </row>
        <row r="56">
          <cell r="A56" t="str">
            <v>Freddie Mitchell</v>
          </cell>
        </row>
        <row r="57">
          <cell r="A57" t="str">
            <v>Freddie Sheppard</v>
          </cell>
        </row>
        <row r="58">
          <cell r="A58" t="str">
            <v>Gerald Seas</v>
          </cell>
        </row>
        <row r="59">
          <cell r="A59" t="str">
            <v>Gerhard Odendaal</v>
          </cell>
        </row>
        <row r="60">
          <cell r="A60" t="str">
            <v>Gert Kruger</v>
          </cell>
        </row>
        <row r="61">
          <cell r="A61" t="str">
            <v>Goodwill Mbatha</v>
          </cell>
        </row>
        <row r="62">
          <cell r="A62" t="str">
            <v>Harold Marsberg</v>
          </cell>
        </row>
        <row r="63">
          <cell r="A63" t="str">
            <v>Hein de Wet</v>
          </cell>
        </row>
        <row r="64">
          <cell r="A64" t="str">
            <v>Helena Strauss</v>
          </cell>
        </row>
        <row r="65">
          <cell r="A65" t="str">
            <v>Helena Strauss</v>
          </cell>
        </row>
        <row r="66">
          <cell r="A66" t="str">
            <v>Hennie van der Westhuizen</v>
          </cell>
        </row>
        <row r="67">
          <cell r="A67" t="str">
            <v>Hilton Ratshitanga</v>
          </cell>
        </row>
        <row r="68">
          <cell r="A68" t="str">
            <v>Ignatius Fourie</v>
          </cell>
        </row>
        <row r="69">
          <cell r="A69" t="str">
            <v>Ikalafeng Diale</v>
          </cell>
        </row>
        <row r="70">
          <cell r="A70" t="str">
            <v>Ilze Slabber</v>
          </cell>
        </row>
        <row r="71">
          <cell r="A71" t="str">
            <v>Indhren Perumal</v>
          </cell>
        </row>
        <row r="72">
          <cell r="A72" t="str">
            <v>Ingrid Harris</v>
          </cell>
        </row>
        <row r="73">
          <cell r="A73" t="str">
            <v>Ingrid Kriel</v>
          </cell>
        </row>
        <row r="74">
          <cell r="A74" t="str">
            <v>Izak vd Walt</v>
          </cell>
        </row>
        <row r="75">
          <cell r="A75" t="str">
            <v>Jabulani Nkosi</v>
          </cell>
        </row>
        <row r="76">
          <cell r="A76" t="str">
            <v>Jacob du Plessis</v>
          </cell>
        </row>
        <row r="77">
          <cell r="A77" t="str">
            <v>James Aguma</v>
          </cell>
        </row>
        <row r="78">
          <cell r="A78" t="str">
            <v>Jan Labuschagne</v>
          </cell>
        </row>
        <row r="79">
          <cell r="A79" t="str">
            <v>Jan Steenkamp</v>
          </cell>
        </row>
        <row r="80">
          <cell r="A80" t="str">
            <v>Japie du Plessis</v>
          </cell>
        </row>
        <row r="81">
          <cell r="A81" t="str">
            <v>Johan van Coller</v>
          </cell>
        </row>
        <row r="82">
          <cell r="A82" t="str">
            <v>Johan van Schalkwyk</v>
          </cell>
        </row>
        <row r="83">
          <cell r="A83" t="str">
            <v>Johan van Tonder</v>
          </cell>
        </row>
        <row r="84">
          <cell r="A84" t="str">
            <v>Johanna Steyn</v>
          </cell>
        </row>
        <row r="85">
          <cell r="A85" t="str">
            <v>Johannes Groenewald</v>
          </cell>
        </row>
        <row r="86">
          <cell r="A86" t="str">
            <v>John Whittal</v>
          </cell>
        </row>
        <row r="87">
          <cell r="A87" t="str">
            <v>Johnny Soobramoney</v>
          </cell>
        </row>
        <row r="88">
          <cell r="A88" t="str">
            <v>Jolene Pillay</v>
          </cell>
        </row>
        <row r="89">
          <cell r="A89" t="str">
            <v>Joshua Baganzi</v>
          </cell>
        </row>
        <row r="90">
          <cell r="A90" t="str">
            <v>June Williams</v>
          </cell>
        </row>
        <row r="91">
          <cell r="A91" t="str">
            <v>Justin Diedericks</v>
          </cell>
        </row>
        <row r="92">
          <cell r="A92" t="str">
            <v>Kagiso Mogamisi</v>
          </cell>
        </row>
        <row r="93">
          <cell r="A93" t="str">
            <v>Karin Eksteen</v>
          </cell>
        </row>
        <row r="94">
          <cell r="A94" t="str">
            <v>Kumari Naicker</v>
          </cell>
        </row>
        <row r="95">
          <cell r="A95" t="str">
            <v>Lawrence Nevhutalu</v>
          </cell>
        </row>
        <row r="96">
          <cell r="A96" t="str">
            <v>Lesego Motlhamme</v>
          </cell>
        </row>
        <row r="97">
          <cell r="A97" t="str">
            <v>Leslie Holland</v>
          </cell>
        </row>
        <row r="98">
          <cell r="A98" t="str">
            <v>Liaquath Ally</v>
          </cell>
        </row>
        <row r="99">
          <cell r="A99" t="str">
            <v>Liezl Klue-Knipe</v>
          </cell>
        </row>
        <row r="100">
          <cell r="A100" t="str">
            <v>Lizo Ndzamela</v>
          </cell>
        </row>
        <row r="101">
          <cell r="A101" t="str">
            <v>Lorraine vd Grijp</v>
          </cell>
        </row>
        <row r="102">
          <cell r="A102" t="str">
            <v>Losh Peruma</v>
          </cell>
        </row>
        <row r="103">
          <cell r="A103" t="str">
            <v>Louis Els</v>
          </cell>
        </row>
        <row r="104">
          <cell r="A104" t="str">
            <v>Lourens van Vuuren</v>
          </cell>
        </row>
        <row r="105">
          <cell r="A105" t="str">
            <v>Lucky Ledwaba</v>
          </cell>
        </row>
        <row r="106">
          <cell r="A106" t="str">
            <v>Luthando Mbandazayo</v>
          </cell>
        </row>
        <row r="107">
          <cell r="A107" t="str">
            <v>Magrietha Coetzee</v>
          </cell>
        </row>
        <row r="108">
          <cell r="A108" t="str">
            <v>Mahomed Hassim</v>
          </cell>
        </row>
        <row r="109">
          <cell r="A109" t="str">
            <v>Malesela Ledwaba</v>
          </cell>
        </row>
        <row r="110">
          <cell r="A110" t="str">
            <v>Malesela Tjale</v>
          </cell>
        </row>
        <row r="111">
          <cell r="A111" t="str">
            <v>Malusi Rasmeni</v>
          </cell>
        </row>
        <row r="112">
          <cell r="A112" t="str">
            <v>Margaret Seoka</v>
          </cell>
        </row>
        <row r="113">
          <cell r="A113" t="str">
            <v>Mariaan Henning</v>
          </cell>
        </row>
        <row r="114">
          <cell r="A114" t="str">
            <v>Mariana Strydom</v>
          </cell>
        </row>
        <row r="115">
          <cell r="A115" t="str">
            <v>Mark Ambrose</v>
          </cell>
        </row>
        <row r="116">
          <cell r="A116" t="str">
            <v>Marshae Papiah</v>
          </cell>
        </row>
        <row r="117">
          <cell r="A117" t="str">
            <v>Mary Pholo</v>
          </cell>
        </row>
        <row r="118">
          <cell r="A118" t="str">
            <v>Mary-Ann Whitford</v>
          </cell>
        </row>
        <row r="119">
          <cell r="A119" t="str">
            <v>Matome Tladi</v>
          </cell>
        </row>
        <row r="120">
          <cell r="A120" t="str">
            <v>Maureen Bubb</v>
          </cell>
        </row>
        <row r="121">
          <cell r="A121" t="str">
            <v>Melanie Bruno</v>
          </cell>
        </row>
        <row r="122">
          <cell r="A122" t="str">
            <v>Melanie Joffee</v>
          </cell>
        </row>
        <row r="123">
          <cell r="A123" t="str">
            <v>Merusha Vather</v>
          </cell>
        </row>
        <row r="124">
          <cell r="A124" t="str">
            <v>Michéle Shaw</v>
          </cell>
        </row>
        <row r="125">
          <cell r="A125" t="str">
            <v>Michelle Maistry</v>
          </cell>
        </row>
        <row r="126">
          <cell r="A126" t="str">
            <v>Michiel Klopper</v>
          </cell>
        </row>
        <row r="127">
          <cell r="A127" t="str">
            <v>Mohammed Aziz Omar</v>
          </cell>
        </row>
        <row r="128">
          <cell r="A128" t="str">
            <v>Mohammed Jogee</v>
          </cell>
        </row>
        <row r="129">
          <cell r="A129" t="str">
            <v>Mohammed Lorgat</v>
          </cell>
        </row>
        <row r="130">
          <cell r="A130" t="str">
            <v>Mthoko Ndumo</v>
          </cell>
        </row>
        <row r="131">
          <cell r="A131" t="str">
            <v>Muhammed Essa</v>
          </cell>
        </row>
        <row r="132">
          <cell r="A132" t="str">
            <v>Muvhango Nevhutalu</v>
          </cell>
        </row>
        <row r="133">
          <cell r="A133" t="str">
            <v>Mziwandile Mdwara</v>
          </cell>
        </row>
        <row r="134">
          <cell r="A134" t="str">
            <v>Nadia Bruwer</v>
          </cell>
        </row>
        <row r="135">
          <cell r="A135" t="str">
            <v>Natalie Pelser</v>
          </cell>
        </row>
        <row r="136">
          <cell r="A136" t="str">
            <v>Natasha Lee</v>
          </cell>
        </row>
        <row r="137">
          <cell r="A137" t="str">
            <v>Naveen Mooloo</v>
          </cell>
        </row>
        <row r="138">
          <cell r="A138" t="str">
            <v>Nico Puren</v>
          </cell>
        </row>
        <row r="139">
          <cell r="A139" t="str">
            <v>Noel McCarthy</v>
          </cell>
        </row>
        <row r="140">
          <cell r="A140" t="str">
            <v>Nolwazi Mahola</v>
          </cell>
        </row>
        <row r="141">
          <cell r="A141" t="str">
            <v>Nondumiso Madlala</v>
          </cell>
        </row>
        <row r="142">
          <cell r="A142" t="str">
            <v>Norman Minnaar</v>
          </cell>
        </row>
        <row r="143">
          <cell r="A143" t="str">
            <v>Ntona Marota</v>
          </cell>
        </row>
        <row r="144">
          <cell r="A144" t="str">
            <v>Odwa Duda</v>
          </cell>
        </row>
        <row r="145">
          <cell r="A145" t="str">
            <v>Petrie van Zyl</v>
          </cell>
        </row>
        <row r="146">
          <cell r="A146" t="str">
            <v>Phakamisa Stamper</v>
          </cell>
        </row>
        <row r="147">
          <cell r="A147" t="str">
            <v>Phetego Mokgope</v>
          </cell>
        </row>
        <row r="148">
          <cell r="A148" t="str">
            <v>Phuti Phukubje</v>
          </cell>
        </row>
        <row r="149">
          <cell r="A149" t="str">
            <v>Pierre De Ru</v>
          </cell>
        </row>
        <row r="150">
          <cell r="A150" t="str">
            <v>Pieter Maritz</v>
          </cell>
        </row>
        <row r="151">
          <cell r="A151" t="str">
            <v>Precious Makaye</v>
          </cell>
        </row>
        <row r="152">
          <cell r="A152" t="str">
            <v>Preshnee Moonia</v>
          </cell>
        </row>
        <row r="153">
          <cell r="A153" t="str">
            <v>Rajesh Ratanjee</v>
          </cell>
        </row>
        <row r="154">
          <cell r="A154" t="str">
            <v>Ralph Sheffield-Webb</v>
          </cell>
        </row>
        <row r="155">
          <cell r="A155" t="str">
            <v>Rama Purushothaman</v>
          </cell>
        </row>
        <row r="156">
          <cell r="A156" t="str">
            <v>Rashika Rabichand</v>
          </cell>
        </row>
        <row r="157">
          <cell r="A157" t="str">
            <v>Reyhana Adams</v>
          </cell>
        </row>
        <row r="158">
          <cell r="A158" t="str">
            <v>Riaan du Plessis</v>
          </cell>
        </row>
        <row r="159">
          <cell r="A159" t="str">
            <v>Riaan Venter</v>
          </cell>
        </row>
        <row r="160">
          <cell r="A160" t="str">
            <v>Riaz Adam</v>
          </cell>
        </row>
        <row r="161">
          <cell r="A161" t="str">
            <v>Richard Daley</v>
          </cell>
        </row>
        <row r="162">
          <cell r="A162" t="str">
            <v>Rienk Grobler</v>
          </cell>
        </row>
        <row r="163">
          <cell r="A163" t="str">
            <v>Ronald Ncube</v>
          </cell>
        </row>
        <row r="164">
          <cell r="A164" t="str">
            <v>Samed Omar</v>
          </cell>
        </row>
        <row r="165">
          <cell r="A165" t="str">
            <v>Samuel Zwane</v>
          </cell>
        </row>
        <row r="166">
          <cell r="A166" t="str">
            <v>Sandile Hlatshwayo</v>
          </cell>
        </row>
        <row r="167">
          <cell r="A167" t="str">
            <v>Sandile Mnguni</v>
          </cell>
        </row>
        <row r="168">
          <cell r="A168" t="str">
            <v>Sangeeta Dayaram</v>
          </cell>
        </row>
        <row r="169">
          <cell r="A169" t="str">
            <v>Satish Pillay</v>
          </cell>
        </row>
        <row r="170">
          <cell r="A170" t="str">
            <v>Shabeer Khan</v>
          </cell>
        </row>
        <row r="171">
          <cell r="A171" t="str">
            <v>Sharonne Adams</v>
          </cell>
        </row>
        <row r="172">
          <cell r="A172" t="str">
            <v>Shereen Noble</v>
          </cell>
        </row>
        <row r="173">
          <cell r="A173" t="str">
            <v>Sibongile Lubambo</v>
          </cell>
        </row>
        <row r="174">
          <cell r="A174" t="str">
            <v>Siddhartha Guha</v>
          </cell>
        </row>
        <row r="175">
          <cell r="A175" t="str">
            <v>Sisa Ntlango</v>
          </cell>
        </row>
        <row r="176">
          <cell r="A176" t="str">
            <v>Sithembele Pieters</v>
          </cell>
        </row>
        <row r="177">
          <cell r="A177" t="str">
            <v>Siyakhula Vilakazi</v>
          </cell>
        </row>
        <row r="178">
          <cell r="A178" t="str">
            <v>Solomon Jiyana</v>
          </cell>
        </row>
        <row r="179">
          <cell r="A179" t="str">
            <v>Solomon Nkosi</v>
          </cell>
        </row>
        <row r="180">
          <cell r="A180" t="str">
            <v>Sphiwe Stemela</v>
          </cell>
        </row>
        <row r="181">
          <cell r="A181" t="str">
            <v>Stanley Ngobeni</v>
          </cell>
        </row>
        <row r="182">
          <cell r="A182" t="str">
            <v>Sudesh Sivenarain</v>
          </cell>
        </row>
        <row r="183">
          <cell r="A183" t="str">
            <v>Surette Taljaard</v>
          </cell>
        </row>
        <row r="184">
          <cell r="A184" t="str">
            <v>Sybrandt Struwig</v>
          </cell>
        </row>
        <row r="185">
          <cell r="A185" t="str">
            <v>Thabang Moledi</v>
          </cell>
        </row>
        <row r="186">
          <cell r="A186" t="str">
            <v>Thamsanqa Dibhishi</v>
          </cell>
        </row>
        <row r="187">
          <cell r="A187" t="str">
            <v>Thavaloshnan Peruma</v>
          </cell>
        </row>
        <row r="188">
          <cell r="A188" t="str">
            <v>Theunis Eloff</v>
          </cell>
        </row>
        <row r="189">
          <cell r="A189" t="str">
            <v>Theuns Hanekom</v>
          </cell>
        </row>
        <row r="190">
          <cell r="A190" t="str">
            <v>Trudie Botha</v>
          </cell>
        </row>
        <row r="191">
          <cell r="A191" t="str">
            <v>Twane Oberholzer</v>
          </cell>
        </row>
        <row r="192">
          <cell r="A192" t="str">
            <v>Urweshi Pillay</v>
          </cell>
        </row>
        <row r="193">
          <cell r="A193" t="str">
            <v>Vaughn Noble</v>
          </cell>
        </row>
        <row r="194">
          <cell r="A194" t="str">
            <v>Velaphi Madzena</v>
          </cell>
        </row>
        <row r="195">
          <cell r="A195" t="str">
            <v>Vinay Ramballi</v>
          </cell>
        </row>
        <row r="196">
          <cell r="A196" t="str">
            <v>Vusi Msibi</v>
          </cell>
        </row>
        <row r="197">
          <cell r="A197" t="str">
            <v>Wikus Jansen van Rensburg</v>
          </cell>
        </row>
        <row r="198">
          <cell r="A198" t="str">
            <v>Willem Opperman (FS)</v>
          </cell>
        </row>
        <row r="199">
          <cell r="A199" t="str">
            <v>Willem Oppermann</v>
          </cell>
        </row>
        <row r="200">
          <cell r="A200" t="str">
            <v>Willie Strauss</v>
          </cell>
        </row>
        <row r="201">
          <cell r="A201" t="str">
            <v>Xolile Ntuli</v>
          </cell>
        </row>
        <row r="202">
          <cell r="A202" t="str">
            <v>Yaasir Haffegee</v>
          </cell>
        </row>
        <row r="203">
          <cell r="A203" t="str">
            <v>Yaseen Asmal</v>
          </cell>
        </row>
        <row r="204">
          <cell r="A204" t="str">
            <v>Yusuf Essack</v>
          </cell>
        </row>
        <row r="205">
          <cell r="A205" t="str">
            <v>Zinhle Ntuli</v>
          </cell>
        </row>
      </sheetData>
      <sheetData sheetId="13">
        <row r="2">
          <cell r="A2" t="str">
            <v>Eastern Cape</v>
          </cell>
        </row>
        <row r="3">
          <cell r="A3" t="str">
            <v>Free State</v>
          </cell>
        </row>
        <row r="4">
          <cell r="A4" t="str">
            <v>Gauteng</v>
          </cell>
        </row>
        <row r="5">
          <cell r="A5" t="str">
            <v>Kwazulu-Natal</v>
          </cell>
        </row>
        <row r="6">
          <cell r="A6" t="str">
            <v>Limpopo</v>
          </cell>
        </row>
        <row r="7">
          <cell r="A7" t="str">
            <v>Mpumalanga</v>
          </cell>
        </row>
        <row r="8">
          <cell r="A8" t="str">
            <v>National</v>
          </cell>
        </row>
        <row r="9">
          <cell r="A9" t="str">
            <v>North West</v>
          </cell>
        </row>
        <row r="10">
          <cell r="A10" t="str">
            <v>Northern Cape</v>
          </cell>
        </row>
        <row r="11">
          <cell r="A11" t="str">
            <v>Western Cape</v>
          </cell>
        </row>
      </sheetData>
      <sheetData sheetId="1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-Outcomes"/>
      <sheetName val="Ex-AoPI and NC"/>
      <sheetName val="Ex-AoPI and NC (2)"/>
      <sheetName val="Ex-Movements"/>
      <sheetName val="EX-Qual areas"/>
      <sheetName val="Ex-Fruitless"/>
      <sheetName val="Ex-Fruitless (3)"/>
      <sheetName val="Ex-Fruitless (4)"/>
      <sheetName val="Ex-Material lolddosses"/>
      <sheetName val="Ex-Material loss oldes"/>
      <sheetName val="Ex-Compliance"/>
      <sheetName val="Ex-Drivers"/>
      <sheetName val="Ex-Procurement"/>
      <sheetName val="Ex-IT"/>
      <sheetName val="Table 1"/>
      <sheetName val="Figure 21"/>
      <sheetName val="Table 19"/>
      <sheetName val="Figure 17 (Aopi)"/>
      <sheetName val="Figure 17 (Compliance)"/>
      <sheetName val="Table 28 and pie"/>
      <sheetName val="Table 35"/>
      <sheetName val="Table 39 and pie"/>
      <sheetName val="Annex1 Outcomes"/>
      <sheetName val="Annex2 Leadership"/>
      <sheetName val="Annex2 FPM"/>
      <sheetName val="Annex2 Governance"/>
      <sheetName val="Annex3 NC Departments"/>
      <sheetName val="Annex3 NC Public Ent"/>
      <sheetName val="Annex4 a"/>
      <sheetName val="Annex4 b"/>
      <sheetName val="Annex4 c"/>
      <sheetName val="Annex4 d"/>
      <sheetName val="Annex4 e"/>
      <sheetName val="Annex4 f"/>
      <sheetName val="Annex5 IT Focus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D3" t="str">
            <v>Disclaimer</v>
          </cell>
        </row>
        <row r="4">
          <cell r="D4" t="str">
            <v>Adverse</v>
          </cell>
        </row>
        <row r="5">
          <cell r="D5" t="str">
            <v>Qualified</v>
          </cell>
        </row>
        <row r="6">
          <cell r="D6" t="str">
            <v xml:space="preserve">Financially </v>
          </cell>
        </row>
        <row r="7">
          <cell r="D7" t="str">
            <v>Financially unqualified with findings</v>
          </cell>
        </row>
        <row r="8">
          <cell r="D8" t="str">
            <v>Financially unqualified with no findings</v>
          </cell>
        </row>
        <row r="9">
          <cell r="D9" t="str">
            <v>Audit not finalised at legislated date</v>
          </cell>
        </row>
        <row r="10">
          <cell r="D10" t="str">
            <v>New department</v>
          </cell>
        </row>
        <row r="11">
          <cell r="D11" t="str">
            <v>New entity</v>
          </cell>
        </row>
      </sheetData>
      <sheetData sheetId="3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  <sheetName val="Sheet2"/>
    </sheetNames>
    <sheetDataSet>
      <sheetData sheetId="0" refreshError="1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GSA audits"/>
      <sheetName val="Non AGSA audits"/>
      <sheetName val="AGSA Slide provincial"/>
      <sheetName val="Non AGSA Slide provincial"/>
      <sheetName val="Movement WB - Provincial"/>
      <sheetName val="Movement - Provincial"/>
      <sheetName val="Movement WB - Prov"/>
      <sheetName val="Consolidated outcome slide - Pr"/>
      <sheetName val="Audits outstanding - Prov"/>
      <sheetName val="Funding of operations AGSA"/>
      <sheetName val="Funding of operations Non-AGSA"/>
      <sheetName val="Qualified - 3rd year"/>
      <sheetName val="Shedule 4(3) AoPI"/>
      <sheetName val="4(3) AoPI slide"/>
      <sheetName val="Shedule 4(3) Compliance"/>
      <sheetName val="4(3) Compliance slide"/>
      <sheetName val="Investigation - Prov"/>
      <sheetName val="Consolidations"/>
      <sheetName val="Tabling of Annual Reports"/>
      <sheetName val="Listing dept"/>
      <sheetName val="Listing PE"/>
      <sheetName val="0809 Nat entities opinions"/>
      <sheetName val="0809 Prov entities opinions"/>
      <sheetName val="0809 Nat departments"/>
      <sheetName val="0809 Prov departments"/>
      <sheetName val="Worse opinions"/>
      <sheetName val="Pie - Health Edu - Prov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Index"/>
      <sheetName val="2. Master Input - GP"/>
      <sheetName val="2. Master Input - NW"/>
      <sheetName val="2. Master Input - NatA"/>
      <sheetName val="22. WorkingList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8">
          <cell r="C28" t="str">
            <v>Disclaimer</v>
          </cell>
        </row>
        <row r="29">
          <cell r="C29" t="str">
            <v>Adverse</v>
          </cell>
        </row>
        <row r="30">
          <cell r="C30" t="str">
            <v>Qualified</v>
          </cell>
        </row>
        <row r="31">
          <cell r="C31" t="str">
            <v>Financially unqualified (with other matters)</v>
          </cell>
        </row>
        <row r="32">
          <cell r="C32" t="str">
            <v>Financially unqualified (with no other matters)</v>
          </cell>
        </row>
        <row r="33">
          <cell r="C33" t="str">
            <v>Audit outstanding</v>
          </cell>
        </row>
        <row r="34">
          <cell r="C34" t="str">
            <v>Not applicable - entity deregistered</v>
          </cell>
        </row>
        <row r="35">
          <cell r="C35" t="str">
            <v>Not applicable - audit discontinued</v>
          </cell>
        </row>
        <row r="36">
          <cell r="C36" t="str">
            <v>Not applicable - merged</v>
          </cell>
        </row>
        <row r="37">
          <cell r="C37" t="str">
            <v>Not applicable - non existent</v>
          </cell>
        </row>
      </sheetData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olidated - Compliance"/>
      <sheetName val="Sheet2"/>
      <sheetName val="Analysis"/>
    </sheetNames>
    <sheetDataSet>
      <sheetData sheetId="0">
        <row r="35">
          <cell r="H35">
            <v>0</v>
          </cell>
        </row>
      </sheetData>
      <sheetData sheetId="1">
        <row r="6">
          <cell r="C6" t="str">
            <v>*** Select ***</v>
          </cell>
        </row>
        <row r="8">
          <cell r="C8" t="str">
            <v>Yes</v>
          </cell>
        </row>
        <row r="9">
          <cell r="C9" t="str">
            <v>No</v>
          </cell>
        </row>
        <row r="12">
          <cell r="C12" t="str">
            <v>*** Select ***</v>
          </cell>
        </row>
        <row r="14">
          <cell r="C14" t="str">
            <v>Yes</v>
          </cell>
        </row>
      </sheetData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Input Section"/>
      <sheetName val="Sheet2"/>
      <sheetName val="Vertical View of Columns"/>
    </sheetNames>
    <sheetDataSet>
      <sheetData sheetId="0" refreshError="1"/>
      <sheetData sheetId="1" refreshError="1"/>
      <sheetData sheetId="2">
        <row r="6">
          <cell r="C6" t="str">
            <v>* Select *</v>
          </cell>
        </row>
        <row r="7">
          <cell r="C7" t="str">
            <v>Yes</v>
          </cell>
        </row>
        <row r="8">
          <cell r="C8" t="str">
            <v>No</v>
          </cell>
        </row>
      </sheetData>
      <sheetData sheetId="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mpliance Input"/>
      <sheetName val="Sheet2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Not performed</v>
          </cell>
        </row>
        <row r="9">
          <cell r="C9" t="str">
            <v>Not applicable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isstatements 2009-10"/>
      <sheetName val="Misstatements 2008-09"/>
      <sheetName val="Misstatements Fig"/>
      <sheetName val="UnauthorisedIrregular"/>
      <sheetName val="Qualifications 2009-10"/>
      <sheetName val="Qualifications 2008-09"/>
      <sheetName val="Qualification Fig"/>
      <sheetName val="Qualification Fig (numbers)"/>
      <sheetName val="Qualification Fig Non AGSA"/>
      <sheetName val="Predetermined objectives"/>
      <sheetName val="Compliance"/>
      <sheetName val="Internal controls"/>
      <sheetName val="Other findings"/>
      <sheetName val="New outcomes table"/>
      <sheetName val="Sheet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3">
          <cell r="C3" t="str">
            <v>Disclaimer</v>
          </cell>
        </row>
        <row r="4">
          <cell r="C4" t="str">
            <v>Adverse</v>
          </cell>
        </row>
        <row r="5">
          <cell r="C5" t="str">
            <v>Qualified</v>
          </cell>
        </row>
        <row r="6">
          <cell r="C6" t="str">
            <v>Financially unqualified with findings on internal control</v>
          </cell>
        </row>
        <row r="7">
          <cell r="C7" t="str">
            <v>Financially unqualified with no findings on internal control</v>
          </cell>
        </row>
        <row r="8">
          <cell r="C8" t="str">
            <v>Audit outstanding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BU Root causes data"/>
      <sheetName val="ABU Root causes data (2)"/>
      <sheetName val="Annex1"/>
      <sheetName val="Annex incl root causes"/>
      <sheetName val="Annex for analysis old"/>
      <sheetName val="Analysis"/>
      <sheetName val="Combination fig"/>
      <sheetName val="YEsNo Fig"/>
      <sheetName val="YEsNo Fig (2)"/>
      <sheetName val="AO2 Map MY"/>
      <sheetName val="Pacman"/>
      <sheetName val="Cons fig"/>
      <sheetName val="Cons fig (2)"/>
      <sheetName val="Prov fig"/>
      <sheetName val="Prov fig (2)"/>
      <sheetName val="Prov PDO fig (3)"/>
      <sheetName val="Prov NC fig (4)"/>
      <sheetName val="No root causes"/>
      <sheetName val="Provincial fig (3) maybe"/>
      <sheetName val="Options"/>
    </sheetNames>
    <sheetDataSet>
      <sheetData sheetId="0">
        <row r="291">
          <cell r="F291">
            <v>205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27">
          <cell r="F27">
            <v>0.57777777777777772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astern Cape"/>
      <sheetName val="Free State"/>
      <sheetName val="Gauteng"/>
      <sheetName val="KwaZulu-Natal"/>
      <sheetName val="Limpopo"/>
      <sheetName val="Mpumalanga"/>
      <sheetName val="Northern Cape"/>
      <sheetName val="North West"/>
      <sheetName val="Western Cape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3">
          <cell r="B3" t="str">
            <v>**Select an option**</v>
          </cell>
        </row>
        <row r="4">
          <cell r="B4" t="str">
            <v>Yes</v>
          </cell>
        </row>
        <row r="5">
          <cell r="B5" t="str">
            <v>No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Consol 1"/>
      <sheetName val="Consol 2"/>
      <sheetName val="EC"/>
      <sheetName val="FS"/>
      <sheetName val="GP"/>
      <sheetName val="KZN"/>
      <sheetName val="LP"/>
      <sheetName val="MP"/>
      <sheetName val="NC"/>
      <sheetName val="NW"/>
      <sheetName val="WC"/>
      <sheetName val="Nat A"/>
      <sheetName val="Nat B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">
          <cell r="G3">
            <v>1</v>
          </cell>
        </row>
        <row r="4">
          <cell r="G4">
            <v>2</v>
          </cell>
        </row>
        <row r="5">
          <cell r="G5">
            <v>3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uidance"/>
      <sheetName val="Figure 1,2"/>
      <sheetName val="Figure 3,4"/>
      <sheetName val="Table 1"/>
      <sheetName val="Figure 5,6"/>
      <sheetName val="Figure 20,21"/>
      <sheetName val="Table 2"/>
      <sheetName val="Figure7,8"/>
      <sheetName val="Figure9"/>
      <sheetName val="Figure10"/>
      <sheetName val="Figure11"/>
      <sheetName val="Figure12"/>
      <sheetName val="Figure13,25"/>
      <sheetName val="Figure14"/>
      <sheetName val="Figure15"/>
      <sheetName val="Figure16"/>
      <sheetName val="Figure17"/>
      <sheetName val="Table3,21"/>
      <sheetName val="Figure18"/>
      <sheetName val="Table 4,25"/>
      <sheetName val="Table 5,26"/>
      <sheetName val="Table 6"/>
      <sheetName val="Table 7"/>
      <sheetName val="Table 8"/>
      <sheetName val="Table 9"/>
      <sheetName val="Table 10"/>
      <sheetName val="UIF-Extent"/>
      <sheetName val="UIF-Nature in numbers"/>
      <sheetName val="Figure22old"/>
      <sheetName val="Table 11"/>
      <sheetName val="Table 12"/>
      <sheetName val="Table13,14"/>
      <sheetName val="Table 15"/>
      <sheetName val="Figure 23,24"/>
      <sheetName val="Table 16"/>
      <sheetName val="Table 17"/>
      <sheetName val="Table 18"/>
      <sheetName val="Table 19"/>
      <sheetName val="Table 20"/>
      <sheetName val="Slide 14"/>
      <sheetName val="Table22"/>
      <sheetName val="Table23"/>
      <sheetName val="Table 24"/>
      <sheetName val="Table 26"/>
      <sheetName val="Table 27"/>
      <sheetName val="Table 28"/>
      <sheetName val="Table 29"/>
      <sheetName val="Slide-Drivers"/>
      <sheetName val="Slide-Key roleplayers"/>
      <sheetName val="Slide-Compliance"/>
      <sheetName val="Slide-TMMC1"/>
      <sheetName val="Slide-TMMC2"/>
      <sheetName val="Slide-TMMC3"/>
      <sheetName val="Slide-Procurement1"/>
      <sheetName val="Slide-Procurement1 Graph"/>
      <sheetName val="Procurement1 detail"/>
      <sheetName val="Slide-Procurement1 Graph (2)"/>
      <sheetName val="Slide-Procurement2"/>
      <sheetName val="Slide-Procurement2 Graph"/>
      <sheetName val="Slide-Procurement2 Graph (2)"/>
      <sheetName val="Slide-ISA"/>
      <sheetName val="Annex1 Outcomes"/>
      <sheetName val="Annex2 Non Comp"/>
      <sheetName val="Annex3 IT Focus"/>
      <sheetName val="Annex4 Leadership"/>
      <sheetName val="Annex4 FPM"/>
      <sheetName val="Annex4 Governance"/>
      <sheetName val="Annex5 AR Tabl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V6" t="str">
            <v>Disclaimer</v>
          </cell>
          <cell r="W6" t="str">
            <v>Adverse</v>
          </cell>
          <cell r="X6" t="str">
            <v>Qualified</v>
          </cell>
          <cell r="Y6" t="str">
            <v>Financially unqualified with findings</v>
          </cell>
          <cell r="Z6" t="str">
            <v>Financially unqualified with no findings</v>
          </cell>
          <cell r="AA6" t="str">
            <v>Audit not finalised at legislated date</v>
          </cell>
          <cell r="AB6" t="str">
            <v>Disclaimer</v>
          </cell>
          <cell r="AD6" t="str">
            <v>Qualified</v>
          </cell>
          <cell r="AE6" t="str">
            <v>Financially unqualified (with other matters)</v>
          </cell>
          <cell r="AF6" t="str">
            <v>Financially unqualified (with no other matters)</v>
          </cell>
          <cell r="AG6" t="str">
            <v>Audit not finalised at legislated date</v>
          </cell>
          <cell r="AH6" t="str">
            <v>New entity</v>
          </cell>
        </row>
      </sheetData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ex1 Outcomes"/>
      <sheetName val="AnnexA TMMC"/>
      <sheetName val="Annex2 Non Comp"/>
      <sheetName val="Annex3 UIF"/>
      <sheetName val="Annex4 IT Focus"/>
      <sheetName val="Annex5 Drivers"/>
      <sheetName val="Annex6 SCM"/>
      <sheetName val="Annex7 AR Tabling"/>
      <sheetName val="ASMIS Audit Outcomes"/>
      <sheetName val="ASMIS ComplianceConsonly"/>
      <sheetName val="ASMIS Compliance"/>
      <sheetName val="ASMIS data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curement Input"/>
      <sheetName val="Sheet3"/>
    </sheetNames>
    <sheetDataSet>
      <sheetData sheetId="0"/>
      <sheetData sheetId="1">
        <row r="6">
          <cell r="C6" t="str">
            <v>Yes</v>
          </cell>
        </row>
        <row r="7">
          <cell r="C7" t="str">
            <v>No</v>
          </cell>
        </row>
        <row r="8">
          <cell r="C8" t="str">
            <v>Limitation</v>
          </cell>
        </row>
        <row r="9">
          <cell r="C9" t="str">
            <v>Not performed</v>
          </cell>
        </row>
        <row r="10">
          <cell r="C10" t="str">
            <v>Not applicable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atA"/>
      <sheetName val="NatB"/>
      <sheetName val="NatC"/>
      <sheetName val="NatD"/>
      <sheetName val="NatE"/>
      <sheetName val="NatF"/>
      <sheetName val="EC"/>
      <sheetName val="FS"/>
      <sheetName val="GP"/>
      <sheetName val="KZN"/>
      <sheetName val="LP"/>
      <sheetName val="MP"/>
      <sheetName val="NC"/>
      <sheetName val="NW"/>
      <sheetName val="WC"/>
      <sheetName val="Drop down lists2"/>
      <sheetName val="Auditee lis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>
        <row r="4">
          <cell r="J4" t="str">
            <v>***Select***</v>
          </cell>
        </row>
        <row r="5">
          <cell r="J5">
            <v>1</v>
          </cell>
        </row>
        <row r="6">
          <cell r="J6">
            <v>2</v>
          </cell>
        </row>
        <row r="7">
          <cell r="J7">
            <v>3</v>
          </cell>
        </row>
      </sheetData>
      <sheetData sheetId="16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V2"/>
      <sheetName val="Summary V1"/>
      <sheetName val="Report 238"/>
      <sheetName val="Intermediate Cities"/>
    </sheetNames>
    <sheetDataSet>
      <sheetData sheetId="0" refreshError="1"/>
      <sheetData sheetId="1" refreshError="1"/>
      <sheetData sheetId="2"/>
      <sheetData sheetId="3">
        <row r="1">
          <cell r="A1" t="str">
            <v>Auditee ID</v>
          </cell>
        </row>
        <row r="3">
          <cell r="A3">
            <v>588</v>
          </cell>
        </row>
        <row r="4">
          <cell r="A4">
            <v>634</v>
          </cell>
        </row>
        <row r="5">
          <cell r="A5">
            <v>640</v>
          </cell>
        </row>
        <row r="6">
          <cell r="A6">
            <v>644</v>
          </cell>
        </row>
        <row r="7">
          <cell r="A7">
            <v>651</v>
          </cell>
        </row>
        <row r="8">
          <cell r="A8">
            <v>656</v>
          </cell>
        </row>
        <row r="9">
          <cell r="A9">
            <v>707</v>
          </cell>
        </row>
        <row r="10">
          <cell r="A10">
            <v>714</v>
          </cell>
        </row>
        <row r="11">
          <cell r="A11">
            <v>718</v>
          </cell>
        </row>
        <row r="12">
          <cell r="A12">
            <v>733</v>
          </cell>
        </row>
        <row r="13">
          <cell r="A13">
            <v>751</v>
          </cell>
        </row>
        <row r="14">
          <cell r="A14">
            <v>757</v>
          </cell>
        </row>
        <row r="15">
          <cell r="A15">
            <v>761</v>
          </cell>
        </row>
        <row r="16">
          <cell r="A16">
            <v>763</v>
          </cell>
        </row>
        <row r="17">
          <cell r="A17">
            <v>764</v>
          </cell>
        </row>
        <row r="18">
          <cell r="A18">
            <v>768</v>
          </cell>
        </row>
        <row r="19">
          <cell r="A19">
            <v>775</v>
          </cell>
        </row>
        <row r="20">
          <cell r="A20">
            <v>777</v>
          </cell>
        </row>
        <row r="21">
          <cell r="A21">
            <v>783</v>
          </cell>
        </row>
        <row r="22">
          <cell r="A22">
            <v>789</v>
          </cell>
        </row>
        <row r="23">
          <cell r="A23">
            <v>791</v>
          </cell>
        </row>
        <row r="24">
          <cell r="A24">
            <v>797</v>
          </cell>
        </row>
        <row r="25">
          <cell r="A25">
            <v>799</v>
          </cell>
        </row>
        <row r="26">
          <cell r="A26">
            <v>809</v>
          </cell>
        </row>
        <row r="27">
          <cell r="A27">
            <v>817</v>
          </cell>
        </row>
        <row r="28">
          <cell r="A28">
            <v>818</v>
          </cell>
        </row>
        <row r="29">
          <cell r="A29">
            <v>821</v>
          </cell>
        </row>
        <row r="30">
          <cell r="A30">
            <v>830</v>
          </cell>
        </row>
        <row r="31">
          <cell r="A31">
            <v>839</v>
          </cell>
        </row>
        <row r="32">
          <cell r="A32">
            <v>861</v>
          </cell>
        </row>
        <row r="33">
          <cell r="A33">
            <v>887</v>
          </cell>
        </row>
        <row r="34">
          <cell r="A34">
            <v>889</v>
          </cell>
        </row>
        <row r="35">
          <cell r="A35">
            <v>1479</v>
          </cell>
        </row>
        <row r="36">
          <cell r="A36">
            <v>1483</v>
          </cell>
        </row>
        <row r="37">
          <cell r="A37">
            <v>1486</v>
          </cell>
        </row>
        <row r="38">
          <cell r="A38">
            <v>1490</v>
          </cell>
        </row>
        <row r="39">
          <cell r="A39">
            <v>1492</v>
          </cell>
        </row>
        <row r="40">
          <cell r="A40">
            <v>1493</v>
          </cell>
        </row>
        <row r="41">
          <cell r="A41">
            <v>1495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Summary old"/>
      <sheetName val="List of Muni with going concern"/>
      <sheetName val="List of Muni with going con-old"/>
      <sheetName val="Sheet1"/>
      <sheetName val="NT funded.unfunded"/>
      <sheetName val="2022-23"/>
      <sheetName val="2021-22"/>
      <sheetName val="2020-21"/>
      <sheetName val="Budget"/>
      <sheetName val="Budget 21-22"/>
      <sheetName val="Budget report 2020-21"/>
      <sheetName val="List of intermediatie cities"/>
      <sheetName val="2022-23 (2)"/>
      <sheetName val="2021-22 (2)"/>
      <sheetName val="Audit 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Auditee ID</v>
          </cell>
          <cell r="E1" t="str">
            <v>FUNDING POSITION</v>
          </cell>
        </row>
        <row r="2">
          <cell r="E2" t="str">
            <v>2014/15</v>
          </cell>
          <cell r="F2" t="str">
            <v>2014/15</v>
          </cell>
          <cell r="G2" t="str">
            <v>2015/16</v>
          </cell>
          <cell r="H2" t="str">
            <v>2015/16</v>
          </cell>
          <cell r="I2" t="str">
            <v>2016/17</v>
          </cell>
          <cell r="J2" t="str">
            <v>2016/17</v>
          </cell>
          <cell r="K2" t="str">
            <v>2017/18</v>
          </cell>
          <cell r="L2" t="str">
            <v>2017/18</v>
          </cell>
          <cell r="M2" t="str">
            <v>2018/19</v>
          </cell>
          <cell r="N2" t="str">
            <v>2018/19</v>
          </cell>
          <cell r="O2" t="str">
            <v>2018/19</v>
          </cell>
          <cell r="P2" t="str">
            <v>2019/20</v>
          </cell>
          <cell r="Q2" t="str">
            <v>2019/20</v>
          </cell>
          <cell r="R2" t="str">
            <v>2019/20</v>
          </cell>
          <cell r="S2" t="str">
            <v>2020/21</v>
          </cell>
          <cell r="T2" t="str">
            <v>2020/21</v>
          </cell>
          <cell r="U2" t="str">
            <v>2020/21</v>
          </cell>
          <cell r="V2" t="str">
            <v>2021/22</v>
          </cell>
          <cell r="W2" t="str">
            <v>2021/22</v>
          </cell>
          <cell r="X2" t="str">
            <v>2021/22</v>
          </cell>
          <cell r="Y2" t="str">
            <v>2022/23</v>
          </cell>
          <cell r="Z2" t="str">
            <v>2022/23</v>
          </cell>
          <cell r="AA2" t="str">
            <v>2022/23</v>
          </cell>
        </row>
        <row r="3">
          <cell r="E3" t="str">
            <v>Tabled budget</v>
          </cell>
          <cell r="F3" t="str">
            <v>Adopt budget</v>
          </cell>
          <cell r="G3" t="str">
            <v>Tabled budget</v>
          </cell>
          <cell r="H3" t="str">
            <v>Adopt budget</v>
          </cell>
          <cell r="I3" t="str">
            <v>Tabled budget</v>
          </cell>
          <cell r="J3" t="str">
            <v>Adopt budget</v>
          </cell>
          <cell r="K3" t="str">
            <v>Tabled budget</v>
          </cell>
          <cell r="L3" t="str">
            <v>Adopt budget</v>
          </cell>
          <cell r="M3" t="str">
            <v>Tabled budget</v>
          </cell>
          <cell r="N3" t="str">
            <v>Adopt budget</v>
          </cell>
          <cell r="O3" t="str">
            <v>Adj budget</v>
          </cell>
          <cell r="P3" t="str">
            <v>Tabled budget</v>
          </cell>
          <cell r="Q3" t="str">
            <v>Adopt budget</v>
          </cell>
          <cell r="R3" t="str">
            <v>Adj budget</v>
          </cell>
          <cell r="S3" t="str">
            <v>Tabled budget</v>
          </cell>
          <cell r="T3" t="str">
            <v>Adopt budget</v>
          </cell>
          <cell r="U3" t="str">
            <v>Adj budget</v>
          </cell>
          <cell r="V3" t="str">
            <v>Tabled budget</v>
          </cell>
          <cell r="W3" t="str">
            <v>Adopt budget</v>
          </cell>
          <cell r="X3" t="str">
            <v>Adj budget</v>
          </cell>
          <cell r="Y3" t="str">
            <v>Tabled budget</v>
          </cell>
          <cell r="Z3" t="str">
            <v>Adopt budget</v>
          </cell>
          <cell r="AA3" t="str">
            <v>Adj budget</v>
          </cell>
        </row>
        <row r="4">
          <cell r="B4" t="str">
            <v xml:space="preserve">EASTERN CAPE 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  <cell r="M4">
            <v>11</v>
          </cell>
          <cell r="N4">
            <v>12</v>
          </cell>
          <cell r="O4">
            <v>13</v>
          </cell>
          <cell r="P4">
            <v>14</v>
          </cell>
          <cell r="Q4">
            <v>15</v>
          </cell>
          <cell r="R4">
            <v>16</v>
          </cell>
          <cell r="S4">
            <v>17</v>
          </cell>
          <cell r="T4">
            <v>18</v>
          </cell>
          <cell r="U4">
            <v>19</v>
          </cell>
          <cell r="V4">
            <v>20</v>
          </cell>
          <cell r="W4">
            <v>21</v>
          </cell>
          <cell r="X4">
            <v>22</v>
          </cell>
          <cell r="Y4">
            <v>23</v>
          </cell>
          <cell r="Z4">
            <v>24</v>
          </cell>
          <cell r="AA4">
            <v>25</v>
          </cell>
        </row>
        <row r="5">
          <cell r="A5">
            <v>573</v>
          </cell>
          <cell r="B5" t="str">
            <v>A</v>
          </cell>
          <cell r="C5" t="str">
            <v>BUF</v>
          </cell>
          <cell r="D5" t="str">
            <v>Buffalo City</v>
          </cell>
          <cell r="E5" t="str">
            <v>Funded</v>
          </cell>
          <cell r="F5" t="str">
            <v>Funded</v>
          </cell>
          <cell r="G5" t="str">
            <v>Funded</v>
          </cell>
          <cell r="H5" t="str">
            <v>Funded</v>
          </cell>
          <cell r="I5" t="str">
            <v>Funded</v>
          </cell>
          <cell r="J5" t="str">
            <v>Funded</v>
          </cell>
          <cell r="K5" t="str">
            <v>Funded</v>
          </cell>
          <cell r="L5" t="str">
            <v>Funded</v>
          </cell>
          <cell r="M5" t="str">
            <v>Funded</v>
          </cell>
          <cell r="N5" t="str">
            <v>Funded</v>
          </cell>
          <cell r="O5" t="str">
            <v>Funded</v>
          </cell>
          <cell r="P5" t="str">
            <v>Funded</v>
          </cell>
          <cell r="Q5" t="str">
            <v>Funded</v>
          </cell>
          <cell r="R5" t="str">
            <v>Funded</v>
          </cell>
          <cell r="S5" t="str">
            <v>Funded</v>
          </cell>
          <cell r="T5" t="str">
            <v>Funded</v>
          </cell>
          <cell r="U5" t="str">
            <v>Funded</v>
          </cell>
          <cell r="V5" t="str">
            <v>Funded</v>
          </cell>
          <cell r="W5" t="str">
            <v>Funded</v>
          </cell>
          <cell r="X5" t="str">
            <v>Funded</v>
          </cell>
          <cell r="Y5" t="str">
            <v>Funded</v>
          </cell>
          <cell r="Z5" t="str">
            <v>Funded</v>
          </cell>
          <cell r="AA5" t="str">
            <v>Funded</v>
          </cell>
        </row>
        <row r="6">
          <cell r="A6">
            <v>604</v>
          </cell>
          <cell r="B6" t="str">
            <v>A</v>
          </cell>
          <cell r="C6" t="str">
            <v>NMA</v>
          </cell>
          <cell r="D6" t="str">
            <v>Nelson Mandela Bay</v>
          </cell>
          <cell r="E6" t="str">
            <v>Funded</v>
          </cell>
          <cell r="F6" t="str">
            <v>Funded</v>
          </cell>
          <cell r="G6" t="str">
            <v>Unfunded</v>
          </cell>
          <cell r="H6" t="str">
            <v>Funded</v>
          </cell>
          <cell r="I6" t="str">
            <v>Funded</v>
          </cell>
          <cell r="J6" t="str">
            <v>Funded</v>
          </cell>
          <cell r="K6" t="str">
            <v>Funded</v>
          </cell>
          <cell r="L6" t="str">
            <v>Funded</v>
          </cell>
          <cell r="M6" t="str">
            <v>Unfunded</v>
          </cell>
          <cell r="N6" t="str">
            <v>Funded</v>
          </cell>
          <cell r="O6" t="str">
            <v>Funded</v>
          </cell>
          <cell r="P6" t="str">
            <v>Funded</v>
          </cell>
          <cell r="Q6" t="str">
            <v>Funded</v>
          </cell>
          <cell r="R6" t="str">
            <v>Funded</v>
          </cell>
          <cell r="S6" t="str">
            <v>Funded</v>
          </cell>
          <cell r="T6" t="str">
            <v>Funded</v>
          </cell>
          <cell r="U6" t="str">
            <v>Funded</v>
          </cell>
          <cell r="V6" t="str">
            <v>Funded</v>
          </cell>
          <cell r="W6" t="str">
            <v>Funded</v>
          </cell>
          <cell r="X6" t="str">
            <v>Undetermined</v>
          </cell>
          <cell r="Y6" t="str">
            <v>Funded</v>
          </cell>
          <cell r="Z6" t="str">
            <v>Funded</v>
          </cell>
          <cell r="AA6" t="str">
            <v>Funded</v>
          </cell>
        </row>
        <row r="7">
          <cell r="A7">
            <v>1481</v>
          </cell>
          <cell r="B7" t="str">
            <v>B</v>
          </cell>
          <cell r="C7" t="str">
            <v>EC101</v>
          </cell>
          <cell r="D7" t="str">
            <v>Dr Beyers Naude</v>
          </cell>
          <cell r="E7" t="str">
            <v>Funded</v>
          </cell>
          <cell r="F7" t="str">
            <v>Funded</v>
          </cell>
          <cell r="G7" t="str">
            <v>Funded</v>
          </cell>
          <cell r="H7" t="str">
            <v>Funded</v>
          </cell>
          <cell r="I7" t="str">
            <v>Funded</v>
          </cell>
          <cell r="J7" t="str">
            <v>Funded</v>
          </cell>
          <cell r="K7" t="str">
            <v>Unfunded</v>
          </cell>
          <cell r="L7" t="str">
            <v>Unfunded</v>
          </cell>
          <cell r="M7" t="str">
            <v>Unfunded</v>
          </cell>
          <cell r="N7" t="str">
            <v>Unfunded</v>
          </cell>
          <cell r="O7" t="str">
            <v>Unfunded</v>
          </cell>
          <cell r="P7" t="str">
            <v>Unfunded</v>
          </cell>
          <cell r="Q7" t="str">
            <v>Unfunded</v>
          </cell>
          <cell r="R7" t="str">
            <v>Unfunded</v>
          </cell>
          <cell r="S7" t="str">
            <v>Unfunded</v>
          </cell>
          <cell r="T7" t="str">
            <v>Unfunded</v>
          </cell>
          <cell r="U7" t="str">
            <v>Unfunded</v>
          </cell>
          <cell r="V7" t="str">
            <v>Unfunded</v>
          </cell>
          <cell r="W7" t="str">
            <v>Unfunded</v>
          </cell>
          <cell r="X7" t="str">
            <v>Unfunded</v>
          </cell>
          <cell r="Y7" t="str">
            <v>Unfunded</v>
          </cell>
          <cell r="Z7" t="str">
            <v>Unfunded</v>
          </cell>
          <cell r="AA7" t="str">
            <v>Funded</v>
          </cell>
        </row>
        <row r="8">
          <cell r="A8">
            <v>571</v>
          </cell>
          <cell r="B8" t="str">
            <v>B</v>
          </cell>
          <cell r="C8" t="str">
            <v>EC102</v>
          </cell>
          <cell r="D8" t="str">
            <v>Blue Crane Route</v>
          </cell>
          <cell r="E8" t="str">
            <v>Funded</v>
          </cell>
          <cell r="F8" t="str">
            <v>Funded</v>
          </cell>
          <cell r="G8" t="str">
            <v>Funded</v>
          </cell>
          <cell r="H8" t="str">
            <v>Funded</v>
          </cell>
          <cell r="I8" t="str">
            <v>Funded</v>
          </cell>
          <cell r="J8" t="str">
            <v>Funded</v>
          </cell>
          <cell r="K8" t="str">
            <v>Funded</v>
          </cell>
          <cell r="L8" t="str">
            <v>Funded</v>
          </cell>
          <cell r="M8" t="str">
            <v>Unfunded</v>
          </cell>
          <cell r="N8" t="str">
            <v>Unfunded</v>
          </cell>
          <cell r="O8" t="str">
            <v>Funded</v>
          </cell>
          <cell r="P8" t="str">
            <v>Funded</v>
          </cell>
          <cell r="Q8" t="str">
            <v>Funded</v>
          </cell>
          <cell r="R8" t="str">
            <v>Funded</v>
          </cell>
          <cell r="S8" t="str">
            <v>Funded</v>
          </cell>
          <cell r="T8" t="str">
            <v>Funded</v>
          </cell>
          <cell r="U8" t="str">
            <v>Funded</v>
          </cell>
          <cell r="V8" t="str">
            <v>Funded</v>
          </cell>
          <cell r="W8" t="str">
            <v>Funded</v>
          </cell>
          <cell r="X8" t="str">
            <v>Funded</v>
          </cell>
          <cell r="Y8" t="str">
            <v>Unfunded</v>
          </cell>
          <cell r="Z8" t="str">
            <v>Funded</v>
          </cell>
          <cell r="AA8" t="str">
            <v>Funded</v>
          </cell>
        </row>
        <row r="9">
          <cell r="A9" t="e">
            <v>#N/A</v>
          </cell>
          <cell r="B9" t="str">
            <v>B</v>
          </cell>
          <cell r="C9" t="str">
            <v>EC103</v>
          </cell>
          <cell r="D9" t="str">
            <v>Ikwezi</v>
          </cell>
          <cell r="E9" t="str">
            <v>Unfunded</v>
          </cell>
          <cell r="F9" t="str">
            <v>Unfunded</v>
          </cell>
          <cell r="G9" t="str">
            <v>Unfunded</v>
          </cell>
          <cell r="H9" t="str">
            <v>Unfunded</v>
          </cell>
          <cell r="I9" t="str">
            <v>Disestablished</v>
          </cell>
          <cell r="J9" t="str">
            <v>Disestablished</v>
          </cell>
          <cell r="K9" t="str">
            <v>Disestablished</v>
          </cell>
          <cell r="L9" t="str">
            <v>Disestablished</v>
          </cell>
          <cell r="M9" t="str">
            <v>Disestablished</v>
          </cell>
          <cell r="N9" t="str">
            <v>Disestablished</v>
          </cell>
          <cell r="O9" t="str">
            <v>Disestablished</v>
          </cell>
          <cell r="P9" t="str">
            <v>Disestablished</v>
          </cell>
          <cell r="Q9" t="str">
            <v>Disestablished</v>
          </cell>
          <cell r="R9" t="str">
            <v>Disestablished</v>
          </cell>
          <cell r="S9" t="str">
            <v>Disestablished</v>
          </cell>
          <cell r="T9" t="str">
            <v>Disestablished</v>
          </cell>
          <cell r="U9" t="str">
            <v>Disestablished</v>
          </cell>
          <cell r="V9" t="str">
            <v>Disestablished</v>
          </cell>
          <cell r="W9" t="str">
            <v>Disestablished</v>
          </cell>
          <cell r="X9" t="str">
            <v>Disestablished</v>
          </cell>
          <cell r="Y9" t="str">
            <v>Disestablished</v>
          </cell>
          <cell r="Z9" t="str">
            <v>Disestablished</v>
          </cell>
          <cell r="AA9" t="str">
            <v>Disestablished</v>
          </cell>
        </row>
        <row r="10">
          <cell r="A10">
            <v>594</v>
          </cell>
          <cell r="B10" t="str">
            <v>B</v>
          </cell>
          <cell r="C10" t="str">
            <v>EC104</v>
          </cell>
          <cell r="D10" t="str">
            <v>Makana</v>
          </cell>
          <cell r="E10" t="str">
            <v>Unfunded</v>
          </cell>
          <cell r="F10" t="str">
            <v>Funded</v>
          </cell>
          <cell r="G10" t="str">
            <v>Funded</v>
          </cell>
          <cell r="H10" t="str">
            <v>Funded</v>
          </cell>
          <cell r="I10" t="str">
            <v>Funded</v>
          </cell>
          <cell r="J10" t="str">
            <v>Funded</v>
          </cell>
          <cell r="K10" t="str">
            <v>Unfunded</v>
          </cell>
          <cell r="L10" t="str">
            <v>Unfunded</v>
          </cell>
          <cell r="M10" t="str">
            <v>Undetermined</v>
          </cell>
          <cell r="N10" t="str">
            <v>Unfunded</v>
          </cell>
          <cell r="O10" t="str">
            <v>Unfunded</v>
          </cell>
          <cell r="P10" t="str">
            <v>Unfunded</v>
          </cell>
          <cell r="Q10" t="str">
            <v>Unfunded</v>
          </cell>
          <cell r="R10" t="str">
            <v>Funded</v>
          </cell>
          <cell r="S10" t="str">
            <v>Funded</v>
          </cell>
          <cell r="T10" t="str">
            <v>Funded</v>
          </cell>
          <cell r="U10" t="str">
            <v>Funded</v>
          </cell>
          <cell r="V10" t="str">
            <v>Funded</v>
          </cell>
          <cell r="W10" t="str">
            <v>Funded</v>
          </cell>
          <cell r="X10" t="str">
            <v>Funded</v>
          </cell>
          <cell r="Y10" t="str">
            <v>Funded</v>
          </cell>
          <cell r="Z10" t="str">
            <v>Funded</v>
          </cell>
          <cell r="AA10" t="str">
            <v>Funded</v>
          </cell>
        </row>
        <row r="11">
          <cell r="A11">
            <v>603</v>
          </cell>
          <cell r="B11" t="str">
            <v>B</v>
          </cell>
          <cell r="C11" t="str">
            <v>EC105</v>
          </cell>
          <cell r="D11" t="str">
            <v>Ndlambe</v>
          </cell>
          <cell r="E11" t="str">
            <v>Funded</v>
          </cell>
          <cell r="F11" t="str">
            <v>Funded</v>
          </cell>
          <cell r="G11" t="str">
            <v>Unfunded</v>
          </cell>
          <cell r="H11" t="str">
            <v>Unfunded</v>
          </cell>
          <cell r="I11" t="str">
            <v>Unfunded</v>
          </cell>
          <cell r="J11" t="str">
            <v>Funded</v>
          </cell>
          <cell r="K11" t="str">
            <v>Unfunded</v>
          </cell>
          <cell r="L11" t="str">
            <v>Undetermined</v>
          </cell>
          <cell r="M11" t="str">
            <v>Undetermined</v>
          </cell>
          <cell r="N11" t="str">
            <v>Funded</v>
          </cell>
          <cell r="O11" t="str">
            <v>Funded</v>
          </cell>
          <cell r="P11" t="str">
            <v>Unfunded</v>
          </cell>
          <cell r="Q11" t="str">
            <v>Funded</v>
          </cell>
          <cell r="R11" t="str">
            <v>Funded</v>
          </cell>
          <cell r="S11" t="str">
            <v>Funded</v>
          </cell>
          <cell r="T11" t="str">
            <v>Funded</v>
          </cell>
          <cell r="U11" t="str">
            <v>Funded</v>
          </cell>
          <cell r="V11" t="str">
            <v>Funded</v>
          </cell>
          <cell r="W11" t="str">
            <v>Funded</v>
          </cell>
          <cell r="X11" t="str">
            <v>Funded</v>
          </cell>
          <cell r="Y11" t="str">
            <v>Funded</v>
          </cell>
          <cell r="Z11" t="str">
            <v>Funded</v>
          </cell>
          <cell r="AA11" t="str">
            <v>Funded</v>
          </cell>
        </row>
        <row r="12">
          <cell r="A12">
            <v>616</v>
          </cell>
          <cell r="B12" t="str">
            <v>B</v>
          </cell>
          <cell r="C12" t="str">
            <v>EC106</v>
          </cell>
          <cell r="D12" t="str">
            <v>Sundays River Valley</v>
          </cell>
          <cell r="E12" t="str">
            <v>Unfunded</v>
          </cell>
          <cell r="F12" t="str">
            <v>Unfunded</v>
          </cell>
          <cell r="G12" t="str">
            <v>Funded</v>
          </cell>
          <cell r="H12" t="str">
            <v>Unfunded</v>
          </cell>
          <cell r="I12" t="str">
            <v>Funded</v>
          </cell>
          <cell r="J12" t="str">
            <v>Funded</v>
          </cell>
          <cell r="K12" t="str">
            <v>Funded</v>
          </cell>
          <cell r="L12" t="str">
            <v>Funded</v>
          </cell>
          <cell r="M12" t="str">
            <v>Unfunded</v>
          </cell>
          <cell r="N12" t="str">
            <v>Funded</v>
          </cell>
          <cell r="O12" t="str">
            <v>Funded</v>
          </cell>
          <cell r="P12" t="str">
            <v>Unfunded</v>
          </cell>
          <cell r="Q12" t="str">
            <v>Unfunded</v>
          </cell>
          <cell r="R12" t="str">
            <v>Unfunded</v>
          </cell>
          <cell r="S12" t="str">
            <v>Unfunded</v>
          </cell>
          <cell r="T12" t="str">
            <v>Funded</v>
          </cell>
          <cell r="U12" t="str">
            <v>Unfunded</v>
          </cell>
          <cell r="V12" t="str">
            <v>Unfunded</v>
          </cell>
          <cell r="W12" t="str">
            <v>Unfunded</v>
          </cell>
          <cell r="X12" t="str">
            <v>Funded</v>
          </cell>
          <cell r="Y12" t="str">
            <v>Undetermined</v>
          </cell>
          <cell r="Z12" t="str">
            <v>Undetermined</v>
          </cell>
          <cell r="AA12" t="str">
            <v>Unfunded</v>
          </cell>
        </row>
        <row r="13">
          <cell r="A13" t="e">
            <v>#N/A</v>
          </cell>
          <cell r="B13" t="str">
            <v>B</v>
          </cell>
          <cell r="C13" t="str">
            <v>EC107</v>
          </cell>
          <cell r="D13" t="str">
            <v>Baviaans</v>
          </cell>
          <cell r="E13" t="str">
            <v>Unfunded</v>
          </cell>
          <cell r="F13" t="str">
            <v>Unfunded</v>
          </cell>
          <cell r="G13" t="str">
            <v>Unfunded</v>
          </cell>
          <cell r="H13" t="str">
            <v>Unfunded</v>
          </cell>
          <cell r="I13" t="str">
            <v>Disestablished</v>
          </cell>
          <cell r="J13" t="str">
            <v>Disestablished</v>
          </cell>
          <cell r="K13" t="str">
            <v>Disestablished</v>
          </cell>
          <cell r="L13" t="str">
            <v>Disestablished</v>
          </cell>
          <cell r="M13" t="str">
            <v>Disestablished</v>
          </cell>
          <cell r="N13" t="str">
            <v>Disestablished</v>
          </cell>
          <cell r="O13" t="str">
            <v>Disestablished</v>
          </cell>
          <cell r="P13" t="str">
            <v>Disestablished</v>
          </cell>
          <cell r="Q13" t="str">
            <v>Disestablished</v>
          </cell>
          <cell r="R13" t="str">
            <v>Disestablished</v>
          </cell>
          <cell r="S13" t="str">
            <v>Disestablished</v>
          </cell>
          <cell r="T13" t="str">
            <v>Disestablished</v>
          </cell>
          <cell r="U13" t="str">
            <v>Disestablished</v>
          </cell>
          <cell r="V13" t="str">
            <v>Disestablished</v>
          </cell>
          <cell r="W13" t="str">
            <v>Disestablished</v>
          </cell>
          <cell r="X13" t="str">
            <v>Disestablished</v>
          </cell>
          <cell r="Y13" t="str">
            <v>Disestablished</v>
          </cell>
          <cell r="Z13" t="str">
            <v>Disestablished</v>
          </cell>
          <cell r="AA13" t="str">
            <v>Disestablished</v>
          </cell>
        </row>
        <row r="14">
          <cell r="A14">
            <v>592</v>
          </cell>
          <cell r="B14" t="str">
            <v>B</v>
          </cell>
          <cell r="C14" t="str">
            <v>EC108</v>
          </cell>
          <cell r="D14" t="str">
            <v>Kouga</v>
          </cell>
          <cell r="E14" t="str">
            <v>Funded</v>
          </cell>
          <cell r="F14" t="str">
            <v>Funded</v>
          </cell>
          <cell r="G14" t="str">
            <v>Funded</v>
          </cell>
          <cell r="H14" t="str">
            <v>Funded</v>
          </cell>
          <cell r="I14" t="str">
            <v>Funded</v>
          </cell>
          <cell r="J14" t="str">
            <v>Funded</v>
          </cell>
          <cell r="K14" t="str">
            <v>Unfunded</v>
          </cell>
          <cell r="L14" t="str">
            <v>Unfunded</v>
          </cell>
          <cell r="M14" t="str">
            <v>Unfunded</v>
          </cell>
          <cell r="N14" t="str">
            <v>Funded</v>
          </cell>
          <cell r="O14" t="str">
            <v>Funded</v>
          </cell>
          <cell r="P14" t="str">
            <v>Funded</v>
          </cell>
          <cell r="Q14" t="str">
            <v>Funded</v>
          </cell>
          <cell r="R14" t="str">
            <v>Funded</v>
          </cell>
          <cell r="S14" t="str">
            <v>Unfunded</v>
          </cell>
          <cell r="T14" t="str">
            <v>Funded</v>
          </cell>
          <cell r="U14" t="str">
            <v>Funded</v>
          </cell>
          <cell r="V14" t="str">
            <v>Funded</v>
          </cell>
          <cell r="W14" t="str">
            <v>Funded</v>
          </cell>
          <cell r="X14" t="str">
            <v>Funded</v>
          </cell>
          <cell r="Y14" t="str">
            <v>Funded</v>
          </cell>
          <cell r="Z14" t="str">
            <v>Funded</v>
          </cell>
          <cell r="AA14" t="str">
            <v>Funded</v>
          </cell>
        </row>
        <row r="15">
          <cell r="A15">
            <v>589</v>
          </cell>
          <cell r="B15" t="str">
            <v>B</v>
          </cell>
          <cell r="C15" t="str">
            <v>EC109</v>
          </cell>
          <cell r="D15" t="str">
            <v>Kou-Kamma</v>
          </cell>
          <cell r="E15" t="str">
            <v>Unfunded</v>
          </cell>
          <cell r="F15" t="str">
            <v>Unfunded</v>
          </cell>
          <cell r="G15" t="str">
            <v>Unfunded</v>
          </cell>
          <cell r="H15" t="str">
            <v>Unfunded</v>
          </cell>
          <cell r="I15" t="str">
            <v>Unfunded</v>
          </cell>
          <cell r="J15" t="str">
            <v>Unfunded</v>
          </cell>
          <cell r="K15" t="str">
            <v>Unfunded</v>
          </cell>
          <cell r="L15" t="str">
            <v>Funded</v>
          </cell>
          <cell r="M15" t="str">
            <v>Unfunded</v>
          </cell>
          <cell r="N15" t="str">
            <v>Funded</v>
          </cell>
          <cell r="O15" t="str">
            <v>Funded</v>
          </cell>
          <cell r="P15" t="str">
            <v>Funded</v>
          </cell>
          <cell r="Q15" t="str">
            <v>Funded</v>
          </cell>
          <cell r="R15" t="str">
            <v>Funded</v>
          </cell>
          <cell r="S15" t="str">
            <v>Funded</v>
          </cell>
          <cell r="T15" t="str">
            <v>Funded</v>
          </cell>
          <cell r="U15" t="str">
            <v>Funded</v>
          </cell>
          <cell r="V15" t="str">
            <v>Funded</v>
          </cell>
          <cell r="W15" t="str">
            <v>Funded</v>
          </cell>
          <cell r="X15" t="str">
            <v>Funded</v>
          </cell>
          <cell r="Y15" t="str">
            <v>Funded</v>
          </cell>
          <cell r="Z15" t="str">
            <v>Funded</v>
          </cell>
          <cell r="AA15" t="str">
            <v>Funded</v>
          </cell>
        </row>
        <row r="16">
          <cell r="A16">
            <v>574</v>
          </cell>
          <cell r="B16" t="str">
            <v>C</v>
          </cell>
          <cell r="C16" t="str">
            <v>DC10</v>
          </cell>
          <cell r="D16" t="str">
            <v>Sarah Baartman</v>
          </cell>
          <cell r="E16" t="str">
            <v>Funded</v>
          </cell>
          <cell r="F16" t="str">
            <v>Funded</v>
          </cell>
          <cell r="G16" t="str">
            <v>Funded</v>
          </cell>
          <cell r="H16" t="str">
            <v>Funded</v>
          </cell>
          <cell r="I16" t="str">
            <v>Funded</v>
          </cell>
          <cell r="J16" t="str">
            <v>Funded</v>
          </cell>
          <cell r="K16" t="str">
            <v>Funded</v>
          </cell>
          <cell r="L16" t="str">
            <v>Funded</v>
          </cell>
          <cell r="M16" t="str">
            <v>Funded</v>
          </cell>
          <cell r="N16" t="str">
            <v>Funded</v>
          </cell>
          <cell r="O16" t="str">
            <v>Funded</v>
          </cell>
          <cell r="P16" t="str">
            <v>Funded</v>
          </cell>
          <cell r="Q16" t="str">
            <v>Funded</v>
          </cell>
          <cell r="R16" t="str">
            <v>Funded</v>
          </cell>
          <cell r="S16" t="str">
            <v>Funded</v>
          </cell>
          <cell r="T16" t="str">
            <v>Funded</v>
          </cell>
          <cell r="U16" t="str">
            <v>Funded</v>
          </cell>
          <cell r="V16" t="str">
            <v>Funded</v>
          </cell>
          <cell r="W16" t="str">
            <v>Funded</v>
          </cell>
          <cell r="X16" t="str">
            <v>Funded</v>
          </cell>
          <cell r="Y16" t="str">
            <v>Funded</v>
          </cell>
          <cell r="Z16" t="str">
            <v>Funded</v>
          </cell>
          <cell r="AA16" t="str">
            <v>Funded</v>
          </cell>
        </row>
        <row r="17">
          <cell r="A17">
            <v>598</v>
          </cell>
          <cell r="B17" t="str">
            <v>B</v>
          </cell>
          <cell r="C17" t="str">
            <v>EC121</v>
          </cell>
          <cell r="D17" t="str">
            <v>Mbhashe</v>
          </cell>
          <cell r="E17" t="str">
            <v>Funded</v>
          </cell>
          <cell r="F17" t="str">
            <v>Funded</v>
          </cell>
          <cell r="G17" t="str">
            <v>Funded</v>
          </cell>
          <cell r="H17" t="str">
            <v>Funded</v>
          </cell>
          <cell r="I17" t="str">
            <v>Funded</v>
          </cell>
          <cell r="J17" t="str">
            <v>Funded</v>
          </cell>
          <cell r="K17" t="str">
            <v>Funded</v>
          </cell>
          <cell r="L17" t="str">
            <v>Funded</v>
          </cell>
          <cell r="M17" t="str">
            <v>Funded</v>
          </cell>
          <cell r="N17" t="str">
            <v>Funded</v>
          </cell>
          <cell r="O17" t="str">
            <v>Funded</v>
          </cell>
          <cell r="P17" t="str">
            <v>Unfunded</v>
          </cell>
          <cell r="Q17" t="str">
            <v>Funded</v>
          </cell>
          <cell r="R17" t="str">
            <v>Funded</v>
          </cell>
          <cell r="S17" t="str">
            <v>Funded</v>
          </cell>
          <cell r="T17" t="str">
            <v>Funded</v>
          </cell>
          <cell r="U17" t="str">
            <v>Funded</v>
          </cell>
          <cell r="V17" t="str">
            <v>Funded</v>
          </cell>
          <cell r="W17" t="str">
            <v>Funded</v>
          </cell>
          <cell r="X17" t="str">
            <v>Funded</v>
          </cell>
          <cell r="Y17" t="str">
            <v>Funded</v>
          </cell>
          <cell r="Z17" t="str">
            <v>Funded</v>
          </cell>
          <cell r="AA17" t="str">
            <v>Funded</v>
          </cell>
        </row>
        <row r="18">
          <cell r="A18">
            <v>601</v>
          </cell>
          <cell r="B18" t="str">
            <v>B</v>
          </cell>
          <cell r="C18" t="str">
            <v>EC122</v>
          </cell>
          <cell r="D18" t="str">
            <v>Mnquma</v>
          </cell>
          <cell r="E18" t="str">
            <v>Funded</v>
          </cell>
          <cell r="F18" t="str">
            <v>Funded</v>
          </cell>
          <cell r="G18" t="str">
            <v>Funded</v>
          </cell>
          <cell r="H18" t="str">
            <v>Funded</v>
          </cell>
          <cell r="I18" t="str">
            <v>Funded</v>
          </cell>
          <cell r="J18" t="str">
            <v>Funded</v>
          </cell>
          <cell r="K18" t="str">
            <v>Unfunded</v>
          </cell>
          <cell r="L18" t="str">
            <v>Funded</v>
          </cell>
          <cell r="M18" t="str">
            <v>Unfunded</v>
          </cell>
          <cell r="N18" t="str">
            <v>Unfunded</v>
          </cell>
          <cell r="O18" t="str">
            <v>Funded</v>
          </cell>
          <cell r="P18" t="str">
            <v>Funded</v>
          </cell>
          <cell r="Q18" t="str">
            <v>Funded</v>
          </cell>
          <cell r="R18" t="str">
            <v>Funded</v>
          </cell>
          <cell r="S18" t="str">
            <v>Funded</v>
          </cell>
          <cell r="T18" t="str">
            <v>Funded</v>
          </cell>
          <cell r="U18" t="str">
            <v>Funded</v>
          </cell>
          <cell r="V18" t="str">
            <v>Funded</v>
          </cell>
          <cell r="W18" t="str">
            <v>Funded</v>
          </cell>
          <cell r="X18" t="str">
            <v>Funded</v>
          </cell>
          <cell r="Y18" t="str">
            <v>Funded</v>
          </cell>
          <cell r="Z18" t="str">
            <v>Funded</v>
          </cell>
          <cell r="AA18" t="str">
            <v>Funded</v>
          </cell>
        </row>
        <row r="19">
          <cell r="A19">
            <v>583</v>
          </cell>
          <cell r="B19" t="str">
            <v>B</v>
          </cell>
          <cell r="C19" t="str">
            <v>EC123</v>
          </cell>
          <cell r="D19" t="str">
            <v>Great Kei</v>
          </cell>
          <cell r="E19" t="str">
            <v>Unfunded</v>
          </cell>
          <cell r="F19" t="str">
            <v>Funded</v>
          </cell>
          <cell r="G19" t="str">
            <v>Unfunded</v>
          </cell>
          <cell r="H19" t="str">
            <v>Unfunded</v>
          </cell>
          <cell r="I19" t="str">
            <v>Funded</v>
          </cell>
          <cell r="J19" t="str">
            <v>Funded</v>
          </cell>
          <cell r="K19" t="str">
            <v>Unfunded</v>
          </cell>
          <cell r="L19" t="str">
            <v>Unfunded</v>
          </cell>
          <cell r="M19" t="str">
            <v>Unfunded</v>
          </cell>
          <cell r="N19" t="str">
            <v>Unfunded</v>
          </cell>
          <cell r="O19" t="str">
            <v>Unfunded</v>
          </cell>
          <cell r="P19" t="str">
            <v>Unfunded</v>
          </cell>
          <cell r="Q19" t="str">
            <v>Unfunded</v>
          </cell>
          <cell r="R19" t="str">
            <v>Unfunded</v>
          </cell>
          <cell r="S19" t="str">
            <v>Funded</v>
          </cell>
          <cell r="T19" t="str">
            <v>Funded</v>
          </cell>
          <cell r="U19" t="str">
            <v>Funded</v>
          </cell>
          <cell r="V19" t="str">
            <v>Funded</v>
          </cell>
          <cell r="W19" t="str">
            <v>Funded</v>
          </cell>
          <cell r="X19" t="str">
            <v>Funded</v>
          </cell>
          <cell r="Y19" t="str">
            <v>Funded</v>
          </cell>
          <cell r="Z19" t="str">
            <v>Funded</v>
          </cell>
          <cell r="AA19" t="str">
            <v>Funded</v>
          </cell>
        </row>
        <row r="20">
          <cell r="A20">
            <v>567</v>
          </cell>
          <cell r="B20" t="str">
            <v>B</v>
          </cell>
          <cell r="C20" t="str">
            <v>EC124</v>
          </cell>
          <cell r="D20" t="str">
            <v>Amahlathi</v>
          </cell>
          <cell r="E20" t="str">
            <v>Funded</v>
          </cell>
          <cell r="F20" t="str">
            <v>Funded</v>
          </cell>
          <cell r="G20" t="str">
            <v>Funded</v>
          </cell>
          <cell r="H20" t="str">
            <v>Funded</v>
          </cell>
          <cell r="I20" t="str">
            <v>Funded</v>
          </cell>
          <cell r="J20" t="str">
            <v>Funded</v>
          </cell>
          <cell r="K20" t="str">
            <v>Funded</v>
          </cell>
          <cell r="L20" t="str">
            <v>Funded</v>
          </cell>
          <cell r="M20" t="str">
            <v>Funded</v>
          </cell>
          <cell r="N20" t="str">
            <v>Funded</v>
          </cell>
          <cell r="O20" t="str">
            <v>Unfunded</v>
          </cell>
          <cell r="P20" t="str">
            <v>Unfunded</v>
          </cell>
          <cell r="Q20" t="str">
            <v>Unfunded</v>
          </cell>
          <cell r="R20" t="str">
            <v>Unfunded</v>
          </cell>
          <cell r="S20" t="str">
            <v>Unfunded</v>
          </cell>
          <cell r="T20" t="str">
            <v>Unfunded</v>
          </cell>
          <cell r="U20" t="str">
            <v>Unfunded</v>
          </cell>
          <cell r="V20" t="str">
            <v>Unfunded</v>
          </cell>
          <cell r="W20" t="str">
            <v>Unfunded</v>
          </cell>
          <cell r="X20" t="str">
            <v>Unfunded</v>
          </cell>
          <cell r="Y20" t="str">
            <v>Unfunded</v>
          </cell>
          <cell r="Z20" t="str">
            <v>Unfunded</v>
          </cell>
          <cell r="AA20" t="str">
            <v>Unfunded</v>
          </cell>
        </row>
        <row r="21">
          <cell r="A21">
            <v>606</v>
          </cell>
          <cell r="B21" t="str">
            <v>B</v>
          </cell>
          <cell r="C21" t="str">
            <v>EC126</v>
          </cell>
          <cell r="D21" t="str">
            <v>Ngqushwa</v>
          </cell>
          <cell r="E21" t="str">
            <v>Unfunded</v>
          </cell>
          <cell r="F21" t="str">
            <v>Funded</v>
          </cell>
          <cell r="G21" t="str">
            <v>Unfunded</v>
          </cell>
          <cell r="H21" t="str">
            <v>Unfunded</v>
          </cell>
          <cell r="I21" t="str">
            <v>Funded</v>
          </cell>
          <cell r="J21" t="str">
            <v>Funded</v>
          </cell>
          <cell r="K21" t="str">
            <v>Unfunded</v>
          </cell>
          <cell r="L21" t="str">
            <v>Unfunded</v>
          </cell>
          <cell r="M21" t="str">
            <v>Unfunded</v>
          </cell>
          <cell r="N21" t="str">
            <v>Unfunded</v>
          </cell>
          <cell r="O21" t="str">
            <v>Unfunded</v>
          </cell>
          <cell r="P21" t="str">
            <v>Unfunded</v>
          </cell>
          <cell r="Q21" t="str">
            <v>Funded</v>
          </cell>
          <cell r="R21" t="str">
            <v>Funded</v>
          </cell>
          <cell r="S21" t="str">
            <v>Funded</v>
          </cell>
          <cell r="T21" t="str">
            <v>Funded</v>
          </cell>
          <cell r="U21" t="str">
            <v>Funded</v>
          </cell>
          <cell r="V21" t="str">
            <v>Funded</v>
          </cell>
          <cell r="W21" t="str">
            <v>Funded</v>
          </cell>
          <cell r="X21" t="str">
            <v>Funded</v>
          </cell>
          <cell r="Y21" t="str">
            <v>Funded</v>
          </cell>
          <cell r="Z21" t="str">
            <v>Funded</v>
          </cell>
          <cell r="AA21" t="str">
            <v>Funded</v>
          </cell>
        </row>
        <row r="22">
          <cell r="A22" t="e">
            <v>#N/A</v>
          </cell>
          <cell r="B22" t="str">
            <v>B</v>
          </cell>
          <cell r="C22" t="str">
            <v>EC127</v>
          </cell>
          <cell r="D22" t="str">
            <v>Nkonkobe</v>
          </cell>
          <cell r="E22" t="str">
            <v>Unfunded</v>
          </cell>
          <cell r="F22" t="str">
            <v>Funded</v>
          </cell>
          <cell r="G22" t="str">
            <v>Unfunded</v>
          </cell>
          <cell r="H22" t="str">
            <v>Funded</v>
          </cell>
          <cell r="I22" t="str">
            <v>Disestablished</v>
          </cell>
          <cell r="J22" t="str">
            <v>Disestablished</v>
          </cell>
          <cell r="K22" t="str">
            <v>Disestablished</v>
          </cell>
          <cell r="L22" t="str">
            <v>Disestablished</v>
          </cell>
          <cell r="M22" t="str">
            <v>Disestablished</v>
          </cell>
          <cell r="N22" t="str">
            <v>Disestablished</v>
          </cell>
          <cell r="O22" t="str">
            <v>Disestablished</v>
          </cell>
          <cell r="P22" t="str">
            <v>Disestablished</v>
          </cell>
          <cell r="Q22" t="str">
            <v>Disestablished</v>
          </cell>
          <cell r="R22" t="str">
            <v>Disestablished</v>
          </cell>
          <cell r="S22" t="str">
            <v>Disestablished</v>
          </cell>
          <cell r="T22" t="str">
            <v>Disestablished</v>
          </cell>
          <cell r="U22" t="str">
            <v>Disestablished</v>
          </cell>
          <cell r="V22" t="str">
            <v>Disestablished</v>
          </cell>
          <cell r="W22" t="str">
            <v>Disestablished</v>
          </cell>
          <cell r="X22" t="str">
            <v>Disestablished</v>
          </cell>
          <cell r="Y22" t="str">
            <v>Disestablished</v>
          </cell>
          <cell r="Z22" t="str">
            <v>Disestablished</v>
          </cell>
          <cell r="AA22" t="str">
            <v>Disestablished</v>
          </cell>
        </row>
        <row r="23">
          <cell r="A23" t="e">
            <v>#N/A</v>
          </cell>
          <cell r="B23" t="str">
            <v>B</v>
          </cell>
          <cell r="C23" t="str">
            <v>EC128</v>
          </cell>
          <cell r="D23" t="str">
            <v>Nxuba</v>
          </cell>
          <cell r="E23" t="str">
            <v>Unfunded</v>
          </cell>
          <cell r="F23" t="str">
            <v>Unfunded</v>
          </cell>
          <cell r="G23" t="str">
            <v>Unfunded</v>
          </cell>
          <cell r="H23" t="str">
            <v>Unfunded</v>
          </cell>
          <cell r="I23" t="str">
            <v>Disestablished</v>
          </cell>
          <cell r="J23" t="str">
            <v>Disestablished</v>
          </cell>
          <cell r="K23" t="str">
            <v>Disestablished</v>
          </cell>
          <cell r="L23" t="str">
            <v>Disestablished</v>
          </cell>
          <cell r="M23" t="str">
            <v>Disestablished</v>
          </cell>
          <cell r="N23" t="str">
            <v>Disestablished</v>
          </cell>
          <cell r="O23" t="str">
            <v>Disestablished</v>
          </cell>
          <cell r="P23" t="str">
            <v>Disestablished</v>
          </cell>
          <cell r="Q23" t="str">
            <v>Disestablished</v>
          </cell>
          <cell r="R23" t="str">
            <v>Disestablished</v>
          </cell>
          <cell r="S23" t="str">
            <v>Disestablished</v>
          </cell>
          <cell r="T23" t="str">
            <v>Disestablished</v>
          </cell>
          <cell r="U23" t="str">
            <v>Disestablished</v>
          </cell>
          <cell r="V23" t="str">
            <v>Disestablished</v>
          </cell>
          <cell r="W23" t="str">
            <v>Disestablished</v>
          </cell>
          <cell r="X23" t="str">
            <v>Disestablished</v>
          </cell>
          <cell r="Y23" t="str">
            <v>Disestablished</v>
          </cell>
          <cell r="Z23" t="str">
            <v>Disestablished</v>
          </cell>
          <cell r="AA23" t="str">
            <v>Disestablished</v>
          </cell>
        </row>
        <row r="24">
          <cell r="A24">
            <v>1482</v>
          </cell>
          <cell r="B24" t="str">
            <v>B</v>
          </cell>
          <cell r="C24" t="str">
            <v>EC129</v>
          </cell>
          <cell r="D24" t="str">
            <v>Raymond Mhlaba</v>
          </cell>
          <cell r="E24" t="str">
            <v>New Demarcation</v>
          </cell>
          <cell r="F24" t="str">
            <v>New Demarcation</v>
          </cell>
          <cell r="G24" t="str">
            <v>New Demarcation</v>
          </cell>
          <cell r="H24" t="str">
            <v>New Demarcation</v>
          </cell>
          <cell r="I24" t="str">
            <v>Undetermined</v>
          </cell>
          <cell r="J24" t="str">
            <v>Undetermined</v>
          </cell>
          <cell r="K24" t="str">
            <v>Unfunded</v>
          </cell>
          <cell r="L24" t="str">
            <v>Unfunded</v>
          </cell>
          <cell r="M24" t="str">
            <v>Unfunded</v>
          </cell>
          <cell r="N24" t="str">
            <v>Unfunded</v>
          </cell>
          <cell r="O24" t="str">
            <v>Unfunded</v>
          </cell>
          <cell r="P24" t="str">
            <v>Unfunded</v>
          </cell>
          <cell r="Q24" t="str">
            <v>Unfunded</v>
          </cell>
          <cell r="R24" t="str">
            <v>Undetermined</v>
          </cell>
          <cell r="S24" t="str">
            <v>Unfunded</v>
          </cell>
          <cell r="T24" t="str">
            <v>Unfunded</v>
          </cell>
          <cell r="U24" t="str">
            <v>Unfunded</v>
          </cell>
          <cell r="V24" t="str">
            <v>Unfunded</v>
          </cell>
          <cell r="W24" t="str">
            <v>Unfunded</v>
          </cell>
          <cell r="X24" t="str">
            <v>Unfunded</v>
          </cell>
          <cell r="Y24" t="str">
            <v>Unfunded</v>
          </cell>
          <cell r="Z24" t="str">
            <v>Unfunded</v>
          </cell>
          <cell r="AA24" t="str">
            <v>Unfunded</v>
          </cell>
        </row>
        <row r="25">
          <cell r="A25">
            <v>568</v>
          </cell>
          <cell r="B25" t="str">
            <v>C</v>
          </cell>
          <cell r="C25" t="str">
            <v>DC12</v>
          </cell>
          <cell r="D25" t="str">
            <v>Amathole</v>
          </cell>
          <cell r="E25" t="str">
            <v>Funded</v>
          </cell>
          <cell r="F25" t="str">
            <v>Funded</v>
          </cell>
          <cell r="G25" t="str">
            <v>Funded</v>
          </cell>
          <cell r="H25" t="str">
            <v>Funded</v>
          </cell>
          <cell r="I25" t="str">
            <v>Unfunded</v>
          </cell>
          <cell r="J25" t="str">
            <v>Unfunded</v>
          </cell>
          <cell r="K25" t="str">
            <v>Unfunded</v>
          </cell>
          <cell r="L25" t="str">
            <v>Unfunded</v>
          </cell>
          <cell r="M25" t="str">
            <v>Unfunded</v>
          </cell>
          <cell r="N25" t="str">
            <v>Unfunded</v>
          </cell>
          <cell r="O25" t="str">
            <v>Unfunded</v>
          </cell>
          <cell r="P25" t="str">
            <v>Unfunded</v>
          </cell>
          <cell r="Q25" t="str">
            <v>Unfunded</v>
          </cell>
          <cell r="R25" t="str">
            <v>Unfunded</v>
          </cell>
          <cell r="S25" t="str">
            <v>Unfunded</v>
          </cell>
          <cell r="T25" t="str">
            <v>Unfunded</v>
          </cell>
          <cell r="U25" t="str">
            <v>Unfunded</v>
          </cell>
          <cell r="V25" t="str">
            <v>Unfunded</v>
          </cell>
          <cell r="W25" t="str">
            <v>Unfunded</v>
          </cell>
          <cell r="X25" t="str">
            <v>Unfunded</v>
          </cell>
          <cell r="Y25" t="str">
            <v>Unfunded</v>
          </cell>
          <cell r="Z25" t="str">
            <v>Unfunded</v>
          </cell>
          <cell r="AA25" t="str">
            <v>Unfunded</v>
          </cell>
        </row>
        <row r="26">
          <cell r="A26">
            <v>587</v>
          </cell>
          <cell r="B26" t="str">
            <v>B</v>
          </cell>
          <cell r="C26" t="str">
            <v>EC131</v>
          </cell>
          <cell r="D26" t="str">
            <v>Inxuba Yethemba</v>
          </cell>
          <cell r="E26" t="str">
            <v>Unfunded</v>
          </cell>
          <cell r="F26" t="str">
            <v>Unfunded</v>
          </cell>
          <cell r="G26" t="str">
            <v>Unfunded</v>
          </cell>
          <cell r="H26" t="str">
            <v>Unfunded</v>
          </cell>
          <cell r="I26" t="str">
            <v>Funded</v>
          </cell>
          <cell r="J26" t="str">
            <v>Funded</v>
          </cell>
          <cell r="K26" t="str">
            <v>Unfunded</v>
          </cell>
          <cell r="L26" t="str">
            <v>Unfunded</v>
          </cell>
          <cell r="M26" t="str">
            <v>Unfunded</v>
          </cell>
          <cell r="N26" t="str">
            <v>Unfunded</v>
          </cell>
          <cell r="O26" t="str">
            <v>Unfunded</v>
          </cell>
          <cell r="P26" t="str">
            <v>Unfunded</v>
          </cell>
          <cell r="Q26" t="str">
            <v>Funded</v>
          </cell>
          <cell r="R26" t="str">
            <v>Unfunded</v>
          </cell>
          <cell r="S26" t="str">
            <v>Unfunded</v>
          </cell>
          <cell r="T26" t="str">
            <v>Unfunded</v>
          </cell>
          <cell r="U26" t="str">
            <v>Funded</v>
          </cell>
          <cell r="V26" t="str">
            <v>Funded</v>
          </cell>
          <cell r="W26" t="str">
            <v>Funded</v>
          </cell>
          <cell r="X26" t="str">
            <v>Unfunded</v>
          </cell>
          <cell r="Y26" t="str">
            <v>Funded</v>
          </cell>
          <cell r="Z26" t="str">
            <v>Funded</v>
          </cell>
          <cell r="AA26" t="str">
            <v>Funded</v>
          </cell>
        </row>
        <row r="27">
          <cell r="A27" t="e">
            <v>#N/A</v>
          </cell>
          <cell r="B27" t="str">
            <v>B</v>
          </cell>
          <cell r="C27" t="str">
            <v>EC132</v>
          </cell>
          <cell r="D27" t="str">
            <v>Tsolwana</v>
          </cell>
          <cell r="E27" t="str">
            <v>Funded</v>
          </cell>
          <cell r="F27" t="str">
            <v>Unfunded</v>
          </cell>
          <cell r="G27" t="str">
            <v>Undetermined</v>
          </cell>
          <cell r="H27" t="str">
            <v>Undetermined</v>
          </cell>
          <cell r="I27" t="str">
            <v>Disestablished</v>
          </cell>
          <cell r="J27" t="str">
            <v>Disestablished</v>
          </cell>
          <cell r="K27" t="str">
            <v>Disestablished</v>
          </cell>
          <cell r="L27" t="str">
            <v>Disestablished</v>
          </cell>
          <cell r="M27" t="str">
            <v>Disestablished</v>
          </cell>
          <cell r="N27" t="str">
            <v>Disestablished</v>
          </cell>
          <cell r="O27" t="str">
            <v>Disestablished</v>
          </cell>
          <cell r="P27" t="str">
            <v>Disestablished</v>
          </cell>
          <cell r="Q27" t="str">
            <v>Disestablished</v>
          </cell>
          <cell r="R27" t="str">
            <v>Disestablished</v>
          </cell>
          <cell r="S27" t="str">
            <v>Disestablished</v>
          </cell>
          <cell r="T27" t="str">
            <v>Disestablished</v>
          </cell>
          <cell r="U27" t="str">
            <v>Disestablished</v>
          </cell>
          <cell r="V27" t="str">
            <v>Disestablished</v>
          </cell>
          <cell r="W27" t="str">
            <v>Disestablished</v>
          </cell>
          <cell r="X27" t="str">
            <v>Disestablished</v>
          </cell>
          <cell r="Y27" t="str">
            <v>Disestablished</v>
          </cell>
          <cell r="Z27" t="str">
            <v>Disestablished</v>
          </cell>
          <cell r="AA27" t="str">
            <v>Disestablished</v>
          </cell>
        </row>
        <row r="28">
          <cell r="A28" t="e">
            <v>#N/A</v>
          </cell>
          <cell r="B28" t="str">
            <v>B</v>
          </cell>
          <cell r="C28" t="str">
            <v>EC133</v>
          </cell>
          <cell r="D28" t="str">
            <v>Inkwanca</v>
          </cell>
          <cell r="E28" t="str">
            <v>Unfunded</v>
          </cell>
          <cell r="F28" t="str">
            <v>Unfunded</v>
          </cell>
          <cell r="G28" t="str">
            <v>Funded</v>
          </cell>
          <cell r="H28" t="str">
            <v>Funded</v>
          </cell>
          <cell r="I28" t="str">
            <v>Disestablished</v>
          </cell>
          <cell r="J28" t="str">
            <v>Disestablished</v>
          </cell>
          <cell r="K28" t="str">
            <v>Disestablished</v>
          </cell>
          <cell r="L28" t="str">
            <v>Disestablished</v>
          </cell>
          <cell r="M28" t="str">
            <v>Disestablished</v>
          </cell>
          <cell r="N28" t="str">
            <v>Disestablished</v>
          </cell>
          <cell r="O28" t="str">
            <v>Disestablished</v>
          </cell>
          <cell r="P28" t="str">
            <v>Disestablished</v>
          </cell>
          <cell r="Q28" t="str">
            <v>Disestablished</v>
          </cell>
          <cell r="R28" t="str">
            <v>Disestablished</v>
          </cell>
          <cell r="S28" t="str">
            <v>Disestablished</v>
          </cell>
          <cell r="T28" t="str">
            <v>Disestablished</v>
          </cell>
          <cell r="U28" t="str">
            <v>Disestablished</v>
          </cell>
          <cell r="V28" t="str">
            <v>Disestablished</v>
          </cell>
          <cell r="W28" t="str">
            <v>Disestablished</v>
          </cell>
          <cell r="X28" t="str">
            <v>Disestablished</v>
          </cell>
          <cell r="Y28" t="str">
            <v>Disestablished</v>
          </cell>
          <cell r="Z28" t="str">
            <v>Disestablished</v>
          </cell>
          <cell r="AA28" t="str">
            <v>Disestablished</v>
          </cell>
        </row>
        <row r="29">
          <cell r="A29" t="e">
            <v>#N/A</v>
          </cell>
          <cell r="B29" t="str">
            <v>B</v>
          </cell>
          <cell r="C29" t="str">
            <v>EC134</v>
          </cell>
          <cell r="D29" t="str">
            <v>Lukhanji</v>
          </cell>
          <cell r="E29" t="str">
            <v>Funded</v>
          </cell>
          <cell r="F29" t="str">
            <v>Funded</v>
          </cell>
          <cell r="G29" t="str">
            <v>Funded</v>
          </cell>
          <cell r="H29" t="str">
            <v>Funded</v>
          </cell>
          <cell r="I29" t="str">
            <v>Disestablished</v>
          </cell>
          <cell r="J29" t="str">
            <v>Disestablished</v>
          </cell>
          <cell r="K29" t="str">
            <v>Disestablished</v>
          </cell>
          <cell r="L29" t="str">
            <v>Disestablished</v>
          </cell>
          <cell r="M29" t="str">
            <v>Disestablished</v>
          </cell>
          <cell r="N29" t="str">
            <v>Disestablished</v>
          </cell>
          <cell r="O29" t="str">
            <v>Disestablished</v>
          </cell>
          <cell r="P29" t="str">
            <v>Disestablished</v>
          </cell>
          <cell r="Q29" t="str">
            <v>Disestablished</v>
          </cell>
          <cell r="R29" t="str">
            <v>Disestablished</v>
          </cell>
          <cell r="S29" t="str">
            <v>Disestablished</v>
          </cell>
          <cell r="T29" t="str">
            <v>Disestablished</v>
          </cell>
          <cell r="U29" t="str">
            <v>Disestablished</v>
          </cell>
          <cell r="V29" t="str">
            <v>Disestablished</v>
          </cell>
          <cell r="W29" t="str">
            <v>Disestablished</v>
          </cell>
          <cell r="X29" t="str">
            <v>Disestablished</v>
          </cell>
          <cell r="Y29" t="str">
            <v>Disestablished</v>
          </cell>
          <cell r="Z29" t="str">
            <v>Disestablished</v>
          </cell>
          <cell r="AA29" t="str">
            <v>Disestablished</v>
          </cell>
        </row>
        <row r="30">
          <cell r="A30">
            <v>586</v>
          </cell>
          <cell r="B30" t="str">
            <v>B</v>
          </cell>
          <cell r="C30" t="str">
            <v>EC135</v>
          </cell>
          <cell r="D30" t="str">
            <v>Intsika Yethu</v>
          </cell>
          <cell r="E30" t="str">
            <v>Unfunded</v>
          </cell>
          <cell r="F30" t="str">
            <v>Unfunded</v>
          </cell>
          <cell r="G30" t="str">
            <v>Unfunded</v>
          </cell>
          <cell r="H30" t="str">
            <v>Unfunded</v>
          </cell>
          <cell r="I30" t="str">
            <v>Funded</v>
          </cell>
          <cell r="J30" t="str">
            <v>Funded</v>
          </cell>
          <cell r="K30" t="str">
            <v>Unfunded</v>
          </cell>
          <cell r="L30" t="str">
            <v>Unfunded</v>
          </cell>
          <cell r="M30" t="str">
            <v>Funded</v>
          </cell>
          <cell r="N30" t="str">
            <v>Funded</v>
          </cell>
          <cell r="O30" t="str">
            <v>Unfunded</v>
          </cell>
          <cell r="P30" t="str">
            <v>Unfunded</v>
          </cell>
          <cell r="Q30" t="str">
            <v>Funded</v>
          </cell>
          <cell r="R30" t="str">
            <v>Funded</v>
          </cell>
          <cell r="S30" t="str">
            <v>Funded</v>
          </cell>
          <cell r="T30" t="str">
            <v>Funded</v>
          </cell>
          <cell r="U30" t="str">
            <v>Funded</v>
          </cell>
          <cell r="V30" t="str">
            <v>Funded</v>
          </cell>
          <cell r="W30" t="str">
            <v>Funded</v>
          </cell>
          <cell r="X30" t="str">
            <v>Funded</v>
          </cell>
          <cell r="Y30" t="str">
            <v>Funded</v>
          </cell>
          <cell r="Z30" t="str">
            <v>Funded</v>
          </cell>
          <cell r="AA30" t="str">
            <v>Funded</v>
          </cell>
        </row>
        <row r="31">
          <cell r="A31">
            <v>904</v>
          </cell>
          <cell r="B31" t="str">
            <v>B</v>
          </cell>
          <cell r="C31" t="str">
            <v>EC136</v>
          </cell>
          <cell r="D31" t="str">
            <v>Emalahleni (EC)</v>
          </cell>
          <cell r="E31" t="str">
            <v>Funded</v>
          </cell>
          <cell r="F31" t="str">
            <v>Funded</v>
          </cell>
          <cell r="G31" t="str">
            <v>Funded</v>
          </cell>
          <cell r="H31" t="str">
            <v>Funded</v>
          </cell>
          <cell r="I31" t="str">
            <v>Unfunded</v>
          </cell>
          <cell r="J31" t="str">
            <v>Unfunded</v>
          </cell>
          <cell r="K31" t="str">
            <v>Unfunded</v>
          </cell>
          <cell r="L31" t="str">
            <v>Unfunded</v>
          </cell>
          <cell r="M31" t="str">
            <v>Funded</v>
          </cell>
          <cell r="N31" t="str">
            <v>Funded</v>
          </cell>
          <cell r="O31" t="str">
            <v>Unfunded</v>
          </cell>
          <cell r="P31" t="str">
            <v>Unfunded</v>
          </cell>
          <cell r="Q31" t="str">
            <v>Unfunded</v>
          </cell>
          <cell r="R31" t="str">
            <v>Funded</v>
          </cell>
          <cell r="S31" t="str">
            <v>Funded</v>
          </cell>
          <cell r="T31" t="str">
            <v>Funded</v>
          </cell>
          <cell r="U31" t="str">
            <v>Funded</v>
          </cell>
          <cell r="V31" t="str">
            <v>Funded</v>
          </cell>
          <cell r="W31" t="str">
            <v>Funded</v>
          </cell>
          <cell r="X31" t="str">
            <v>Funded</v>
          </cell>
          <cell r="Y31" t="str">
            <v>Funded</v>
          </cell>
          <cell r="Z31" t="str">
            <v>Funded</v>
          </cell>
          <cell r="AA31" t="str">
            <v>Funded</v>
          </cell>
        </row>
        <row r="32">
          <cell r="A32">
            <v>580</v>
          </cell>
          <cell r="B32" t="str">
            <v>B</v>
          </cell>
          <cell r="C32" t="str">
            <v>EC137</v>
          </cell>
          <cell r="D32" t="str">
            <v>Dr. A.B. Xuma</v>
          </cell>
          <cell r="E32" t="str">
            <v>Funded</v>
          </cell>
          <cell r="F32" t="str">
            <v>Unfunded</v>
          </cell>
          <cell r="G32" t="str">
            <v>Funded</v>
          </cell>
          <cell r="H32" t="str">
            <v>Funded</v>
          </cell>
          <cell r="I32" t="str">
            <v>Funded</v>
          </cell>
          <cell r="J32" t="str">
            <v>Funded</v>
          </cell>
          <cell r="K32" t="str">
            <v>Funded</v>
          </cell>
          <cell r="L32" t="str">
            <v>Funded</v>
          </cell>
          <cell r="M32" t="str">
            <v>Funded</v>
          </cell>
          <cell r="N32" t="str">
            <v>Funded</v>
          </cell>
          <cell r="O32" t="str">
            <v>Funded</v>
          </cell>
          <cell r="P32" t="str">
            <v>Funded</v>
          </cell>
          <cell r="Q32" t="str">
            <v>Funded</v>
          </cell>
          <cell r="R32" t="str">
            <v>Funded</v>
          </cell>
          <cell r="S32" t="str">
            <v>Funded</v>
          </cell>
          <cell r="T32" t="str">
            <v>Funded</v>
          </cell>
          <cell r="U32" t="str">
            <v>Funded</v>
          </cell>
          <cell r="V32" t="str">
            <v>Unfunded</v>
          </cell>
          <cell r="W32" t="str">
            <v>Funded</v>
          </cell>
          <cell r="X32" t="str">
            <v>Funded</v>
          </cell>
          <cell r="Y32" t="str">
            <v>Unfunded</v>
          </cell>
          <cell r="Z32" t="str">
            <v>Funded</v>
          </cell>
          <cell r="AA32" t="str">
            <v>Funded</v>
          </cell>
        </row>
        <row r="33">
          <cell r="A33">
            <v>614</v>
          </cell>
          <cell r="B33" t="str">
            <v>B</v>
          </cell>
          <cell r="C33" t="str">
            <v>EC138</v>
          </cell>
          <cell r="D33" t="str">
            <v>Sakhisizwe</v>
          </cell>
          <cell r="E33" t="str">
            <v>Funded</v>
          </cell>
          <cell r="F33" t="str">
            <v>Funded</v>
          </cell>
          <cell r="G33" t="str">
            <v>Funded</v>
          </cell>
          <cell r="H33" t="str">
            <v>Funded</v>
          </cell>
          <cell r="I33" t="str">
            <v>Unfunded</v>
          </cell>
          <cell r="J33" t="str">
            <v>Unfunded</v>
          </cell>
          <cell r="K33" t="str">
            <v>Unfunded</v>
          </cell>
          <cell r="L33" t="str">
            <v>Unfunded</v>
          </cell>
          <cell r="M33" t="str">
            <v>Unfunded</v>
          </cell>
          <cell r="N33" t="str">
            <v>Unfunded</v>
          </cell>
          <cell r="O33" t="str">
            <v>Unfunded</v>
          </cell>
          <cell r="P33" t="str">
            <v>Unfunded</v>
          </cell>
          <cell r="Q33" t="str">
            <v>Unfunded</v>
          </cell>
          <cell r="R33" t="str">
            <v>Funded</v>
          </cell>
          <cell r="S33" t="str">
            <v>Unfunded</v>
          </cell>
          <cell r="T33" t="str">
            <v>Unfunded</v>
          </cell>
          <cell r="U33" t="str">
            <v>Funded</v>
          </cell>
          <cell r="V33" t="str">
            <v>Unfunded</v>
          </cell>
          <cell r="W33" t="str">
            <v>Unfunded</v>
          </cell>
          <cell r="X33" t="str">
            <v>Unfunded</v>
          </cell>
          <cell r="Y33" t="str">
            <v>Unfunded</v>
          </cell>
          <cell r="Z33" t="str">
            <v>Funded</v>
          </cell>
          <cell r="AA33" t="str">
            <v>Funded</v>
          </cell>
        </row>
        <row r="34">
          <cell r="A34">
            <v>1483</v>
          </cell>
          <cell r="B34" t="str">
            <v>B</v>
          </cell>
          <cell r="C34" t="str">
            <v>EC139</v>
          </cell>
          <cell r="D34" t="str">
            <v>Enoch Mgijima</v>
          </cell>
          <cell r="E34" t="str">
            <v>New Demarcation</v>
          </cell>
          <cell r="F34" t="str">
            <v>New Demarcation</v>
          </cell>
          <cell r="G34" t="str">
            <v>New Demarcation</v>
          </cell>
          <cell r="H34" t="str">
            <v>New Demarcation</v>
          </cell>
          <cell r="I34" t="str">
            <v>Undetermined</v>
          </cell>
          <cell r="J34" t="str">
            <v>Undetermined</v>
          </cell>
          <cell r="K34" t="str">
            <v>Unfunded</v>
          </cell>
          <cell r="L34" t="str">
            <v>Unfunded</v>
          </cell>
          <cell r="M34" t="str">
            <v>Unfunded</v>
          </cell>
          <cell r="N34" t="str">
            <v>Funded</v>
          </cell>
          <cell r="O34" t="str">
            <v>Unfunded</v>
          </cell>
          <cell r="P34" t="str">
            <v>Unfunded</v>
          </cell>
          <cell r="Q34" t="str">
            <v>Unfunded</v>
          </cell>
          <cell r="R34" t="str">
            <v>Unfunded</v>
          </cell>
          <cell r="S34" t="str">
            <v>Unfunded</v>
          </cell>
          <cell r="T34" t="str">
            <v>Unfunded</v>
          </cell>
          <cell r="U34" t="str">
            <v>Unfunded</v>
          </cell>
          <cell r="V34" t="str">
            <v>Unfunded</v>
          </cell>
          <cell r="W34" t="str">
            <v>Unfunded</v>
          </cell>
          <cell r="X34" t="str">
            <v>Unfunded</v>
          </cell>
          <cell r="Y34" t="str">
            <v>Unfunded</v>
          </cell>
          <cell r="Z34" t="str">
            <v>Undetermined</v>
          </cell>
          <cell r="AA34" t="str">
            <v>Unfunded</v>
          </cell>
        </row>
        <row r="35">
          <cell r="A35">
            <v>577</v>
          </cell>
          <cell r="B35" t="str">
            <v>C</v>
          </cell>
          <cell r="C35" t="str">
            <v>DC13</v>
          </cell>
          <cell r="D35" t="str">
            <v>Chris Hani</v>
          </cell>
          <cell r="E35" t="str">
            <v>Funded</v>
          </cell>
          <cell r="F35" t="str">
            <v>Funded</v>
          </cell>
          <cell r="G35" t="str">
            <v>Funded</v>
          </cell>
          <cell r="H35" t="str">
            <v>Funded</v>
          </cell>
          <cell r="I35" t="str">
            <v>Funded</v>
          </cell>
          <cell r="J35" t="str">
            <v>Unfunded</v>
          </cell>
          <cell r="K35" t="str">
            <v>Unfunded</v>
          </cell>
          <cell r="L35" t="str">
            <v>Unfunded</v>
          </cell>
          <cell r="M35" t="str">
            <v>Unfunded</v>
          </cell>
          <cell r="N35" t="str">
            <v>Unfunded</v>
          </cell>
          <cell r="O35" t="str">
            <v>Unfunded</v>
          </cell>
          <cell r="P35" t="str">
            <v>Unfunded</v>
          </cell>
          <cell r="Q35" t="str">
            <v>Unfunded</v>
          </cell>
          <cell r="R35" t="str">
            <v>Unfunded</v>
          </cell>
          <cell r="S35" t="str">
            <v>Unfunded</v>
          </cell>
          <cell r="T35" t="str">
            <v>Funded</v>
          </cell>
          <cell r="U35" t="str">
            <v>Unfunded</v>
          </cell>
          <cell r="V35" t="str">
            <v>Funded</v>
          </cell>
          <cell r="W35" t="str">
            <v>Unfunded</v>
          </cell>
          <cell r="X35" t="str">
            <v>Unfunded</v>
          </cell>
          <cell r="Y35" t="str">
            <v>Unfunded</v>
          </cell>
          <cell r="Z35" t="str">
            <v>Unfunded</v>
          </cell>
          <cell r="AA35" t="str">
            <v>Unfunded</v>
          </cell>
        </row>
        <row r="36">
          <cell r="A36">
            <v>578</v>
          </cell>
          <cell r="B36" t="str">
            <v>B</v>
          </cell>
          <cell r="C36" t="str">
            <v>EC141</v>
          </cell>
          <cell r="D36" t="str">
            <v>Elundini</v>
          </cell>
          <cell r="E36" t="str">
            <v>Funded</v>
          </cell>
          <cell r="F36" t="str">
            <v>Funded</v>
          </cell>
          <cell r="G36" t="str">
            <v>Funded</v>
          </cell>
          <cell r="H36" t="str">
            <v>Funded</v>
          </cell>
          <cell r="I36" t="str">
            <v>Funded</v>
          </cell>
          <cell r="J36" t="str">
            <v>Funded</v>
          </cell>
          <cell r="K36" t="str">
            <v>Funded</v>
          </cell>
          <cell r="L36" t="str">
            <v>Funded</v>
          </cell>
          <cell r="M36" t="str">
            <v>Funded</v>
          </cell>
          <cell r="N36" t="str">
            <v>Funded</v>
          </cell>
          <cell r="O36" t="str">
            <v>Funded</v>
          </cell>
          <cell r="P36" t="str">
            <v>Unfunded</v>
          </cell>
          <cell r="Q36" t="str">
            <v>Funded</v>
          </cell>
          <cell r="R36" t="str">
            <v>Funded</v>
          </cell>
          <cell r="S36" t="str">
            <v>Unfunded</v>
          </cell>
          <cell r="T36" t="str">
            <v>Unfunded</v>
          </cell>
          <cell r="U36" t="str">
            <v>Funded</v>
          </cell>
          <cell r="V36" t="str">
            <v>Funded</v>
          </cell>
          <cell r="W36" t="str">
            <v>Funded</v>
          </cell>
          <cell r="X36" t="str">
            <v>Funded</v>
          </cell>
          <cell r="Y36" t="str">
            <v>Funded</v>
          </cell>
          <cell r="Z36" t="str">
            <v>Funded</v>
          </cell>
          <cell r="AA36" t="str">
            <v>Funded</v>
          </cell>
        </row>
        <row r="37">
          <cell r="A37">
            <v>615</v>
          </cell>
          <cell r="B37" t="str">
            <v>B</v>
          </cell>
          <cell r="C37" t="str">
            <v>EC142</v>
          </cell>
          <cell r="D37" t="str">
            <v>Senqu</v>
          </cell>
          <cell r="E37" t="str">
            <v>Funded</v>
          </cell>
          <cell r="F37" t="str">
            <v>Funded</v>
          </cell>
          <cell r="G37" t="str">
            <v>Funded</v>
          </cell>
          <cell r="H37" t="str">
            <v>Funded</v>
          </cell>
          <cell r="I37" t="str">
            <v>Funded</v>
          </cell>
          <cell r="J37" t="str">
            <v>Funded</v>
          </cell>
          <cell r="K37" t="str">
            <v>Funded</v>
          </cell>
          <cell r="L37" t="str">
            <v>Funded</v>
          </cell>
          <cell r="M37" t="str">
            <v>Funded</v>
          </cell>
          <cell r="N37" t="str">
            <v>Funded</v>
          </cell>
          <cell r="O37" t="str">
            <v>Funded</v>
          </cell>
          <cell r="P37" t="str">
            <v>Funded</v>
          </cell>
          <cell r="Q37" t="str">
            <v>Funded</v>
          </cell>
          <cell r="R37" t="str">
            <v>Funded</v>
          </cell>
          <cell r="S37" t="str">
            <v>Funded</v>
          </cell>
          <cell r="T37" t="str">
            <v>Funded</v>
          </cell>
          <cell r="U37" t="str">
            <v>Funded</v>
          </cell>
          <cell r="V37" t="str">
            <v>Funded</v>
          </cell>
          <cell r="W37" t="str">
            <v>Funded</v>
          </cell>
          <cell r="X37" t="str">
            <v>Funded</v>
          </cell>
          <cell r="Y37" t="str">
            <v>Funded</v>
          </cell>
          <cell r="Z37" t="str">
            <v>Funded</v>
          </cell>
          <cell r="AA37" t="str">
            <v>Funded</v>
          </cell>
        </row>
        <row r="38">
          <cell r="A38" t="e">
            <v>#N/A</v>
          </cell>
          <cell r="B38" t="str">
            <v>B</v>
          </cell>
          <cell r="C38" t="str">
            <v>EC143</v>
          </cell>
          <cell r="D38" t="str">
            <v>Maletswai</v>
          </cell>
          <cell r="E38" t="str">
            <v>Unfunded</v>
          </cell>
          <cell r="F38" t="str">
            <v>Unfunded</v>
          </cell>
          <cell r="G38" t="str">
            <v>Unfunded</v>
          </cell>
          <cell r="H38" t="str">
            <v>Unfunded</v>
          </cell>
          <cell r="I38" t="str">
            <v>Disestablished</v>
          </cell>
          <cell r="J38" t="str">
            <v>Disestablished</v>
          </cell>
          <cell r="K38" t="str">
            <v>Disestablished</v>
          </cell>
          <cell r="L38" t="str">
            <v>Disestablished</v>
          </cell>
          <cell r="M38" t="str">
            <v>Disestablished</v>
          </cell>
          <cell r="N38" t="str">
            <v>Disestablished</v>
          </cell>
          <cell r="O38" t="str">
            <v>Disestablished</v>
          </cell>
          <cell r="P38" t="str">
            <v>Disestablished</v>
          </cell>
          <cell r="Q38" t="str">
            <v>Disestablished</v>
          </cell>
          <cell r="R38" t="str">
            <v>Disestablished</v>
          </cell>
          <cell r="S38" t="str">
            <v>Disestablished</v>
          </cell>
          <cell r="T38" t="str">
            <v>Disestablished</v>
          </cell>
          <cell r="U38" t="str">
            <v>Disestablished</v>
          </cell>
          <cell r="V38" t="str">
            <v>Disestablished</v>
          </cell>
          <cell r="W38" t="str">
            <v>Disestablished</v>
          </cell>
          <cell r="X38" t="str">
            <v>Disestablished</v>
          </cell>
          <cell r="Y38" t="str">
            <v>Disestablished</v>
          </cell>
          <cell r="Z38" t="str">
            <v>Disestablished</v>
          </cell>
          <cell r="AA38" t="str">
            <v>Disestablished</v>
          </cell>
        </row>
        <row r="39">
          <cell r="A39" t="e">
            <v>#N/A</v>
          </cell>
          <cell r="B39" t="str">
            <v>B</v>
          </cell>
          <cell r="C39" t="str">
            <v>EC144</v>
          </cell>
          <cell r="D39" t="str">
            <v>Gariep</v>
          </cell>
          <cell r="E39" t="str">
            <v>Unfunded</v>
          </cell>
          <cell r="F39" t="str">
            <v>Unfunded</v>
          </cell>
          <cell r="G39" t="str">
            <v>Unfunded</v>
          </cell>
          <cell r="H39" t="str">
            <v>Unfunded</v>
          </cell>
          <cell r="I39" t="str">
            <v>Disestablished</v>
          </cell>
          <cell r="J39" t="str">
            <v>Disestablished</v>
          </cell>
          <cell r="K39" t="str">
            <v>Disestablished</v>
          </cell>
          <cell r="L39" t="str">
            <v>Disestablished</v>
          </cell>
          <cell r="M39" t="str">
            <v>Disestablished</v>
          </cell>
          <cell r="N39" t="str">
            <v>Disestablished</v>
          </cell>
          <cell r="O39" t="str">
            <v>Disestablished</v>
          </cell>
          <cell r="P39" t="str">
            <v>Disestablished</v>
          </cell>
          <cell r="Q39" t="str">
            <v>Disestablished</v>
          </cell>
          <cell r="R39" t="str">
            <v>Disestablished</v>
          </cell>
          <cell r="S39" t="str">
            <v>Disestablished</v>
          </cell>
          <cell r="T39" t="str">
            <v>Disestablished</v>
          </cell>
          <cell r="U39" t="str">
            <v>Disestablished</v>
          </cell>
          <cell r="V39" t="str">
            <v>Disestablished</v>
          </cell>
          <cell r="W39" t="str">
            <v>Disestablished</v>
          </cell>
          <cell r="X39" t="str">
            <v>Disestablished</v>
          </cell>
          <cell r="Y39" t="str">
            <v>Disestablished</v>
          </cell>
          <cell r="Z39" t="str">
            <v>Disestablished</v>
          </cell>
          <cell r="AA39" t="str">
            <v>Disestablished</v>
          </cell>
        </row>
        <row r="40">
          <cell r="A40">
            <v>1484</v>
          </cell>
          <cell r="B40" t="str">
            <v>B</v>
          </cell>
          <cell r="C40" t="str">
            <v>EC145</v>
          </cell>
          <cell r="D40" t="str">
            <v>Walter Sisulu</v>
          </cell>
          <cell r="E40" t="str">
            <v>New Demarcation</v>
          </cell>
          <cell r="F40" t="str">
            <v>New Demarcation</v>
          </cell>
          <cell r="G40" t="str">
            <v>New Demarcation</v>
          </cell>
          <cell r="H40" t="str">
            <v>New Demarcation</v>
          </cell>
          <cell r="I40" t="str">
            <v>Undetermined</v>
          </cell>
          <cell r="J40" t="str">
            <v>Undetermined</v>
          </cell>
          <cell r="K40" t="str">
            <v>Unfunded</v>
          </cell>
          <cell r="L40" t="str">
            <v>Unfunded</v>
          </cell>
          <cell r="M40" t="str">
            <v>Unfunded</v>
          </cell>
          <cell r="N40" t="str">
            <v>Unfunded</v>
          </cell>
          <cell r="O40" t="str">
            <v>Unfunded</v>
          </cell>
          <cell r="P40" t="str">
            <v>Unfunded</v>
          </cell>
          <cell r="Q40" t="str">
            <v>Unfunded</v>
          </cell>
          <cell r="R40" t="str">
            <v>Unfunded</v>
          </cell>
          <cell r="S40" t="str">
            <v>Unfunded</v>
          </cell>
          <cell r="T40" t="str">
            <v>Unfunded</v>
          </cell>
          <cell r="U40" t="str">
            <v>Unfunded</v>
          </cell>
          <cell r="V40" t="str">
            <v>Unfunded</v>
          </cell>
          <cell r="W40" t="str">
            <v>Unfunded</v>
          </cell>
          <cell r="X40" t="str">
            <v>Unfunded</v>
          </cell>
          <cell r="Y40" t="str">
            <v>Unfunded</v>
          </cell>
          <cell r="Z40" t="str">
            <v>Unfunded</v>
          </cell>
          <cell r="AA40" t="str">
            <v>Unfunded</v>
          </cell>
        </row>
        <row r="41">
          <cell r="A41">
            <v>618</v>
          </cell>
          <cell r="B41" t="str">
            <v>C</v>
          </cell>
          <cell r="C41" t="str">
            <v>DC14</v>
          </cell>
          <cell r="D41" t="str">
            <v>Joe Gqabi</v>
          </cell>
          <cell r="E41" t="str">
            <v>Funded</v>
          </cell>
          <cell r="F41" t="str">
            <v>Unfunded</v>
          </cell>
          <cell r="G41" t="str">
            <v>Unfunded</v>
          </cell>
          <cell r="H41" t="str">
            <v>Unfunded</v>
          </cell>
          <cell r="I41" t="str">
            <v>Funded</v>
          </cell>
          <cell r="J41" t="str">
            <v>Funded</v>
          </cell>
          <cell r="K41" t="str">
            <v>Unfunded</v>
          </cell>
          <cell r="L41" t="str">
            <v>Funded</v>
          </cell>
          <cell r="M41" t="str">
            <v>Unfunded</v>
          </cell>
          <cell r="N41" t="str">
            <v>Unfunded</v>
          </cell>
          <cell r="O41" t="str">
            <v>Unfunded</v>
          </cell>
          <cell r="P41" t="str">
            <v>Funded</v>
          </cell>
          <cell r="Q41" t="str">
            <v>Funded</v>
          </cell>
          <cell r="R41" t="str">
            <v>Funded</v>
          </cell>
          <cell r="S41" t="str">
            <v>Funded</v>
          </cell>
          <cell r="T41" t="str">
            <v>Funded</v>
          </cell>
          <cell r="U41" t="str">
            <v>Funded</v>
          </cell>
          <cell r="V41" t="str">
            <v>Funded</v>
          </cell>
          <cell r="W41" t="str">
            <v>Funded</v>
          </cell>
          <cell r="X41" t="str">
            <v>Funded</v>
          </cell>
          <cell r="Y41" t="str">
            <v>Funded</v>
          </cell>
          <cell r="Z41" t="str">
            <v>Funded</v>
          </cell>
          <cell r="AA41" t="str">
            <v>Funded</v>
          </cell>
        </row>
        <row r="42">
          <cell r="A42">
            <v>613</v>
          </cell>
          <cell r="B42" t="str">
            <v>B</v>
          </cell>
          <cell r="C42" t="str">
            <v>EC153</v>
          </cell>
          <cell r="D42" t="str">
            <v>Ngquza Hills</v>
          </cell>
          <cell r="E42" t="str">
            <v>Unfunded</v>
          </cell>
          <cell r="F42" t="str">
            <v>Unfunded</v>
          </cell>
          <cell r="G42" t="str">
            <v>Unfunded</v>
          </cell>
          <cell r="H42" t="str">
            <v>Unfunded</v>
          </cell>
          <cell r="I42" t="str">
            <v>Funded</v>
          </cell>
          <cell r="J42" t="str">
            <v>Funded</v>
          </cell>
          <cell r="K42" t="str">
            <v>Funded</v>
          </cell>
          <cell r="L42" t="str">
            <v>Funded</v>
          </cell>
          <cell r="M42" t="str">
            <v>Unfunded</v>
          </cell>
          <cell r="N42" t="str">
            <v>Funded</v>
          </cell>
          <cell r="O42" t="str">
            <v>Funded</v>
          </cell>
          <cell r="P42" t="str">
            <v>Unfunded</v>
          </cell>
          <cell r="Q42" t="str">
            <v>Funded</v>
          </cell>
          <cell r="R42" t="str">
            <v>Funded</v>
          </cell>
          <cell r="S42" t="str">
            <v>Funded</v>
          </cell>
          <cell r="T42" t="str">
            <v>Funded</v>
          </cell>
          <cell r="U42" t="str">
            <v>Funded</v>
          </cell>
          <cell r="V42" t="str">
            <v>Funded</v>
          </cell>
          <cell r="W42" t="str">
            <v>Funded</v>
          </cell>
          <cell r="X42" t="str">
            <v>Unfunded</v>
          </cell>
          <cell r="Y42" t="str">
            <v>Funded</v>
          </cell>
          <cell r="Z42" t="str">
            <v>Funded</v>
          </cell>
          <cell r="AA42" t="str">
            <v>Funded</v>
          </cell>
        </row>
        <row r="43">
          <cell r="A43">
            <v>612</v>
          </cell>
          <cell r="B43" t="str">
            <v>B</v>
          </cell>
          <cell r="C43" t="str">
            <v>EC154</v>
          </cell>
          <cell r="D43" t="str">
            <v>Port St Johns</v>
          </cell>
          <cell r="E43" t="str">
            <v>Unfunded</v>
          </cell>
          <cell r="F43" t="str">
            <v>Unfunded</v>
          </cell>
          <cell r="G43" t="str">
            <v>Unfunded</v>
          </cell>
          <cell r="H43" t="str">
            <v>Unfunded</v>
          </cell>
          <cell r="I43" t="str">
            <v>Unfunded</v>
          </cell>
          <cell r="J43" t="str">
            <v>Unfunded</v>
          </cell>
          <cell r="K43" t="str">
            <v>Unfunded</v>
          </cell>
          <cell r="L43" t="str">
            <v>Funded</v>
          </cell>
          <cell r="M43" t="str">
            <v>Unfunded</v>
          </cell>
          <cell r="N43" t="str">
            <v>Unfunded</v>
          </cell>
          <cell r="O43" t="str">
            <v>Funded</v>
          </cell>
          <cell r="P43" t="str">
            <v>Funded</v>
          </cell>
          <cell r="Q43" t="str">
            <v>Funded</v>
          </cell>
          <cell r="R43" t="str">
            <v>Unfunded</v>
          </cell>
          <cell r="S43" t="str">
            <v>Funded</v>
          </cell>
          <cell r="T43" t="str">
            <v>Funded</v>
          </cell>
          <cell r="U43" t="str">
            <v>Funded</v>
          </cell>
          <cell r="V43" t="str">
            <v>Funded</v>
          </cell>
          <cell r="W43" t="str">
            <v>Funded</v>
          </cell>
          <cell r="X43" t="str">
            <v>Funded</v>
          </cell>
          <cell r="Y43" t="str">
            <v>Funded</v>
          </cell>
          <cell r="Z43" t="str">
            <v>Funded</v>
          </cell>
          <cell r="AA43" t="str">
            <v>Funded</v>
          </cell>
        </row>
        <row r="44">
          <cell r="A44">
            <v>610</v>
          </cell>
          <cell r="B44" t="str">
            <v>B</v>
          </cell>
          <cell r="C44" t="str">
            <v>EC155</v>
          </cell>
          <cell r="D44" t="str">
            <v>Nyandeni</v>
          </cell>
          <cell r="E44" t="str">
            <v>Funded</v>
          </cell>
          <cell r="F44" t="str">
            <v>Funded</v>
          </cell>
          <cell r="G44" t="str">
            <v>Funded</v>
          </cell>
          <cell r="H44" t="str">
            <v>Funded</v>
          </cell>
          <cell r="I44" t="str">
            <v>Funded</v>
          </cell>
          <cell r="J44" t="str">
            <v>Funded</v>
          </cell>
          <cell r="K44" t="str">
            <v>Funded</v>
          </cell>
          <cell r="L44" t="str">
            <v>Funded</v>
          </cell>
          <cell r="M44" t="str">
            <v>Funded</v>
          </cell>
          <cell r="N44" t="str">
            <v>Funded</v>
          </cell>
          <cell r="O44" t="str">
            <v>Funded</v>
          </cell>
          <cell r="P44" t="str">
            <v>Funded</v>
          </cell>
          <cell r="Q44" t="str">
            <v>Funded</v>
          </cell>
          <cell r="R44" t="str">
            <v>Funded</v>
          </cell>
          <cell r="S44" t="str">
            <v>Funded</v>
          </cell>
          <cell r="T44" t="str">
            <v>Funded</v>
          </cell>
          <cell r="U44" t="str">
            <v>Funded</v>
          </cell>
          <cell r="V44" t="str">
            <v>Funded</v>
          </cell>
          <cell r="W44" t="str">
            <v>Funded</v>
          </cell>
          <cell r="X44" t="str">
            <v>Funded</v>
          </cell>
          <cell r="Y44" t="str">
            <v>Funded</v>
          </cell>
          <cell r="Z44" t="str">
            <v>Funded</v>
          </cell>
          <cell r="AA44" t="str">
            <v>Funded</v>
          </cell>
        </row>
        <row r="45">
          <cell r="A45">
            <v>600</v>
          </cell>
          <cell r="B45" t="str">
            <v>B</v>
          </cell>
          <cell r="C45" t="str">
            <v>EC156</v>
          </cell>
          <cell r="D45" t="str">
            <v>Mhlontlo</v>
          </cell>
          <cell r="E45" t="str">
            <v>Unfunded</v>
          </cell>
          <cell r="F45" t="str">
            <v>Unfunded</v>
          </cell>
          <cell r="G45" t="str">
            <v>Unfunded</v>
          </cell>
          <cell r="H45" t="str">
            <v>Funded</v>
          </cell>
          <cell r="I45" t="str">
            <v>Funded</v>
          </cell>
          <cell r="J45" t="str">
            <v>Funded</v>
          </cell>
          <cell r="K45" t="str">
            <v>Funded</v>
          </cell>
          <cell r="L45" t="str">
            <v>Funded</v>
          </cell>
          <cell r="M45" t="str">
            <v>Funded</v>
          </cell>
          <cell r="N45" t="str">
            <v>Unfunded</v>
          </cell>
          <cell r="O45" t="str">
            <v>Funded</v>
          </cell>
          <cell r="P45" t="str">
            <v>Unfunded</v>
          </cell>
          <cell r="Q45" t="str">
            <v>Unfunded</v>
          </cell>
          <cell r="R45" t="str">
            <v>Unfunded</v>
          </cell>
          <cell r="S45" t="str">
            <v>Funded</v>
          </cell>
          <cell r="T45" t="str">
            <v>Funded</v>
          </cell>
          <cell r="U45" t="str">
            <v>Funded</v>
          </cell>
          <cell r="V45" t="str">
            <v>Unfunded</v>
          </cell>
          <cell r="W45" t="str">
            <v>Funded</v>
          </cell>
          <cell r="X45" t="str">
            <v>Funded</v>
          </cell>
          <cell r="Y45" t="str">
            <v>Funded</v>
          </cell>
          <cell r="Z45" t="str">
            <v>Funded</v>
          </cell>
          <cell r="AA45" t="str">
            <v>Funded</v>
          </cell>
        </row>
        <row r="46">
          <cell r="A46">
            <v>588</v>
          </cell>
          <cell r="B46" t="str">
            <v>B</v>
          </cell>
          <cell r="C46" t="str">
            <v>EC157</v>
          </cell>
          <cell r="D46" t="str">
            <v>King Sabata Dalindyebo</v>
          </cell>
          <cell r="E46" t="str">
            <v>Unfunded</v>
          </cell>
          <cell r="F46" t="str">
            <v>Funded</v>
          </cell>
          <cell r="G46" t="str">
            <v>Funded</v>
          </cell>
          <cell r="H46" t="str">
            <v>Funded</v>
          </cell>
          <cell r="I46" t="str">
            <v>Funded</v>
          </cell>
          <cell r="J46" t="str">
            <v>Funded</v>
          </cell>
          <cell r="K46" t="str">
            <v>Funded</v>
          </cell>
          <cell r="L46" t="str">
            <v>Funded</v>
          </cell>
          <cell r="M46" t="str">
            <v>Unfunded</v>
          </cell>
          <cell r="N46" t="str">
            <v>Unfunded</v>
          </cell>
          <cell r="O46" t="str">
            <v>Unfunded</v>
          </cell>
          <cell r="P46" t="str">
            <v>Unfunded</v>
          </cell>
          <cell r="Q46" t="str">
            <v>Unfunded</v>
          </cell>
          <cell r="R46" t="str">
            <v>Unfunded</v>
          </cell>
          <cell r="S46" t="str">
            <v>Funded</v>
          </cell>
          <cell r="T46" t="str">
            <v>Funded</v>
          </cell>
          <cell r="U46" t="str">
            <v>Funded</v>
          </cell>
          <cell r="V46" t="str">
            <v>Funded</v>
          </cell>
          <cell r="W46" t="str">
            <v>Funded</v>
          </cell>
          <cell r="X46" t="str">
            <v>Unfunded</v>
          </cell>
          <cell r="Y46" t="str">
            <v>Funded</v>
          </cell>
          <cell r="Z46" t="str">
            <v>Funded</v>
          </cell>
          <cell r="AA46" t="str">
            <v>Funded</v>
          </cell>
        </row>
        <row r="47">
          <cell r="A47">
            <v>611</v>
          </cell>
          <cell r="B47" t="str">
            <v>C</v>
          </cell>
          <cell r="C47" t="str">
            <v>DC15</v>
          </cell>
          <cell r="D47" t="str">
            <v>O R Tambo</v>
          </cell>
          <cell r="E47" t="str">
            <v>Unfunded</v>
          </cell>
          <cell r="F47" t="str">
            <v>Funded</v>
          </cell>
          <cell r="G47" t="str">
            <v>Funded</v>
          </cell>
          <cell r="H47" t="str">
            <v>Funded</v>
          </cell>
          <cell r="I47" t="str">
            <v>Funded</v>
          </cell>
          <cell r="J47" t="str">
            <v>Funded</v>
          </cell>
          <cell r="K47" t="str">
            <v>Funded</v>
          </cell>
          <cell r="L47" t="str">
            <v>Funded</v>
          </cell>
          <cell r="M47" t="str">
            <v>Funded</v>
          </cell>
          <cell r="N47" t="str">
            <v>Funded</v>
          </cell>
          <cell r="O47" t="str">
            <v>Funded</v>
          </cell>
          <cell r="P47" t="str">
            <v>Unfunded</v>
          </cell>
          <cell r="Q47" t="str">
            <v>Funded</v>
          </cell>
          <cell r="R47" t="str">
            <v>Funded</v>
          </cell>
          <cell r="S47" t="str">
            <v>Funded</v>
          </cell>
          <cell r="T47" t="str">
            <v>Funded</v>
          </cell>
          <cell r="U47" t="str">
            <v>Funded</v>
          </cell>
          <cell r="V47" t="str">
            <v>Unfunded</v>
          </cell>
          <cell r="W47" t="str">
            <v>Unfunded</v>
          </cell>
          <cell r="X47" t="str">
            <v>Unfunded</v>
          </cell>
          <cell r="Y47" t="str">
            <v>Funded</v>
          </cell>
          <cell r="Z47" t="str">
            <v>Funded</v>
          </cell>
          <cell r="AA47" t="str">
            <v>Funded</v>
          </cell>
        </row>
        <row r="48">
          <cell r="A48">
            <v>597</v>
          </cell>
          <cell r="B48" t="str">
            <v>B</v>
          </cell>
          <cell r="C48" t="str">
            <v>EC441</v>
          </cell>
          <cell r="D48" t="str">
            <v>Matatiele</v>
          </cell>
          <cell r="E48" t="str">
            <v>Funded</v>
          </cell>
          <cell r="F48" t="str">
            <v>Funded</v>
          </cell>
          <cell r="G48" t="str">
            <v>Unfunded</v>
          </cell>
          <cell r="H48" t="str">
            <v>Unfunded</v>
          </cell>
          <cell r="I48" t="str">
            <v>Funded</v>
          </cell>
          <cell r="J48" t="str">
            <v>Funded</v>
          </cell>
          <cell r="K48" t="str">
            <v>Funded</v>
          </cell>
          <cell r="L48" t="str">
            <v>Funded</v>
          </cell>
          <cell r="M48" t="str">
            <v>Funded</v>
          </cell>
          <cell r="N48" t="str">
            <v>Funded</v>
          </cell>
          <cell r="O48" t="str">
            <v>Funded</v>
          </cell>
          <cell r="P48" t="str">
            <v>Funded</v>
          </cell>
          <cell r="Q48" t="str">
            <v>Funded</v>
          </cell>
          <cell r="R48" t="str">
            <v>Funded</v>
          </cell>
          <cell r="S48" t="str">
            <v>Funded</v>
          </cell>
          <cell r="T48" t="str">
            <v>Funded</v>
          </cell>
          <cell r="U48" t="str">
            <v>Funded</v>
          </cell>
          <cell r="V48" t="str">
            <v>Funded</v>
          </cell>
          <cell r="W48" t="str">
            <v>Funded</v>
          </cell>
          <cell r="X48" t="str">
            <v>Funded</v>
          </cell>
          <cell r="Y48" t="str">
            <v>Funded</v>
          </cell>
          <cell r="Z48" t="str">
            <v>Funded</v>
          </cell>
          <cell r="AA48" t="str">
            <v>Funded</v>
          </cell>
        </row>
        <row r="49">
          <cell r="A49">
            <v>619</v>
          </cell>
          <cell r="B49" t="str">
            <v>B</v>
          </cell>
          <cell r="C49" t="str">
            <v>EC442</v>
          </cell>
          <cell r="D49" t="str">
            <v>Umzimvubu</v>
          </cell>
          <cell r="E49" t="str">
            <v>Unfunded</v>
          </cell>
          <cell r="F49" t="str">
            <v>Funded</v>
          </cell>
          <cell r="G49" t="str">
            <v>Funded</v>
          </cell>
          <cell r="H49" t="str">
            <v>Funded</v>
          </cell>
          <cell r="I49" t="str">
            <v>Funded</v>
          </cell>
          <cell r="J49" t="str">
            <v>Funded</v>
          </cell>
          <cell r="K49" t="str">
            <v>Funded</v>
          </cell>
          <cell r="L49" t="str">
            <v>Funded</v>
          </cell>
          <cell r="M49" t="str">
            <v>Funded</v>
          </cell>
          <cell r="N49" t="str">
            <v>Funded</v>
          </cell>
          <cell r="O49" t="str">
            <v>Funded</v>
          </cell>
          <cell r="P49" t="str">
            <v>Funded</v>
          </cell>
          <cell r="Q49" t="str">
            <v>Funded</v>
          </cell>
          <cell r="R49" t="str">
            <v>Funded</v>
          </cell>
          <cell r="S49" t="str">
            <v>Funded</v>
          </cell>
          <cell r="T49" t="str">
            <v>Funded</v>
          </cell>
          <cell r="U49" t="str">
            <v>Funded</v>
          </cell>
          <cell r="V49" t="str">
            <v>Funded</v>
          </cell>
          <cell r="W49" t="str">
            <v>Funded</v>
          </cell>
          <cell r="X49" t="str">
            <v>Funded</v>
          </cell>
          <cell r="Y49" t="str">
            <v>Funded</v>
          </cell>
          <cell r="Z49" t="str">
            <v>Funded</v>
          </cell>
          <cell r="AA49" t="str">
            <v>Funded</v>
          </cell>
        </row>
        <row r="50">
          <cell r="A50">
            <v>599</v>
          </cell>
          <cell r="B50" t="str">
            <v>B</v>
          </cell>
          <cell r="C50" t="str">
            <v>EC443</v>
          </cell>
          <cell r="D50" t="str">
            <v>Winnie Madikizela-Mandela</v>
          </cell>
          <cell r="E50" t="str">
            <v>Unfunded</v>
          </cell>
          <cell r="F50" t="str">
            <v>Unfunded</v>
          </cell>
          <cell r="G50" t="str">
            <v>Unfunded</v>
          </cell>
          <cell r="H50" t="str">
            <v>Unfunded</v>
          </cell>
          <cell r="I50" t="str">
            <v>Funded</v>
          </cell>
          <cell r="J50" t="str">
            <v>Funded</v>
          </cell>
          <cell r="K50" t="str">
            <v>Unfunded</v>
          </cell>
          <cell r="L50" t="str">
            <v>Funded</v>
          </cell>
          <cell r="M50" t="str">
            <v>Funded</v>
          </cell>
          <cell r="N50" t="str">
            <v>Funded</v>
          </cell>
          <cell r="O50" t="str">
            <v>Funded</v>
          </cell>
          <cell r="P50" t="str">
            <v>Funded</v>
          </cell>
          <cell r="Q50" t="str">
            <v>Funded</v>
          </cell>
          <cell r="R50" t="str">
            <v>Funded</v>
          </cell>
          <cell r="S50" t="str">
            <v>Funded</v>
          </cell>
          <cell r="T50" t="str">
            <v>Funded</v>
          </cell>
          <cell r="U50" t="str">
            <v>Funded</v>
          </cell>
          <cell r="V50" t="str">
            <v>Funded</v>
          </cell>
          <cell r="W50" t="str">
            <v>Funded</v>
          </cell>
          <cell r="X50" t="str">
            <v>Funded</v>
          </cell>
          <cell r="Y50" t="str">
            <v>Funded</v>
          </cell>
          <cell r="Z50" t="str">
            <v>Funded</v>
          </cell>
          <cell r="AA50" t="str">
            <v>Funded</v>
          </cell>
        </row>
        <row r="51">
          <cell r="A51">
            <v>607</v>
          </cell>
          <cell r="B51" t="str">
            <v>B</v>
          </cell>
          <cell r="C51" t="str">
            <v>EC444</v>
          </cell>
          <cell r="D51" t="str">
            <v>Ntabankulu</v>
          </cell>
          <cell r="E51" t="str">
            <v>Unfunded</v>
          </cell>
          <cell r="F51" t="str">
            <v>Funded</v>
          </cell>
          <cell r="G51" t="str">
            <v>Unfunded</v>
          </cell>
          <cell r="H51" t="str">
            <v>Unfunded</v>
          </cell>
          <cell r="I51" t="str">
            <v>Unfunded</v>
          </cell>
          <cell r="J51" t="str">
            <v>Funded</v>
          </cell>
          <cell r="K51" t="str">
            <v>Funded</v>
          </cell>
          <cell r="L51" t="str">
            <v>Funded</v>
          </cell>
          <cell r="M51" t="str">
            <v>Unfunded</v>
          </cell>
          <cell r="N51" t="str">
            <v>Funded</v>
          </cell>
          <cell r="O51" t="str">
            <v>Funded</v>
          </cell>
          <cell r="P51" t="str">
            <v>Funded</v>
          </cell>
          <cell r="Q51" t="str">
            <v>Funded</v>
          </cell>
          <cell r="R51" t="str">
            <v>Unfunded</v>
          </cell>
          <cell r="S51" t="str">
            <v>Funded</v>
          </cell>
          <cell r="T51" t="str">
            <v>Funded</v>
          </cell>
          <cell r="U51" t="str">
            <v>Funded</v>
          </cell>
          <cell r="V51" t="str">
            <v>Funded</v>
          </cell>
          <cell r="W51" t="str">
            <v>Funded</v>
          </cell>
          <cell r="X51" t="str">
            <v>Funded</v>
          </cell>
          <cell r="Y51" t="str">
            <v>Funded</v>
          </cell>
          <cell r="Z51" t="str">
            <v>Funded</v>
          </cell>
          <cell r="AA51" t="str">
            <v>Funded</v>
          </cell>
        </row>
        <row r="52">
          <cell r="A52">
            <v>566</v>
          </cell>
          <cell r="B52" t="str">
            <v>C</v>
          </cell>
          <cell r="C52" t="str">
            <v>DC44</v>
          </cell>
          <cell r="D52" t="str">
            <v>Alfred Nzo</v>
          </cell>
          <cell r="E52" t="str">
            <v>Funded</v>
          </cell>
          <cell r="F52" t="str">
            <v>Funded</v>
          </cell>
          <cell r="G52" t="str">
            <v>Funded</v>
          </cell>
          <cell r="H52" t="str">
            <v>Funded</v>
          </cell>
          <cell r="I52" t="str">
            <v>Unfunded</v>
          </cell>
          <cell r="J52" t="str">
            <v>Unfunded</v>
          </cell>
          <cell r="K52" t="str">
            <v>Unfunded</v>
          </cell>
          <cell r="L52" t="str">
            <v>Funded</v>
          </cell>
          <cell r="M52" t="str">
            <v>Funded</v>
          </cell>
          <cell r="N52" t="str">
            <v>Funded</v>
          </cell>
          <cell r="O52" t="str">
            <v>Funded</v>
          </cell>
          <cell r="P52" t="str">
            <v>Funded</v>
          </cell>
          <cell r="Q52" t="str">
            <v>Funded</v>
          </cell>
          <cell r="R52" t="str">
            <v>Funded</v>
          </cell>
          <cell r="S52" t="str">
            <v>Funded</v>
          </cell>
          <cell r="T52" t="str">
            <v>Funded</v>
          </cell>
          <cell r="U52" t="str">
            <v>Funded</v>
          </cell>
          <cell r="V52" t="str">
            <v>Funded</v>
          </cell>
          <cell r="W52" t="str">
            <v>Funded</v>
          </cell>
          <cell r="X52" t="str">
            <v>Funded</v>
          </cell>
          <cell r="Y52" t="str">
            <v>Funded</v>
          </cell>
          <cell r="Z52" t="str">
            <v>Funded</v>
          </cell>
          <cell r="AA52" t="str">
            <v>Funded</v>
          </cell>
        </row>
        <row r="53">
          <cell r="A53" t="e">
            <v>#N/A</v>
          </cell>
          <cell r="D53" t="str">
            <v>Total funded</v>
          </cell>
          <cell r="E53">
            <v>23</v>
          </cell>
          <cell r="F53">
            <v>28</v>
          </cell>
          <cell r="G53">
            <v>24</v>
          </cell>
          <cell r="H53">
            <v>26</v>
          </cell>
          <cell r="I53">
            <v>28</v>
          </cell>
          <cell r="J53">
            <v>29</v>
          </cell>
          <cell r="K53">
            <v>18</v>
          </cell>
          <cell r="L53">
            <v>24</v>
          </cell>
          <cell r="M53">
            <v>16</v>
          </cell>
          <cell r="N53">
            <v>23</v>
          </cell>
          <cell r="O53">
            <v>23</v>
          </cell>
          <cell r="P53">
            <v>17</v>
          </cell>
          <cell r="Q53">
            <v>25</v>
          </cell>
          <cell r="R53">
            <v>25</v>
          </cell>
          <cell r="S53">
            <v>27</v>
          </cell>
          <cell r="T53">
            <v>30</v>
          </cell>
          <cell r="U53">
            <v>31</v>
          </cell>
          <cell r="V53">
            <v>28</v>
          </cell>
          <cell r="W53">
            <v>29</v>
          </cell>
          <cell r="X53">
            <v>26</v>
          </cell>
          <cell r="Y53">
            <v>28</v>
          </cell>
          <cell r="Z53">
            <v>31</v>
          </cell>
          <cell r="AA53">
            <v>32</v>
          </cell>
        </row>
        <row r="54">
          <cell r="A54" t="e">
            <v>#N/A</v>
          </cell>
          <cell r="D54" t="str">
            <v>Total funded with risk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</row>
        <row r="55">
          <cell r="A55" t="e">
            <v>#N/A</v>
          </cell>
          <cell r="D55" t="str">
            <v>Total unfunded</v>
          </cell>
          <cell r="E55">
            <v>22</v>
          </cell>
          <cell r="F55">
            <v>17</v>
          </cell>
          <cell r="G55">
            <v>20</v>
          </cell>
          <cell r="H55">
            <v>18</v>
          </cell>
          <cell r="I55">
            <v>8</v>
          </cell>
          <cell r="J55">
            <v>7</v>
          </cell>
          <cell r="K55">
            <v>21</v>
          </cell>
          <cell r="L55">
            <v>14</v>
          </cell>
          <cell r="M55">
            <v>21</v>
          </cell>
          <cell r="N55">
            <v>16</v>
          </cell>
          <cell r="O55">
            <v>16</v>
          </cell>
          <cell r="P55">
            <v>22</v>
          </cell>
          <cell r="Q55">
            <v>14</v>
          </cell>
          <cell r="R55">
            <v>13</v>
          </cell>
          <cell r="S55">
            <v>12</v>
          </cell>
          <cell r="T55">
            <v>9</v>
          </cell>
          <cell r="U55">
            <v>8</v>
          </cell>
          <cell r="V55">
            <v>11</v>
          </cell>
          <cell r="W55">
            <v>10</v>
          </cell>
          <cell r="X55">
            <v>12</v>
          </cell>
          <cell r="Y55">
            <v>10</v>
          </cell>
          <cell r="Z55">
            <v>6</v>
          </cell>
          <cell r="AA55">
            <v>7</v>
          </cell>
        </row>
        <row r="56">
          <cell r="A56" t="e">
            <v>#N/A</v>
          </cell>
          <cell r="D56" t="str">
            <v>Total undetermined</v>
          </cell>
          <cell r="E56">
            <v>0</v>
          </cell>
          <cell r="F56">
            <v>0</v>
          </cell>
          <cell r="G56">
            <v>1</v>
          </cell>
          <cell r="H56">
            <v>1</v>
          </cell>
          <cell r="I56">
            <v>3</v>
          </cell>
          <cell r="J56">
            <v>3</v>
          </cell>
          <cell r="K56">
            <v>0</v>
          </cell>
          <cell r="L56">
            <v>1</v>
          </cell>
          <cell r="M56">
            <v>2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1</v>
          </cell>
          <cell r="Y56">
            <v>1</v>
          </cell>
          <cell r="Z56">
            <v>2</v>
          </cell>
          <cell r="AA56">
            <v>0</v>
          </cell>
        </row>
        <row r="57">
          <cell r="A57" t="e">
            <v>#N/A</v>
          </cell>
          <cell r="D57" t="str">
            <v>Total</v>
          </cell>
          <cell r="E57">
            <v>45</v>
          </cell>
          <cell r="F57">
            <v>45</v>
          </cell>
          <cell r="G57">
            <v>45</v>
          </cell>
          <cell r="H57">
            <v>45</v>
          </cell>
          <cell r="I57">
            <v>39</v>
          </cell>
          <cell r="J57">
            <v>39</v>
          </cell>
          <cell r="K57">
            <v>39</v>
          </cell>
          <cell r="L57">
            <v>39</v>
          </cell>
          <cell r="M57">
            <v>39</v>
          </cell>
          <cell r="N57">
            <v>39</v>
          </cell>
          <cell r="O57">
            <v>39</v>
          </cell>
          <cell r="P57">
            <v>39</v>
          </cell>
          <cell r="Q57">
            <v>39</v>
          </cell>
          <cell r="R57">
            <v>39</v>
          </cell>
          <cell r="S57">
            <v>39</v>
          </cell>
          <cell r="T57">
            <v>39</v>
          </cell>
          <cell r="U57">
            <v>39</v>
          </cell>
          <cell r="V57">
            <v>39</v>
          </cell>
          <cell r="W57">
            <v>39</v>
          </cell>
          <cell r="X57">
            <v>39</v>
          </cell>
          <cell r="Y57">
            <v>39</v>
          </cell>
          <cell r="Z57">
            <v>39</v>
          </cell>
          <cell r="AA57">
            <v>39</v>
          </cell>
        </row>
        <row r="58">
          <cell r="A58" t="e">
            <v>#N/A</v>
          </cell>
          <cell r="B58" t="str">
            <v xml:space="preserve">FREE STATE </v>
          </cell>
        </row>
        <row r="59">
          <cell r="A59">
            <v>629</v>
          </cell>
          <cell r="B59" t="str">
            <v>A</v>
          </cell>
          <cell r="C59" t="str">
            <v>MAN</v>
          </cell>
          <cell r="D59" t="str">
            <v>Mangaung</v>
          </cell>
          <cell r="E59" t="str">
            <v>Funded</v>
          </cell>
          <cell r="F59" t="str">
            <v>Funded</v>
          </cell>
          <cell r="G59" t="str">
            <v>Funded</v>
          </cell>
          <cell r="H59" t="str">
            <v>Funded</v>
          </cell>
          <cell r="I59" t="str">
            <v>Funded</v>
          </cell>
          <cell r="J59" t="str">
            <v>Funded</v>
          </cell>
          <cell r="K59" t="str">
            <v>Funded</v>
          </cell>
          <cell r="L59" t="str">
            <v>Funded</v>
          </cell>
          <cell r="M59" t="str">
            <v>Unfunded</v>
          </cell>
          <cell r="N59" t="str">
            <v>Unfunded</v>
          </cell>
          <cell r="O59" t="str">
            <v>Unfunded</v>
          </cell>
          <cell r="P59" t="str">
            <v>Unfunded</v>
          </cell>
          <cell r="Q59" t="str">
            <v>Unfunded</v>
          </cell>
          <cell r="R59" t="str">
            <v>Funded</v>
          </cell>
          <cell r="S59" t="str">
            <v>Funded</v>
          </cell>
          <cell r="T59" t="str">
            <v>Funded</v>
          </cell>
          <cell r="U59" t="str">
            <v>Funded</v>
          </cell>
          <cell r="V59" t="str">
            <v>Funded</v>
          </cell>
          <cell r="W59" t="str">
            <v>Funded</v>
          </cell>
          <cell r="X59" t="str">
            <v>Funded</v>
          </cell>
          <cell r="Y59" t="str">
            <v>Funded</v>
          </cell>
          <cell r="Z59" t="str">
            <v>Funded</v>
          </cell>
          <cell r="AA59" t="str">
            <v>Funded</v>
          </cell>
        </row>
        <row r="60">
          <cell r="A60">
            <v>625</v>
          </cell>
          <cell r="B60" t="str">
            <v>B</v>
          </cell>
          <cell r="C60" t="str">
            <v>FS161</v>
          </cell>
          <cell r="D60" t="str">
            <v>Letsemeng</v>
          </cell>
          <cell r="E60" t="str">
            <v>Unfunded</v>
          </cell>
          <cell r="F60" t="str">
            <v>Unfunded</v>
          </cell>
          <cell r="G60" t="str">
            <v>Unfunded</v>
          </cell>
          <cell r="H60" t="str">
            <v>Unfunded</v>
          </cell>
          <cell r="I60" t="str">
            <v>Unfunded</v>
          </cell>
          <cell r="J60" t="str">
            <v>Unfunded</v>
          </cell>
          <cell r="K60" t="str">
            <v>Unfunded</v>
          </cell>
          <cell r="L60" t="str">
            <v>Unfunded</v>
          </cell>
          <cell r="M60" t="str">
            <v>Unfunded</v>
          </cell>
          <cell r="N60" t="str">
            <v>Unfunded</v>
          </cell>
          <cell r="O60" t="str">
            <v>Unfunded</v>
          </cell>
          <cell r="P60" t="str">
            <v>Unfunded</v>
          </cell>
          <cell r="Q60" t="str">
            <v>Unfunded</v>
          </cell>
          <cell r="R60" t="str">
            <v>Funded</v>
          </cell>
          <cell r="S60" t="str">
            <v>Unfunded</v>
          </cell>
          <cell r="T60" t="str">
            <v>Unfunded</v>
          </cell>
          <cell r="U60" t="str">
            <v>Unfunded</v>
          </cell>
          <cell r="V60" t="str">
            <v>Unfunded</v>
          </cell>
          <cell r="W60" t="str">
            <v>Unfunded</v>
          </cell>
          <cell r="X60" t="str">
            <v>Unfunded</v>
          </cell>
          <cell r="Y60" t="str">
            <v>Unfunded</v>
          </cell>
          <cell r="Z60" t="str">
            <v>Unfunded</v>
          </cell>
          <cell r="AA60" t="str">
            <v>Unfunded</v>
          </cell>
        </row>
        <row r="61">
          <cell r="A61">
            <v>626</v>
          </cell>
          <cell r="B61" t="str">
            <v>B</v>
          </cell>
          <cell r="C61" t="str">
            <v>FS162</v>
          </cell>
          <cell r="D61" t="str">
            <v>Kopanong</v>
          </cell>
          <cell r="E61" t="str">
            <v>Unfunded</v>
          </cell>
          <cell r="F61" t="str">
            <v>Unfunded</v>
          </cell>
          <cell r="G61" t="str">
            <v>Unfunded</v>
          </cell>
          <cell r="H61" t="str">
            <v>Unfunded</v>
          </cell>
          <cell r="I61" t="str">
            <v>Unfunded</v>
          </cell>
          <cell r="J61" t="str">
            <v>Unfunded</v>
          </cell>
          <cell r="K61" t="str">
            <v>Unfunded</v>
          </cell>
          <cell r="L61" t="str">
            <v>Unfunded</v>
          </cell>
          <cell r="M61" t="str">
            <v>Unfunded</v>
          </cell>
          <cell r="N61" t="str">
            <v>Unfunded</v>
          </cell>
          <cell r="O61" t="str">
            <v>Unfunded</v>
          </cell>
          <cell r="P61" t="str">
            <v>Unfunded</v>
          </cell>
          <cell r="Q61" t="str">
            <v>Unfunded</v>
          </cell>
          <cell r="R61" t="str">
            <v>Funded</v>
          </cell>
          <cell r="S61" t="str">
            <v>Unfunded</v>
          </cell>
          <cell r="T61" t="str">
            <v>Unfunded</v>
          </cell>
          <cell r="U61" t="str">
            <v>Unfunded</v>
          </cell>
          <cell r="V61" t="str">
            <v>Unfunded</v>
          </cell>
          <cell r="W61" t="str">
            <v>Unfunded</v>
          </cell>
          <cell r="X61" t="str">
            <v>Unfunded</v>
          </cell>
          <cell r="Y61" t="str">
            <v>Unfunded</v>
          </cell>
          <cell r="Z61" t="str">
            <v>Unfunded</v>
          </cell>
          <cell r="AA61" t="str">
            <v>Unfunded</v>
          </cell>
        </row>
        <row r="62">
          <cell r="A62">
            <v>627</v>
          </cell>
          <cell r="B62" t="str">
            <v>B</v>
          </cell>
          <cell r="C62" t="str">
            <v>FS163</v>
          </cell>
          <cell r="D62" t="str">
            <v>Mohokare</v>
          </cell>
          <cell r="E62" t="str">
            <v>Unfunded</v>
          </cell>
          <cell r="F62" t="str">
            <v>Unfunded</v>
          </cell>
          <cell r="G62" t="str">
            <v>Unfunded</v>
          </cell>
          <cell r="H62" t="str">
            <v>Unfunded</v>
          </cell>
          <cell r="I62" t="str">
            <v>Unfunded</v>
          </cell>
          <cell r="J62" t="str">
            <v>Unfunded</v>
          </cell>
          <cell r="K62" t="str">
            <v>Unfunded</v>
          </cell>
          <cell r="L62" t="str">
            <v>Funded</v>
          </cell>
          <cell r="M62" t="str">
            <v>Unfunded</v>
          </cell>
          <cell r="N62" t="str">
            <v>Unfunded</v>
          </cell>
          <cell r="O62" t="str">
            <v>Unfunded</v>
          </cell>
          <cell r="P62" t="str">
            <v>Unfunded</v>
          </cell>
          <cell r="Q62" t="str">
            <v>Unfunded</v>
          </cell>
          <cell r="R62" t="str">
            <v>Funded</v>
          </cell>
          <cell r="S62" t="str">
            <v>Unfunded</v>
          </cell>
          <cell r="T62" t="str">
            <v>Unfunded</v>
          </cell>
          <cell r="U62" t="str">
            <v>Unfunded</v>
          </cell>
          <cell r="V62" t="str">
            <v>Unfunded</v>
          </cell>
          <cell r="W62" t="str">
            <v>Unfunded</v>
          </cell>
          <cell r="X62" t="str">
            <v>Unfunded</v>
          </cell>
          <cell r="Y62" t="str">
            <v>Unfunded</v>
          </cell>
          <cell r="Z62" t="str">
            <v>Unfunded</v>
          </cell>
          <cell r="AA62" t="str">
            <v>Unfunded</v>
          </cell>
        </row>
        <row r="63">
          <cell r="A63" t="e">
            <v>#N/A</v>
          </cell>
          <cell r="B63" t="str">
            <v>B</v>
          </cell>
          <cell r="C63" t="str">
            <v>FS164</v>
          </cell>
          <cell r="D63" t="str">
            <v>Naledi (Fs)</v>
          </cell>
          <cell r="E63" t="str">
            <v>Unfunded</v>
          </cell>
          <cell r="F63" t="str">
            <v>Unfunded</v>
          </cell>
          <cell r="G63" t="str">
            <v>Unfunded</v>
          </cell>
          <cell r="H63" t="str">
            <v>Unfunded</v>
          </cell>
          <cell r="I63" t="str">
            <v>Disestablished</v>
          </cell>
          <cell r="J63" t="str">
            <v>Disestablished</v>
          </cell>
          <cell r="K63" t="str">
            <v>Disestablished</v>
          </cell>
          <cell r="L63" t="str">
            <v>Disestablished</v>
          </cell>
          <cell r="M63" t="str">
            <v>Disestablished</v>
          </cell>
          <cell r="N63" t="str">
            <v>Disestablished</v>
          </cell>
          <cell r="O63" t="str">
            <v>Disestablished</v>
          </cell>
          <cell r="P63" t="str">
            <v>Disestablished</v>
          </cell>
          <cell r="Q63" t="str">
            <v>Disestablished</v>
          </cell>
          <cell r="R63" t="str">
            <v>Disestablished</v>
          </cell>
          <cell r="S63" t="str">
            <v>Disestablished</v>
          </cell>
          <cell r="T63" t="str">
            <v>Disestablished</v>
          </cell>
          <cell r="U63" t="str">
            <v>Disestablished</v>
          </cell>
          <cell r="V63" t="str">
            <v>Disestablished</v>
          </cell>
          <cell r="W63" t="str">
            <v>Disestablished</v>
          </cell>
          <cell r="X63" t="str">
            <v>Disestablished</v>
          </cell>
          <cell r="Y63" t="str">
            <v>Disestablished</v>
          </cell>
          <cell r="Z63" t="str">
            <v>Disestablished</v>
          </cell>
          <cell r="AA63" t="str">
            <v>Disestablished</v>
          </cell>
        </row>
        <row r="64">
          <cell r="A64">
            <v>623</v>
          </cell>
          <cell r="B64" t="str">
            <v>C</v>
          </cell>
          <cell r="C64" t="str">
            <v>DC16</v>
          </cell>
          <cell r="D64" t="str">
            <v>Xhariep</v>
          </cell>
          <cell r="E64" t="str">
            <v>Unfunded</v>
          </cell>
          <cell r="F64" t="str">
            <v>Unfunded</v>
          </cell>
          <cell r="G64" t="str">
            <v>Unfunded</v>
          </cell>
          <cell r="H64" t="str">
            <v>Unfunded</v>
          </cell>
          <cell r="I64" t="str">
            <v>Unfunded</v>
          </cell>
          <cell r="J64" t="str">
            <v>Unfunded</v>
          </cell>
          <cell r="K64" t="str">
            <v>Unfunded</v>
          </cell>
          <cell r="L64" t="str">
            <v>Unfunded</v>
          </cell>
          <cell r="M64" t="str">
            <v>Funded</v>
          </cell>
          <cell r="N64" t="str">
            <v>Funded</v>
          </cell>
          <cell r="O64" t="str">
            <v>Funded</v>
          </cell>
          <cell r="P64" t="str">
            <v>Funded</v>
          </cell>
          <cell r="Q64" t="str">
            <v>Funded</v>
          </cell>
          <cell r="R64" t="str">
            <v>Funded</v>
          </cell>
          <cell r="S64" t="str">
            <v>Funded</v>
          </cell>
          <cell r="T64" t="str">
            <v>Funded</v>
          </cell>
          <cell r="U64" t="str">
            <v>Funded</v>
          </cell>
          <cell r="V64" t="str">
            <v>Unfunded</v>
          </cell>
          <cell r="W64" t="str">
            <v>Unfunded</v>
          </cell>
          <cell r="X64" t="str">
            <v>Funded</v>
          </cell>
          <cell r="Y64" t="str">
            <v>Funded</v>
          </cell>
          <cell r="Z64" t="str">
            <v>Funded</v>
          </cell>
          <cell r="AA64" t="str">
            <v>Funded</v>
          </cell>
        </row>
        <row r="65">
          <cell r="A65">
            <v>631</v>
          </cell>
          <cell r="B65" t="str">
            <v>B</v>
          </cell>
          <cell r="C65" t="str">
            <v>FS181</v>
          </cell>
          <cell r="D65" t="str">
            <v>Masilonyana</v>
          </cell>
          <cell r="E65" t="str">
            <v>Unfunded</v>
          </cell>
          <cell r="F65" t="str">
            <v>Unfunded</v>
          </cell>
          <cell r="G65" t="str">
            <v>Unfunded</v>
          </cell>
          <cell r="H65" t="str">
            <v>Unfunded</v>
          </cell>
          <cell r="I65" t="str">
            <v>Unfunded</v>
          </cell>
          <cell r="J65" t="str">
            <v>funded</v>
          </cell>
          <cell r="K65" t="str">
            <v>Funded</v>
          </cell>
          <cell r="L65" t="str">
            <v>Funded</v>
          </cell>
          <cell r="M65" t="str">
            <v>Unfunded</v>
          </cell>
          <cell r="N65" t="str">
            <v>Unfunded</v>
          </cell>
          <cell r="O65" t="str">
            <v>Undetermined</v>
          </cell>
          <cell r="P65" t="str">
            <v>Unfunded</v>
          </cell>
          <cell r="Q65" t="str">
            <v>Unfunded</v>
          </cell>
          <cell r="R65" t="str">
            <v>Undetermined</v>
          </cell>
          <cell r="S65" t="str">
            <v>Unfunded</v>
          </cell>
          <cell r="T65" t="str">
            <v>Unfunded</v>
          </cell>
          <cell r="U65" t="str">
            <v>Unfunded</v>
          </cell>
          <cell r="V65" t="str">
            <v>Unfunded</v>
          </cell>
          <cell r="W65" t="str">
            <v>Unfunded</v>
          </cell>
          <cell r="X65" t="str">
            <v>Unfunded</v>
          </cell>
          <cell r="Y65" t="str">
            <v>Unfunded</v>
          </cell>
          <cell r="Z65" t="str">
            <v>Unfunded</v>
          </cell>
          <cell r="AA65" t="str">
            <v>Unfunded</v>
          </cell>
        </row>
        <row r="66">
          <cell r="A66">
            <v>632</v>
          </cell>
          <cell r="B66" t="str">
            <v>B</v>
          </cell>
          <cell r="C66" t="str">
            <v>FS182</v>
          </cell>
          <cell r="D66" t="str">
            <v>Tokologo</v>
          </cell>
          <cell r="E66" t="str">
            <v>Unfunded</v>
          </cell>
          <cell r="F66" t="str">
            <v>Unfunded</v>
          </cell>
          <cell r="G66" t="str">
            <v>Unfunded</v>
          </cell>
          <cell r="H66" t="str">
            <v>Unfunded</v>
          </cell>
          <cell r="I66" t="str">
            <v>Unfunded</v>
          </cell>
          <cell r="J66" t="str">
            <v>funded</v>
          </cell>
          <cell r="K66" t="str">
            <v>Unfunded</v>
          </cell>
          <cell r="L66" t="str">
            <v>Unfunded</v>
          </cell>
          <cell r="M66" t="str">
            <v>Unfunded</v>
          </cell>
          <cell r="N66" t="str">
            <v>Unfunded</v>
          </cell>
          <cell r="O66" t="str">
            <v>Unfunded</v>
          </cell>
          <cell r="P66" t="str">
            <v>Unfunded</v>
          </cell>
          <cell r="Q66" t="str">
            <v>Unfunded</v>
          </cell>
          <cell r="R66" t="str">
            <v>Undetermined</v>
          </cell>
          <cell r="S66" t="str">
            <v>Unfunded</v>
          </cell>
          <cell r="T66" t="str">
            <v>Unfunded</v>
          </cell>
          <cell r="U66" t="str">
            <v>Unfunded</v>
          </cell>
          <cell r="V66" t="str">
            <v>Unfunded</v>
          </cell>
          <cell r="W66" t="str">
            <v>Unfunded</v>
          </cell>
          <cell r="X66" t="str">
            <v>Unfunded</v>
          </cell>
          <cell r="Y66" t="str">
            <v>Unfunded</v>
          </cell>
          <cell r="Z66" t="str">
            <v>Unfunded</v>
          </cell>
          <cell r="AA66" t="str">
            <v>Unfunded</v>
          </cell>
        </row>
        <row r="67">
          <cell r="A67">
            <v>633</v>
          </cell>
          <cell r="B67" t="str">
            <v>B</v>
          </cell>
          <cell r="C67" t="str">
            <v>FS183</v>
          </cell>
          <cell r="D67" t="str">
            <v>Tswelopele</v>
          </cell>
          <cell r="E67" t="str">
            <v>Unfunded</v>
          </cell>
          <cell r="F67" t="str">
            <v>Funded</v>
          </cell>
          <cell r="G67" t="str">
            <v>Unfunded</v>
          </cell>
          <cell r="H67" t="str">
            <v>Funded</v>
          </cell>
          <cell r="I67" t="str">
            <v>Unfunded</v>
          </cell>
          <cell r="J67" t="str">
            <v>funded</v>
          </cell>
          <cell r="K67" t="str">
            <v>Unfunded</v>
          </cell>
          <cell r="L67" t="str">
            <v>Funded</v>
          </cell>
          <cell r="M67" t="str">
            <v>Unfunded</v>
          </cell>
          <cell r="N67" t="str">
            <v>Unfunded</v>
          </cell>
          <cell r="O67" t="str">
            <v>Unfunded</v>
          </cell>
          <cell r="P67" t="str">
            <v>Unfunded</v>
          </cell>
          <cell r="Q67" t="str">
            <v>Unfunded</v>
          </cell>
          <cell r="R67" t="str">
            <v>Funded</v>
          </cell>
          <cell r="S67" t="str">
            <v>Unfunded</v>
          </cell>
          <cell r="T67" t="str">
            <v>Unfunded</v>
          </cell>
          <cell r="U67" t="str">
            <v>Funded</v>
          </cell>
          <cell r="V67" t="str">
            <v>Unfunded</v>
          </cell>
          <cell r="W67" t="str">
            <v>Unfunded</v>
          </cell>
          <cell r="X67" t="str">
            <v>Unfunded</v>
          </cell>
          <cell r="Y67" t="str">
            <v>Unfunded</v>
          </cell>
          <cell r="Z67" t="str">
            <v>Unfunded</v>
          </cell>
          <cell r="AA67" t="str">
            <v>Unfunded</v>
          </cell>
        </row>
        <row r="68">
          <cell r="A68">
            <v>634</v>
          </cell>
          <cell r="B68" t="str">
            <v>B</v>
          </cell>
          <cell r="C68" t="str">
            <v>FS184</v>
          </cell>
          <cell r="D68" t="str">
            <v>Matjhabeng</v>
          </cell>
          <cell r="E68" t="str">
            <v>Unfunded</v>
          </cell>
          <cell r="F68" t="str">
            <v>Unfunded</v>
          </cell>
          <cell r="G68" t="str">
            <v>Unfunded</v>
          </cell>
          <cell r="H68" t="str">
            <v>Unfunded</v>
          </cell>
          <cell r="I68" t="str">
            <v>Unfunded</v>
          </cell>
          <cell r="J68" t="str">
            <v>funded</v>
          </cell>
          <cell r="K68" t="str">
            <v>Funded</v>
          </cell>
          <cell r="L68" t="str">
            <v>Funded</v>
          </cell>
          <cell r="M68" t="str">
            <v>Unfunded</v>
          </cell>
          <cell r="N68" t="str">
            <v>Unfunded</v>
          </cell>
          <cell r="O68" t="str">
            <v>Unfunded</v>
          </cell>
          <cell r="P68" t="str">
            <v>Unfunded</v>
          </cell>
          <cell r="Q68" t="str">
            <v>Unfunded</v>
          </cell>
          <cell r="R68" t="str">
            <v>Undetermined</v>
          </cell>
          <cell r="S68" t="str">
            <v>Unfunded</v>
          </cell>
          <cell r="T68" t="str">
            <v>Unfunded</v>
          </cell>
          <cell r="U68" t="str">
            <v>Unfunded</v>
          </cell>
          <cell r="V68" t="str">
            <v>Unfunded</v>
          </cell>
          <cell r="W68" t="str">
            <v>Unfunded</v>
          </cell>
          <cell r="X68" t="str">
            <v>Unfunded</v>
          </cell>
          <cell r="Y68" t="str">
            <v>Unfunded</v>
          </cell>
          <cell r="Z68" t="str">
            <v>Unfunded</v>
          </cell>
          <cell r="AA68" t="str">
            <v>Unfunded</v>
          </cell>
        </row>
        <row r="69">
          <cell r="A69">
            <v>635</v>
          </cell>
          <cell r="B69" t="str">
            <v>B</v>
          </cell>
          <cell r="C69" t="str">
            <v>FS185</v>
          </cell>
          <cell r="D69" t="str">
            <v>Nala</v>
          </cell>
          <cell r="E69" t="str">
            <v>Unfunded</v>
          </cell>
          <cell r="F69" t="str">
            <v>Unfunded</v>
          </cell>
          <cell r="G69" t="str">
            <v>Unfunded</v>
          </cell>
          <cell r="H69" t="str">
            <v>Unfunded</v>
          </cell>
          <cell r="I69" t="str">
            <v>Unfunded</v>
          </cell>
          <cell r="J69" t="str">
            <v>Unfunded</v>
          </cell>
          <cell r="K69" t="str">
            <v>Unfunded</v>
          </cell>
          <cell r="L69" t="str">
            <v>Unfunded</v>
          </cell>
          <cell r="M69" t="str">
            <v>Unfunded</v>
          </cell>
          <cell r="N69" t="str">
            <v>Unfunded</v>
          </cell>
          <cell r="O69" t="str">
            <v>Unfunded</v>
          </cell>
          <cell r="P69" t="str">
            <v>Unfunded</v>
          </cell>
          <cell r="Q69" t="str">
            <v>Unfunded</v>
          </cell>
          <cell r="R69" t="str">
            <v>Undetermined</v>
          </cell>
          <cell r="S69" t="str">
            <v>Unfunded</v>
          </cell>
          <cell r="T69" t="str">
            <v>Unfunded</v>
          </cell>
          <cell r="U69" t="str">
            <v>Unfunded</v>
          </cell>
          <cell r="V69" t="str">
            <v>Unfunded</v>
          </cell>
          <cell r="W69" t="str">
            <v>Unfunded</v>
          </cell>
          <cell r="X69" t="str">
            <v>Unfunded</v>
          </cell>
          <cell r="Y69" t="str">
            <v>Unfunded</v>
          </cell>
          <cell r="Z69" t="str">
            <v>Unfunded</v>
          </cell>
          <cell r="AA69" t="str">
            <v>Unfunded</v>
          </cell>
        </row>
        <row r="70">
          <cell r="A70">
            <v>621</v>
          </cell>
          <cell r="B70" t="str">
            <v>C</v>
          </cell>
          <cell r="C70" t="str">
            <v>DC18</v>
          </cell>
          <cell r="D70" t="str">
            <v>Lejweleputswa</v>
          </cell>
          <cell r="E70" t="str">
            <v>Funded</v>
          </cell>
          <cell r="F70" t="str">
            <v>Funded</v>
          </cell>
          <cell r="G70" t="str">
            <v>Funded</v>
          </cell>
          <cell r="H70" t="str">
            <v>Funded</v>
          </cell>
          <cell r="I70" t="str">
            <v>funded</v>
          </cell>
          <cell r="J70" t="str">
            <v>funded</v>
          </cell>
          <cell r="K70" t="str">
            <v>Funded</v>
          </cell>
          <cell r="L70" t="str">
            <v>Funded</v>
          </cell>
          <cell r="M70" t="str">
            <v>Funded</v>
          </cell>
          <cell r="N70" t="str">
            <v>Funded</v>
          </cell>
          <cell r="O70" t="str">
            <v>Funded</v>
          </cell>
          <cell r="P70" t="str">
            <v>Funded</v>
          </cell>
          <cell r="Q70" t="str">
            <v>Funded</v>
          </cell>
          <cell r="R70" t="str">
            <v>Undetermined</v>
          </cell>
          <cell r="S70" t="str">
            <v>Funded</v>
          </cell>
          <cell r="T70" t="str">
            <v>Funded</v>
          </cell>
          <cell r="U70" t="str">
            <v>Funded</v>
          </cell>
          <cell r="V70" t="str">
            <v>Funded</v>
          </cell>
          <cell r="W70" t="str">
            <v>Funded</v>
          </cell>
          <cell r="X70" t="str">
            <v>Funded</v>
          </cell>
          <cell r="Y70" t="str">
            <v>Funded</v>
          </cell>
          <cell r="Z70" t="str">
            <v>Funded</v>
          </cell>
          <cell r="AA70" t="str">
            <v>Funded</v>
          </cell>
        </row>
        <row r="71">
          <cell r="A71">
            <v>648</v>
          </cell>
          <cell r="B71" t="str">
            <v>B</v>
          </cell>
          <cell r="C71" t="str">
            <v>FS191</v>
          </cell>
          <cell r="D71" t="str">
            <v>Setsoto</v>
          </cell>
          <cell r="E71" t="str">
            <v>Funded</v>
          </cell>
          <cell r="F71" t="str">
            <v>Funded</v>
          </cell>
          <cell r="G71" t="str">
            <v>Funded</v>
          </cell>
          <cell r="H71" t="str">
            <v>Funded</v>
          </cell>
          <cell r="I71" t="str">
            <v>funded</v>
          </cell>
          <cell r="J71" t="str">
            <v>funded</v>
          </cell>
          <cell r="K71" t="str">
            <v>Funded</v>
          </cell>
          <cell r="L71" t="str">
            <v>Funded</v>
          </cell>
          <cell r="M71" t="str">
            <v>Unfunded</v>
          </cell>
          <cell r="N71" t="str">
            <v>Unfunded</v>
          </cell>
          <cell r="O71" t="str">
            <v>Unfunded</v>
          </cell>
          <cell r="P71" t="str">
            <v>Funded</v>
          </cell>
          <cell r="Q71" t="str">
            <v>Funded</v>
          </cell>
          <cell r="R71" t="str">
            <v>Funded</v>
          </cell>
          <cell r="S71" t="str">
            <v>Unfunded</v>
          </cell>
          <cell r="T71" t="str">
            <v>Unfunded</v>
          </cell>
          <cell r="U71" t="str">
            <v>Unfunded</v>
          </cell>
          <cell r="V71" t="str">
            <v>Unfunded</v>
          </cell>
          <cell r="W71" t="str">
            <v>Unfunded</v>
          </cell>
          <cell r="X71" t="str">
            <v>Unfunded</v>
          </cell>
          <cell r="Y71" t="str">
            <v>Unfunded</v>
          </cell>
          <cell r="Z71" t="str">
            <v>Unfunded</v>
          </cell>
          <cell r="AA71" t="str">
            <v>Funded</v>
          </cell>
        </row>
        <row r="72">
          <cell r="A72">
            <v>636</v>
          </cell>
          <cell r="B72" t="str">
            <v>B</v>
          </cell>
          <cell r="C72" t="str">
            <v>FS192</v>
          </cell>
          <cell r="D72" t="str">
            <v>Dihlabeng</v>
          </cell>
          <cell r="E72" t="str">
            <v>Unfunded</v>
          </cell>
          <cell r="F72" t="str">
            <v>Unfunded</v>
          </cell>
          <cell r="G72" t="str">
            <v>Unfunded</v>
          </cell>
          <cell r="H72" t="str">
            <v>Unfunded</v>
          </cell>
          <cell r="I72" t="str">
            <v>funded</v>
          </cell>
          <cell r="J72" t="str">
            <v>funded</v>
          </cell>
          <cell r="K72" t="str">
            <v>Funded</v>
          </cell>
          <cell r="L72" t="str">
            <v>Funded</v>
          </cell>
          <cell r="M72" t="str">
            <v>Unfunded</v>
          </cell>
          <cell r="N72" t="str">
            <v>Unfunded</v>
          </cell>
          <cell r="O72" t="str">
            <v>Undetermined</v>
          </cell>
          <cell r="P72" t="str">
            <v>Unfunded</v>
          </cell>
          <cell r="Q72" t="str">
            <v>Unfunded</v>
          </cell>
          <cell r="R72" t="str">
            <v>Funded</v>
          </cell>
          <cell r="S72" t="str">
            <v>Unfunded</v>
          </cell>
          <cell r="T72" t="str">
            <v>Unfunded</v>
          </cell>
          <cell r="U72" t="str">
            <v>Unfunded</v>
          </cell>
          <cell r="V72" t="str">
            <v>Unfunded</v>
          </cell>
          <cell r="W72" t="str">
            <v>Unfunded</v>
          </cell>
          <cell r="X72" t="str">
            <v>Unfunded</v>
          </cell>
          <cell r="Y72" t="str">
            <v>Unfunded</v>
          </cell>
          <cell r="Z72" t="str">
            <v>Unfunded</v>
          </cell>
          <cell r="AA72" t="str">
            <v>Unfunded</v>
          </cell>
        </row>
        <row r="73">
          <cell r="A73">
            <v>637</v>
          </cell>
          <cell r="B73" t="str">
            <v>B</v>
          </cell>
          <cell r="C73" t="str">
            <v>FS193</v>
          </cell>
          <cell r="D73" t="str">
            <v>Nketoana</v>
          </cell>
          <cell r="E73" t="str">
            <v>Unfunded</v>
          </cell>
          <cell r="F73" t="str">
            <v>Unfunded</v>
          </cell>
          <cell r="G73" t="str">
            <v>Unfunded</v>
          </cell>
          <cell r="H73" t="str">
            <v>Unfunded</v>
          </cell>
          <cell r="I73" t="str">
            <v>Unfunded</v>
          </cell>
          <cell r="J73" t="str">
            <v>Unfunded</v>
          </cell>
          <cell r="K73" t="str">
            <v>Unfunded</v>
          </cell>
          <cell r="L73" t="str">
            <v>Unfunded</v>
          </cell>
          <cell r="M73" t="str">
            <v>Unfunded</v>
          </cell>
          <cell r="N73" t="str">
            <v>Unfunded</v>
          </cell>
          <cell r="O73" t="str">
            <v>Unfunded</v>
          </cell>
          <cell r="P73" t="str">
            <v>Unfunded</v>
          </cell>
          <cell r="Q73" t="str">
            <v>Unfunded</v>
          </cell>
          <cell r="R73" t="str">
            <v>Funded</v>
          </cell>
          <cell r="S73" t="str">
            <v>Unfunded</v>
          </cell>
          <cell r="T73" t="str">
            <v>Unfunded</v>
          </cell>
          <cell r="U73" t="str">
            <v>Unfunded</v>
          </cell>
          <cell r="V73" t="str">
            <v>Unfunded</v>
          </cell>
          <cell r="W73" t="str">
            <v>Unfunded</v>
          </cell>
          <cell r="X73" t="str">
            <v>Unfunded</v>
          </cell>
          <cell r="Y73" t="str">
            <v>Unfunded</v>
          </cell>
          <cell r="Z73" t="str">
            <v>Unfunded</v>
          </cell>
          <cell r="AA73" t="str">
            <v>Unfunded</v>
          </cell>
        </row>
        <row r="74">
          <cell r="A74">
            <v>644</v>
          </cell>
          <cell r="B74" t="str">
            <v>B</v>
          </cell>
          <cell r="C74" t="str">
            <v>FS194</v>
          </cell>
          <cell r="D74" t="str">
            <v>Maluti-a-Phofung</v>
          </cell>
          <cell r="E74" t="str">
            <v>Unfunded</v>
          </cell>
          <cell r="F74" t="str">
            <v>Unfunded</v>
          </cell>
          <cell r="G74" t="str">
            <v>Unfunded</v>
          </cell>
          <cell r="H74" t="str">
            <v>Unfunded</v>
          </cell>
          <cell r="I74" t="str">
            <v>Unfunded</v>
          </cell>
          <cell r="J74" t="str">
            <v>Unfunded</v>
          </cell>
          <cell r="K74" t="str">
            <v>Funded</v>
          </cell>
          <cell r="L74" t="str">
            <v>Funded</v>
          </cell>
          <cell r="M74" t="str">
            <v>Unfunded</v>
          </cell>
          <cell r="N74" t="str">
            <v>Unfunded</v>
          </cell>
          <cell r="O74" t="str">
            <v>Undetermined</v>
          </cell>
          <cell r="P74" t="str">
            <v>Unfunded</v>
          </cell>
          <cell r="Q74" t="str">
            <v>Unfunded</v>
          </cell>
          <cell r="R74" t="str">
            <v>Unfunded</v>
          </cell>
          <cell r="S74" t="str">
            <v>Unfunded</v>
          </cell>
          <cell r="T74" t="str">
            <v>Unfunded</v>
          </cell>
          <cell r="U74" t="str">
            <v>Unfunded</v>
          </cell>
          <cell r="V74" t="str">
            <v>Unfunded</v>
          </cell>
          <cell r="W74" t="str">
            <v>Unfunded</v>
          </cell>
          <cell r="X74" t="str">
            <v>Unfunded</v>
          </cell>
          <cell r="Y74" t="str">
            <v>Unfunded</v>
          </cell>
          <cell r="Z74" t="str">
            <v>Unfunded</v>
          </cell>
          <cell r="AA74" t="str">
            <v>Unfunded</v>
          </cell>
        </row>
        <row r="75">
          <cell r="A75">
            <v>638</v>
          </cell>
          <cell r="B75" t="str">
            <v>B</v>
          </cell>
          <cell r="C75" t="str">
            <v>FS195</v>
          </cell>
          <cell r="D75" t="str">
            <v>Phumelela</v>
          </cell>
          <cell r="E75" t="str">
            <v>Unfunded</v>
          </cell>
          <cell r="F75" t="str">
            <v>Unfunded</v>
          </cell>
          <cell r="G75" t="str">
            <v>Unfunded</v>
          </cell>
          <cell r="H75" t="str">
            <v>Unfunded</v>
          </cell>
          <cell r="I75" t="str">
            <v>Unfunded</v>
          </cell>
          <cell r="J75" t="str">
            <v>Unfunded</v>
          </cell>
          <cell r="K75" t="str">
            <v>Funded</v>
          </cell>
          <cell r="L75" t="str">
            <v>Unfunded</v>
          </cell>
          <cell r="M75" t="str">
            <v>Unfunded</v>
          </cell>
          <cell r="N75" t="str">
            <v>Unfunded</v>
          </cell>
          <cell r="O75" t="str">
            <v>Unfunded</v>
          </cell>
          <cell r="P75" t="str">
            <v>Unfunded</v>
          </cell>
          <cell r="Q75" t="str">
            <v>Unfunded</v>
          </cell>
          <cell r="R75" t="str">
            <v>Funded</v>
          </cell>
          <cell r="S75" t="str">
            <v>Unfunded</v>
          </cell>
          <cell r="T75" t="str">
            <v>Unfunded</v>
          </cell>
          <cell r="U75" t="str">
            <v>Funded</v>
          </cell>
          <cell r="V75" t="str">
            <v>Unfunded</v>
          </cell>
          <cell r="W75" t="str">
            <v>Unfunded</v>
          </cell>
          <cell r="X75" t="str">
            <v>Unfunded</v>
          </cell>
          <cell r="Y75" t="str">
            <v>Unfunded</v>
          </cell>
          <cell r="Z75" t="str">
            <v>Unfunded</v>
          </cell>
          <cell r="AA75" t="str">
            <v>Unfunded</v>
          </cell>
        </row>
        <row r="76">
          <cell r="A76">
            <v>630</v>
          </cell>
          <cell r="B76" t="str">
            <v>B</v>
          </cell>
          <cell r="C76" t="str">
            <v>FS196</v>
          </cell>
          <cell r="D76" t="str">
            <v>Mantsopa</v>
          </cell>
          <cell r="E76" t="str">
            <v>Unfunded</v>
          </cell>
          <cell r="F76" t="str">
            <v>Funded</v>
          </cell>
          <cell r="G76" t="str">
            <v>Unfunded</v>
          </cell>
          <cell r="H76" t="str">
            <v>Funded</v>
          </cell>
          <cell r="I76" t="str">
            <v>Unfunded</v>
          </cell>
          <cell r="J76" t="str">
            <v>Unfunded</v>
          </cell>
          <cell r="K76" t="str">
            <v>Funded</v>
          </cell>
          <cell r="L76" t="str">
            <v>Funded</v>
          </cell>
          <cell r="M76" t="str">
            <v>Unfunded</v>
          </cell>
          <cell r="N76" t="str">
            <v>Unfunded</v>
          </cell>
          <cell r="O76" t="str">
            <v>Unfunded</v>
          </cell>
          <cell r="P76" t="str">
            <v>Unfunded</v>
          </cell>
          <cell r="Q76" t="str">
            <v>Unfunded</v>
          </cell>
          <cell r="R76" t="str">
            <v>Funded</v>
          </cell>
          <cell r="S76" t="str">
            <v>Unfunded</v>
          </cell>
          <cell r="T76" t="str">
            <v>Unfunded</v>
          </cell>
          <cell r="U76" t="str">
            <v>Funded</v>
          </cell>
          <cell r="V76" t="str">
            <v>Unfunded</v>
          </cell>
          <cell r="W76" t="str">
            <v>Unfunded</v>
          </cell>
          <cell r="X76" t="str">
            <v>Unfunded</v>
          </cell>
          <cell r="Y76" t="str">
            <v>Unfunded</v>
          </cell>
          <cell r="Z76" t="str">
            <v>Unfunded</v>
          </cell>
          <cell r="AA76" t="str">
            <v>Unfunded</v>
          </cell>
        </row>
        <row r="77">
          <cell r="A77">
            <v>622</v>
          </cell>
          <cell r="B77" t="str">
            <v>C</v>
          </cell>
          <cell r="C77" t="str">
            <v>DC19</v>
          </cell>
          <cell r="D77" t="str">
            <v>Thabo Mofutsanyana</v>
          </cell>
          <cell r="E77" t="str">
            <v>Funded</v>
          </cell>
          <cell r="F77" t="str">
            <v>Funded</v>
          </cell>
          <cell r="G77" t="str">
            <v>Funded</v>
          </cell>
          <cell r="H77" t="str">
            <v>Funded</v>
          </cell>
          <cell r="I77" t="str">
            <v>funded</v>
          </cell>
          <cell r="J77" t="str">
            <v>Unfunded</v>
          </cell>
          <cell r="K77" t="str">
            <v>Funded</v>
          </cell>
          <cell r="L77" t="str">
            <v>Funded</v>
          </cell>
          <cell r="M77" t="str">
            <v>Funded</v>
          </cell>
          <cell r="N77" t="str">
            <v>Funded</v>
          </cell>
          <cell r="O77" t="str">
            <v>Funded</v>
          </cell>
          <cell r="P77" t="str">
            <v>Unfunded</v>
          </cell>
          <cell r="Q77" t="str">
            <v>Funded</v>
          </cell>
          <cell r="R77" t="str">
            <v>Funded</v>
          </cell>
          <cell r="S77" t="str">
            <v>Funded</v>
          </cell>
          <cell r="T77" t="str">
            <v>Funded</v>
          </cell>
          <cell r="U77" t="str">
            <v>Unfunded</v>
          </cell>
          <cell r="V77" t="str">
            <v>Funded</v>
          </cell>
          <cell r="W77" t="str">
            <v>Funded</v>
          </cell>
          <cell r="X77" t="str">
            <v>Funded</v>
          </cell>
          <cell r="Y77" t="str">
            <v>Funded</v>
          </cell>
          <cell r="Z77" t="str">
            <v>Funded</v>
          </cell>
          <cell r="AA77" t="str">
            <v>Funded</v>
          </cell>
        </row>
        <row r="78">
          <cell r="A78">
            <v>639</v>
          </cell>
          <cell r="B78" t="str">
            <v>B</v>
          </cell>
          <cell r="C78" t="str">
            <v>FS201</v>
          </cell>
          <cell r="D78" t="str">
            <v>Moqhaka</v>
          </cell>
          <cell r="E78" t="str">
            <v>Unfunded</v>
          </cell>
          <cell r="F78" t="str">
            <v>Unfunded</v>
          </cell>
          <cell r="G78" t="str">
            <v>Unfunded</v>
          </cell>
          <cell r="H78" t="str">
            <v>Unfunded</v>
          </cell>
          <cell r="I78" t="str">
            <v>Unfunded</v>
          </cell>
          <cell r="J78" t="str">
            <v>Unfunded</v>
          </cell>
          <cell r="K78" t="str">
            <v>Funded</v>
          </cell>
          <cell r="L78" t="str">
            <v>Funded</v>
          </cell>
          <cell r="M78" t="str">
            <v>Unfunded</v>
          </cell>
          <cell r="N78" t="str">
            <v>Unfunded</v>
          </cell>
          <cell r="O78" t="str">
            <v>Unfunded</v>
          </cell>
          <cell r="P78" t="str">
            <v>Unfunded</v>
          </cell>
          <cell r="Q78" t="str">
            <v>Unfunded</v>
          </cell>
          <cell r="R78" t="str">
            <v>Funded</v>
          </cell>
          <cell r="S78" t="str">
            <v>Unfunded</v>
          </cell>
          <cell r="T78" t="str">
            <v>Unfunded</v>
          </cell>
          <cell r="U78" t="str">
            <v>Unfunded</v>
          </cell>
          <cell r="V78" t="str">
            <v>Unfunded</v>
          </cell>
          <cell r="W78" t="str">
            <v>Unfunded</v>
          </cell>
          <cell r="X78" t="str">
            <v>Unfunded</v>
          </cell>
          <cell r="Y78" t="str">
            <v>Unfunded</v>
          </cell>
          <cell r="Z78" t="str">
            <v>Funded</v>
          </cell>
          <cell r="AA78" t="str">
            <v>Funded</v>
          </cell>
        </row>
        <row r="79">
          <cell r="A79">
            <v>647</v>
          </cell>
          <cell r="B79" t="str">
            <v>B</v>
          </cell>
          <cell r="C79" t="str">
            <v>FS203</v>
          </cell>
          <cell r="D79" t="str">
            <v>Ngwathe</v>
          </cell>
          <cell r="E79" t="str">
            <v>Unfunded</v>
          </cell>
          <cell r="F79" t="str">
            <v>Unfunded</v>
          </cell>
          <cell r="G79" t="str">
            <v>Unfunded</v>
          </cell>
          <cell r="H79" t="str">
            <v>Unfunded</v>
          </cell>
          <cell r="I79" t="str">
            <v>Unfunded</v>
          </cell>
          <cell r="J79" t="str">
            <v>Unfunded</v>
          </cell>
          <cell r="K79" t="str">
            <v>Unfunded</v>
          </cell>
          <cell r="L79" t="str">
            <v>Unfunded</v>
          </cell>
          <cell r="M79" t="str">
            <v>Unfunded</v>
          </cell>
          <cell r="N79" t="str">
            <v>Unfunded</v>
          </cell>
          <cell r="O79" t="str">
            <v>Unfunded</v>
          </cell>
          <cell r="P79" t="str">
            <v>Unfunded</v>
          </cell>
          <cell r="Q79" t="str">
            <v>Unfunded</v>
          </cell>
          <cell r="R79" t="str">
            <v>Funded</v>
          </cell>
          <cell r="S79" t="str">
            <v>Unfunded</v>
          </cell>
          <cell r="T79" t="str">
            <v>Unfunded</v>
          </cell>
          <cell r="U79" t="str">
            <v>Unfunded</v>
          </cell>
          <cell r="V79" t="str">
            <v>Unfunded</v>
          </cell>
          <cell r="W79" t="str">
            <v>Unfunded</v>
          </cell>
          <cell r="X79" t="str">
            <v>Unfunded</v>
          </cell>
          <cell r="Y79" t="str">
            <v>Unfunded</v>
          </cell>
          <cell r="Z79" t="str">
            <v>Unfunded</v>
          </cell>
          <cell r="AA79" t="str">
            <v>Unfunded</v>
          </cell>
        </row>
        <row r="80">
          <cell r="A80">
            <v>640</v>
          </cell>
          <cell r="B80" t="str">
            <v>B</v>
          </cell>
          <cell r="C80" t="str">
            <v>FS204</v>
          </cell>
          <cell r="D80" t="str">
            <v>Metsimaholo</v>
          </cell>
          <cell r="E80" t="str">
            <v>Funded</v>
          </cell>
          <cell r="F80" t="str">
            <v>Funded</v>
          </cell>
          <cell r="G80" t="str">
            <v>Funded</v>
          </cell>
          <cell r="H80" t="str">
            <v>Funded</v>
          </cell>
          <cell r="I80" t="str">
            <v>funded</v>
          </cell>
          <cell r="J80" t="str">
            <v>Unfunded</v>
          </cell>
          <cell r="K80" t="str">
            <v>Funded</v>
          </cell>
          <cell r="L80" t="str">
            <v>Funded</v>
          </cell>
          <cell r="M80" t="str">
            <v>Unfunded</v>
          </cell>
          <cell r="N80" t="str">
            <v>Unfunded</v>
          </cell>
          <cell r="O80" t="str">
            <v>Funded</v>
          </cell>
          <cell r="P80" t="str">
            <v>Funded</v>
          </cell>
          <cell r="Q80" t="str">
            <v>Funded</v>
          </cell>
          <cell r="R80" t="str">
            <v>Funded</v>
          </cell>
          <cell r="S80" t="str">
            <v>Unfunded</v>
          </cell>
          <cell r="T80" t="str">
            <v>Unfunded</v>
          </cell>
          <cell r="U80" t="str">
            <v>Unfunded</v>
          </cell>
          <cell r="V80" t="str">
            <v>Unfunded</v>
          </cell>
          <cell r="W80" t="str">
            <v>Unfunded</v>
          </cell>
          <cell r="X80" t="str">
            <v>Unfunded</v>
          </cell>
          <cell r="Y80" t="str">
            <v>Unfunded</v>
          </cell>
          <cell r="Z80" t="str">
            <v>Unfunded</v>
          </cell>
          <cell r="AA80" t="str">
            <v>Funded</v>
          </cell>
        </row>
        <row r="81">
          <cell r="A81">
            <v>641</v>
          </cell>
          <cell r="B81" t="str">
            <v>B</v>
          </cell>
          <cell r="C81" t="str">
            <v>FS205</v>
          </cell>
          <cell r="D81" t="str">
            <v>Mafube</v>
          </cell>
          <cell r="E81" t="str">
            <v>Unfunded</v>
          </cell>
          <cell r="F81" t="str">
            <v>Unfunded</v>
          </cell>
          <cell r="G81" t="str">
            <v>Unfunded</v>
          </cell>
          <cell r="H81" t="str">
            <v>Unfunded</v>
          </cell>
          <cell r="I81" t="str">
            <v>Unfunded</v>
          </cell>
          <cell r="J81" t="str">
            <v>Unfunded</v>
          </cell>
          <cell r="K81" t="str">
            <v>Funded</v>
          </cell>
          <cell r="L81" t="str">
            <v>Funded</v>
          </cell>
          <cell r="M81" t="str">
            <v>Unfunded</v>
          </cell>
          <cell r="N81" t="str">
            <v>Unfunded</v>
          </cell>
          <cell r="O81" t="str">
            <v>Unfunded</v>
          </cell>
          <cell r="P81" t="str">
            <v>Unfunded</v>
          </cell>
          <cell r="Q81" t="str">
            <v>Unfunded</v>
          </cell>
          <cell r="R81" t="str">
            <v>Undetermined</v>
          </cell>
          <cell r="S81" t="str">
            <v>Unfunded</v>
          </cell>
          <cell r="T81" t="str">
            <v>Unfunded</v>
          </cell>
          <cell r="U81" t="str">
            <v>Unfunded</v>
          </cell>
          <cell r="V81" t="str">
            <v>Unfunded</v>
          </cell>
          <cell r="W81" t="str">
            <v>Unfunded</v>
          </cell>
          <cell r="X81" t="str">
            <v>Unfunded</v>
          </cell>
          <cell r="Y81" t="str">
            <v>Unfunded</v>
          </cell>
          <cell r="Z81" t="str">
            <v>Unfunded</v>
          </cell>
          <cell r="AA81" t="str">
            <v>Unfunded</v>
          </cell>
        </row>
        <row r="82">
          <cell r="A82">
            <v>624</v>
          </cell>
          <cell r="B82" t="str">
            <v>C</v>
          </cell>
          <cell r="C82" t="str">
            <v>DC20</v>
          </cell>
          <cell r="D82" t="str">
            <v>Fezile Dabi</v>
          </cell>
          <cell r="E82" t="str">
            <v>Funded</v>
          </cell>
          <cell r="F82" t="str">
            <v>Funded</v>
          </cell>
          <cell r="G82" t="str">
            <v>Funded</v>
          </cell>
          <cell r="H82" t="str">
            <v>Funded</v>
          </cell>
          <cell r="I82" t="str">
            <v>Funded</v>
          </cell>
          <cell r="J82" t="str">
            <v>Unfunded</v>
          </cell>
          <cell r="K82" t="str">
            <v>Funded</v>
          </cell>
          <cell r="L82" t="str">
            <v>Funded</v>
          </cell>
          <cell r="M82" t="str">
            <v>Funded</v>
          </cell>
          <cell r="N82" t="str">
            <v>Funded</v>
          </cell>
          <cell r="O82" t="str">
            <v>Funded</v>
          </cell>
          <cell r="P82" t="str">
            <v>Funded</v>
          </cell>
          <cell r="Q82" t="str">
            <v>Funded</v>
          </cell>
          <cell r="R82" t="str">
            <v>Funded</v>
          </cell>
          <cell r="S82" t="str">
            <v>Funded</v>
          </cell>
          <cell r="T82" t="str">
            <v>Funded</v>
          </cell>
          <cell r="U82" t="str">
            <v>Funded</v>
          </cell>
          <cell r="V82" t="str">
            <v>Funded</v>
          </cell>
          <cell r="W82" t="str">
            <v>Funded</v>
          </cell>
          <cell r="X82" t="str">
            <v>Funded</v>
          </cell>
          <cell r="Y82" t="str">
            <v>Funded</v>
          </cell>
          <cell r="Z82" t="str">
            <v>Funded</v>
          </cell>
          <cell r="AA82" t="str">
            <v>Funded</v>
          </cell>
        </row>
        <row r="83">
          <cell r="A83" t="e">
            <v>#N/A</v>
          </cell>
          <cell r="D83" t="str">
            <v>Total funded</v>
          </cell>
          <cell r="E83">
            <v>6</v>
          </cell>
          <cell r="F83">
            <v>8</v>
          </cell>
          <cell r="G83">
            <v>6</v>
          </cell>
          <cell r="H83">
            <v>8</v>
          </cell>
          <cell r="I83">
            <v>7</v>
          </cell>
          <cell r="J83">
            <v>8</v>
          </cell>
          <cell r="K83">
            <v>14</v>
          </cell>
          <cell r="L83">
            <v>15</v>
          </cell>
          <cell r="M83">
            <v>4</v>
          </cell>
          <cell r="N83">
            <v>4</v>
          </cell>
          <cell r="O83">
            <v>5</v>
          </cell>
          <cell r="P83">
            <v>5</v>
          </cell>
          <cell r="Q83">
            <v>6</v>
          </cell>
          <cell r="R83">
            <v>16</v>
          </cell>
          <cell r="S83">
            <v>5</v>
          </cell>
          <cell r="T83">
            <v>5</v>
          </cell>
          <cell r="U83">
            <v>7</v>
          </cell>
          <cell r="V83">
            <v>4</v>
          </cell>
          <cell r="W83">
            <v>4</v>
          </cell>
          <cell r="X83">
            <v>5</v>
          </cell>
          <cell r="Y83">
            <v>5</v>
          </cell>
          <cell r="Z83">
            <v>6</v>
          </cell>
          <cell r="AA83">
            <v>8</v>
          </cell>
        </row>
        <row r="84">
          <cell r="A84" t="e">
            <v>#N/A</v>
          </cell>
          <cell r="D84" t="str">
            <v>Total funded with risk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</row>
        <row r="85">
          <cell r="A85" t="e">
            <v>#N/A</v>
          </cell>
          <cell r="D85" t="str">
            <v>Total unfunded</v>
          </cell>
          <cell r="E85">
            <v>18</v>
          </cell>
          <cell r="F85">
            <v>16</v>
          </cell>
          <cell r="G85">
            <v>18</v>
          </cell>
          <cell r="H85">
            <v>16</v>
          </cell>
          <cell r="I85">
            <v>16</v>
          </cell>
          <cell r="J85">
            <v>15</v>
          </cell>
          <cell r="K85">
            <v>9</v>
          </cell>
          <cell r="L85">
            <v>8</v>
          </cell>
          <cell r="M85">
            <v>19</v>
          </cell>
          <cell r="N85">
            <v>19</v>
          </cell>
          <cell r="O85">
            <v>15</v>
          </cell>
          <cell r="P85">
            <v>18</v>
          </cell>
          <cell r="Q85">
            <v>17</v>
          </cell>
          <cell r="R85">
            <v>1</v>
          </cell>
          <cell r="S85">
            <v>18</v>
          </cell>
          <cell r="T85">
            <v>18</v>
          </cell>
          <cell r="U85">
            <v>16</v>
          </cell>
          <cell r="V85">
            <v>19</v>
          </cell>
          <cell r="W85">
            <v>19</v>
          </cell>
          <cell r="X85">
            <v>18</v>
          </cell>
          <cell r="Y85">
            <v>18</v>
          </cell>
          <cell r="Z85">
            <v>17</v>
          </cell>
          <cell r="AA85">
            <v>15</v>
          </cell>
        </row>
        <row r="86">
          <cell r="A86" t="e">
            <v>#N/A</v>
          </cell>
          <cell r="D86" t="str">
            <v>Total undetermined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3</v>
          </cell>
          <cell r="P86">
            <v>0</v>
          </cell>
          <cell r="Q86">
            <v>0</v>
          </cell>
          <cell r="R86">
            <v>6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</row>
        <row r="87">
          <cell r="A87" t="e">
            <v>#N/A</v>
          </cell>
          <cell r="D87" t="str">
            <v>Total</v>
          </cell>
          <cell r="E87">
            <v>24</v>
          </cell>
          <cell r="F87">
            <v>24</v>
          </cell>
          <cell r="G87">
            <v>24</v>
          </cell>
          <cell r="H87">
            <v>24</v>
          </cell>
          <cell r="I87">
            <v>23</v>
          </cell>
          <cell r="J87">
            <v>23</v>
          </cell>
          <cell r="K87">
            <v>23</v>
          </cell>
          <cell r="L87">
            <v>23</v>
          </cell>
          <cell r="M87">
            <v>23</v>
          </cell>
          <cell r="N87">
            <v>23</v>
          </cell>
          <cell r="O87">
            <v>23</v>
          </cell>
          <cell r="P87">
            <v>23</v>
          </cell>
          <cell r="Q87">
            <v>23</v>
          </cell>
          <cell r="R87">
            <v>23</v>
          </cell>
          <cell r="S87">
            <v>23</v>
          </cell>
          <cell r="T87">
            <v>23</v>
          </cell>
          <cell r="U87">
            <v>23</v>
          </cell>
          <cell r="V87">
            <v>23</v>
          </cell>
          <cell r="W87">
            <v>23</v>
          </cell>
          <cell r="X87">
            <v>23</v>
          </cell>
          <cell r="Y87">
            <v>23</v>
          </cell>
          <cell r="Z87">
            <v>23</v>
          </cell>
          <cell r="AA87">
            <v>23</v>
          </cell>
        </row>
        <row r="88">
          <cell r="A88" t="e">
            <v>#N/A</v>
          </cell>
          <cell r="B88" t="str">
            <v xml:space="preserve">GAUTENG </v>
          </cell>
        </row>
        <row r="89">
          <cell r="A89">
            <v>650</v>
          </cell>
          <cell r="B89" t="str">
            <v>A</v>
          </cell>
          <cell r="C89" t="str">
            <v>EKU</v>
          </cell>
          <cell r="D89" t="str">
            <v>City of Ekurhuleni</v>
          </cell>
          <cell r="E89" t="str">
            <v>Funded</v>
          </cell>
          <cell r="F89" t="str">
            <v>Funded</v>
          </cell>
          <cell r="G89" t="str">
            <v>Funded</v>
          </cell>
          <cell r="H89" t="str">
            <v>Funded</v>
          </cell>
          <cell r="I89" t="str">
            <v>Funded</v>
          </cell>
          <cell r="J89" t="str">
            <v>Funded</v>
          </cell>
          <cell r="K89" t="str">
            <v>Funded</v>
          </cell>
          <cell r="L89" t="str">
            <v>Funded</v>
          </cell>
          <cell r="M89" t="str">
            <v>Funded</v>
          </cell>
          <cell r="N89" t="str">
            <v>Funded</v>
          </cell>
          <cell r="O89" t="str">
            <v>Funded</v>
          </cell>
          <cell r="P89" t="str">
            <v>Funded</v>
          </cell>
          <cell r="Q89" t="str">
            <v>Funded</v>
          </cell>
          <cell r="R89" t="str">
            <v>Funded</v>
          </cell>
          <cell r="S89" t="str">
            <v>Funded</v>
          </cell>
          <cell r="T89" t="str">
            <v>Funded</v>
          </cell>
          <cell r="U89" t="str">
            <v>Funded</v>
          </cell>
          <cell r="V89" t="str">
            <v>Funded</v>
          </cell>
          <cell r="W89" t="str">
            <v>Funded</v>
          </cell>
          <cell r="X89" t="str">
            <v>Funded</v>
          </cell>
          <cell r="Y89" t="str">
            <v>Funded</v>
          </cell>
          <cell r="Z89" t="str">
            <v>Funded</v>
          </cell>
          <cell r="AA89" t="str">
            <v>Funded</v>
          </cell>
        </row>
        <row r="90">
          <cell r="A90">
            <v>649</v>
          </cell>
          <cell r="B90" t="str">
            <v>A</v>
          </cell>
          <cell r="C90" t="str">
            <v>JHB</v>
          </cell>
          <cell r="D90" t="str">
            <v>City Of Johannesburg</v>
          </cell>
          <cell r="E90" t="str">
            <v>Funded with risk</v>
          </cell>
          <cell r="F90" t="str">
            <v>Funded with risk</v>
          </cell>
          <cell r="G90" t="str">
            <v>Funded</v>
          </cell>
          <cell r="H90" t="str">
            <v>Funded</v>
          </cell>
          <cell r="I90" t="str">
            <v>Funded</v>
          </cell>
          <cell r="J90" t="str">
            <v>Funded</v>
          </cell>
          <cell r="K90" t="str">
            <v>Funded</v>
          </cell>
          <cell r="L90" t="str">
            <v>Funded</v>
          </cell>
          <cell r="M90" t="str">
            <v>Funded</v>
          </cell>
          <cell r="N90" t="str">
            <v>Funded</v>
          </cell>
          <cell r="P90" t="str">
            <v>Unfunded</v>
          </cell>
          <cell r="Q90" t="str">
            <v>Unfunded</v>
          </cell>
          <cell r="R90" t="str">
            <v>Funded</v>
          </cell>
          <cell r="S90" t="str">
            <v>Funded</v>
          </cell>
          <cell r="T90" t="str">
            <v>Funded</v>
          </cell>
          <cell r="U90" t="str">
            <v>Funded</v>
          </cell>
          <cell r="V90" t="str">
            <v>Funded</v>
          </cell>
          <cell r="W90" t="str">
            <v>Funded</v>
          </cell>
          <cell r="X90" t="str">
            <v>Funded</v>
          </cell>
          <cell r="Y90" t="str">
            <v>Funded</v>
          </cell>
          <cell r="Z90" t="str">
            <v>Funded</v>
          </cell>
          <cell r="AA90" t="str">
            <v>Funded</v>
          </cell>
        </row>
        <row r="91">
          <cell r="A91">
            <v>807</v>
          </cell>
          <cell r="B91" t="str">
            <v>A</v>
          </cell>
          <cell r="C91" t="str">
            <v>TSH</v>
          </cell>
          <cell r="D91" t="str">
            <v>City Of Tshwane</v>
          </cell>
          <cell r="E91" t="str">
            <v>Unfunded</v>
          </cell>
          <cell r="F91" t="str">
            <v>Undetermined</v>
          </cell>
          <cell r="G91" t="str">
            <v>Unfunded</v>
          </cell>
          <cell r="H91" t="str">
            <v>Unfunded</v>
          </cell>
          <cell r="I91" t="str">
            <v>Funded</v>
          </cell>
          <cell r="J91" t="str">
            <v>Funded</v>
          </cell>
          <cell r="K91" t="str">
            <v>Unfunded</v>
          </cell>
          <cell r="L91" t="str">
            <v>Funded</v>
          </cell>
          <cell r="M91" t="str">
            <v>Funded</v>
          </cell>
          <cell r="N91" t="str">
            <v>Funded</v>
          </cell>
          <cell r="P91" t="str">
            <v>Funded</v>
          </cell>
          <cell r="Q91" t="str">
            <v>Funded</v>
          </cell>
          <cell r="R91" t="str">
            <v>Undetermined</v>
          </cell>
          <cell r="S91" t="str">
            <v>Funded</v>
          </cell>
          <cell r="T91" t="str">
            <v>Funded</v>
          </cell>
          <cell r="U91" t="str">
            <v>Funded</v>
          </cell>
          <cell r="V91" t="str">
            <v>Unfunded</v>
          </cell>
          <cell r="W91" t="str">
            <v>Funded</v>
          </cell>
          <cell r="X91" t="str">
            <v>Unfunded</v>
          </cell>
          <cell r="Y91" t="str">
            <v>Unfunded</v>
          </cell>
          <cell r="Z91" t="str">
            <v>Unfunded</v>
          </cell>
          <cell r="AA91" t="str">
            <v>Unfunded</v>
          </cell>
        </row>
        <row r="92">
          <cell r="A92">
            <v>651</v>
          </cell>
          <cell r="B92" t="str">
            <v>B</v>
          </cell>
          <cell r="C92" t="str">
            <v>GT421</v>
          </cell>
          <cell r="D92" t="str">
            <v>Emfuleni</v>
          </cell>
          <cell r="E92" t="str">
            <v>Unfunded</v>
          </cell>
          <cell r="F92" t="str">
            <v>Funded</v>
          </cell>
          <cell r="G92" t="str">
            <v>Funded</v>
          </cell>
          <cell r="H92" t="str">
            <v>Funded</v>
          </cell>
          <cell r="I92" t="str">
            <v>Unfunded</v>
          </cell>
          <cell r="J92" t="str">
            <v>Unfunded</v>
          </cell>
          <cell r="K92" t="str">
            <v>Unfunded</v>
          </cell>
          <cell r="L92" t="str">
            <v>Funded</v>
          </cell>
          <cell r="M92" t="str">
            <v>Unfunded</v>
          </cell>
          <cell r="N92" t="str">
            <v>Unfunded</v>
          </cell>
          <cell r="O92" t="str">
            <v>Unfunded</v>
          </cell>
          <cell r="P92" t="str">
            <v>Unfunded</v>
          </cell>
          <cell r="Q92" t="str">
            <v>Unfunded</v>
          </cell>
          <cell r="R92" t="str">
            <v>Unfunded</v>
          </cell>
          <cell r="S92" t="str">
            <v>Unfunded</v>
          </cell>
          <cell r="T92" t="str">
            <v>Unfunded</v>
          </cell>
          <cell r="U92" t="str">
            <v>Unfunded</v>
          </cell>
          <cell r="V92" t="str">
            <v>Unfunded</v>
          </cell>
          <cell r="W92" t="str">
            <v>Unfunded</v>
          </cell>
          <cell r="X92" t="str">
            <v>Unfunded</v>
          </cell>
          <cell r="Y92" t="str">
            <v>Unfunded</v>
          </cell>
          <cell r="Z92" t="str">
            <v>Unfunded</v>
          </cell>
          <cell r="AA92" t="str">
            <v>Unfunded</v>
          </cell>
        </row>
        <row r="93">
          <cell r="A93">
            <v>655</v>
          </cell>
          <cell r="B93" t="str">
            <v>B</v>
          </cell>
          <cell r="C93" t="str">
            <v>GT422</v>
          </cell>
          <cell r="D93" t="str">
            <v>Midvaal</v>
          </cell>
          <cell r="E93" t="str">
            <v>Funded</v>
          </cell>
          <cell r="F93" t="str">
            <v>Funded</v>
          </cell>
          <cell r="G93" t="str">
            <v>Funded</v>
          </cell>
          <cell r="H93" t="str">
            <v>Funded</v>
          </cell>
          <cell r="I93" t="str">
            <v>Funded</v>
          </cell>
          <cell r="J93" t="str">
            <v>Funded</v>
          </cell>
          <cell r="K93" t="str">
            <v>Funded</v>
          </cell>
          <cell r="L93" t="str">
            <v>Funded</v>
          </cell>
          <cell r="M93" t="str">
            <v>Funded</v>
          </cell>
          <cell r="N93" t="str">
            <v>Funded</v>
          </cell>
          <cell r="O93" t="str">
            <v>Funded</v>
          </cell>
          <cell r="P93" t="str">
            <v>Funded</v>
          </cell>
          <cell r="Q93" t="str">
            <v>Funded</v>
          </cell>
          <cell r="R93" t="str">
            <v>Funded</v>
          </cell>
          <cell r="S93" t="str">
            <v>Funded</v>
          </cell>
          <cell r="T93" t="str">
            <v>Funded</v>
          </cell>
          <cell r="U93" t="str">
            <v>Funded</v>
          </cell>
          <cell r="V93" t="str">
            <v>Funded</v>
          </cell>
          <cell r="W93" t="str">
            <v>Funded</v>
          </cell>
          <cell r="X93" t="str">
            <v>Funded</v>
          </cell>
          <cell r="Y93" t="str">
            <v>Funded</v>
          </cell>
          <cell r="Z93" t="str">
            <v>Funded</v>
          </cell>
          <cell r="AA93" t="str">
            <v>Funded</v>
          </cell>
        </row>
        <row r="94">
          <cell r="A94">
            <v>653</v>
          </cell>
          <cell r="B94" t="str">
            <v>B</v>
          </cell>
          <cell r="C94" t="str">
            <v>GT423</v>
          </cell>
          <cell r="D94" t="str">
            <v>Lesedi</v>
          </cell>
          <cell r="E94" t="str">
            <v>Unfunded</v>
          </cell>
          <cell r="F94" t="str">
            <v>Unfunded</v>
          </cell>
          <cell r="G94" t="str">
            <v>Unfunded</v>
          </cell>
          <cell r="H94" t="str">
            <v>Funded</v>
          </cell>
          <cell r="I94" t="str">
            <v>Funded with risk</v>
          </cell>
          <cell r="J94" t="str">
            <v>Funded with risk</v>
          </cell>
          <cell r="K94" t="str">
            <v>Unfunded</v>
          </cell>
          <cell r="L94" t="str">
            <v>Unfunded</v>
          </cell>
          <cell r="M94" t="str">
            <v>Unfunded</v>
          </cell>
          <cell r="N94" t="str">
            <v>Unfunded</v>
          </cell>
          <cell r="O94" t="str">
            <v>Unfunded</v>
          </cell>
          <cell r="P94" t="str">
            <v>Unfunded</v>
          </cell>
          <cell r="Q94" t="str">
            <v>Unfunded</v>
          </cell>
          <cell r="R94" t="str">
            <v>Unfunded</v>
          </cell>
          <cell r="S94" t="str">
            <v>Unfunded</v>
          </cell>
          <cell r="T94" t="str">
            <v>Unfunded</v>
          </cell>
          <cell r="U94" t="str">
            <v>Unfunded</v>
          </cell>
          <cell r="V94" t="str">
            <v>Unfunded</v>
          </cell>
          <cell r="W94" t="str">
            <v>Unfunded</v>
          </cell>
          <cell r="X94" t="str">
            <v>Funded</v>
          </cell>
          <cell r="Y94" t="str">
            <v>Unfunded</v>
          </cell>
          <cell r="Z94" t="str">
            <v>Unfunded</v>
          </cell>
          <cell r="AA94" t="str">
            <v>Unfunded</v>
          </cell>
        </row>
        <row r="95">
          <cell r="A95">
            <v>659</v>
          </cell>
          <cell r="B95" t="str">
            <v>C</v>
          </cell>
          <cell r="C95" t="str">
            <v>DC42</v>
          </cell>
          <cell r="D95" t="str">
            <v>Sedibeng</v>
          </cell>
          <cell r="E95" t="str">
            <v>Funded</v>
          </cell>
          <cell r="F95" t="str">
            <v>Funded</v>
          </cell>
          <cell r="G95" t="str">
            <v>Funded</v>
          </cell>
          <cell r="H95" t="str">
            <v>Funded</v>
          </cell>
          <cell r="I95" t="str">
            <v>Funded</v>
          </cell>
          <cell r="J95" t="str">
            <v>Funded</v>
          </cell>
          <cell r="K95" t="str">
            <v>Unfunded</v>
          </cell>
          <cell r="L95" t="str">
            <v>Unfunded</v>
          </cell>
          <cell r="M95" t="str">
            <v>Unfunded</v>
          </cell>
          <cell r="N95" t="str">
            <v>Unfunded</v>
          </cell>
          <cell r="O95" t="str">
            <v>Unfunded</v>
          </cell>
          <cell r="P95" t="str">
            <v>Unfunded</v>
          </cell>
          <cell r="Q95" t="str">
            <v>Unfunded</v>
          </cell>
          <cell r="R95" t="str">
            <v>Unfunded</v>
          </cell>
          <cell r="S95" t="str">
            <v>Unfunded</v>
          </cell>
          <cell r="T95" t="str">
            <v>Unfunded</v>
          </cell>
          <cell r="U95" t="str">
            <v>Unfunded</v>
          </cell>
          <cell r="V95" t="str">
            <v>Unfunded</v>
          </cell>
          <cell r="W95" t="str">
            <v>Unfunded</v>
          </cell>
          <cell r="X95" t="str">
            <v>Unfunded</v>
          </cell>
          <cell r="Y95" t="str">
            <v>Unfunded</v>
          </cell>
          <cell r="Z95" t="str">
            <v>Unfunded</v>
          </cell>
          <cell r="AA95" t="str">
            <v>Unfunded</v>
          </cell>
        </row>
        <row r="96">
          <cell r="A96">
            <v>656</v>
          </cell>
          <cell r="B96" t="str">
            <v>B</v>
          </cell>
          <cell r="C96" t="str">
            <v>GT481</v>
          </cell>
          <cell r="D96" t="str">
            <v>Mogale City</v>
          </cell>
          <cell r="E96" t="str">
            <v>Funded</v>
          </cell>
          <cell r="F96" t="str">
            <v>Funded</v>
          </cell>
          <cell r="G96" t="str">
            <v>Unfunded</v>
          </cell>
          <cell r="H96" t="str">
            <v>Funded</v>
          </cell>
          <cell r="I96" t="str">
            <v>Funded</v>
          </cell>
          <cell r="J96" t="str">
            <v>Funded</v>
          </cell>
          <cell r="K96" t="str">
            <v>Unfunded</v>
          </cell>
          <cell r="L96" t="str">
            <v>Unfunded</v>
          </cell>
          <cell r="M96" t="str">
            <v>Funded</v>
          </cell>
          <cell r="N96" t="str">
            <v>Funded</v>
          </cell>
          <cell r="O96" t="str">
            <v>Unfunded</v>
          </cell>
          <cell r="P96" t="str">
            <v>Unfunded</v>
          </cell>
          <cell r="Q96" t="str">
            <v>Unfunded</v>
          </cell>
          <cell r="R96" t="str">
            <v>Unfunded</v>
          </cell>
          <cell r="S96" t="str">
            <v>Unfunded</v>
          </cell>
          <cell r="T96" t="str">
            <v>Unfunded</v>
          </cell>
          <cell r="U96" t="str">
            <v>Unfunded</v>
          </cell>
          <cell r="V96" t="str">
            <v>Unfunded</v>
          </cell>
          <cell r="W96" t="str">
            <v>Unfunded</v>
          </cell>
          <cell r="X96" t="str">
            <v>Unfunded</v>
          </cell>
          <cell r="Y96" t="str">
            <v>Unfunded</v>
          </cell>
          <cell r="Z96" t="str">
            <v>Unfunded</v>
          </cell>
          <cell r="AA96" t="str">
            <v>Unfunded</v>
          </cell>
        </row>
        <row r="97">
          <cell r="A97" t="e">
            <v>#N/A</v>
          </cell>
          <cell r="B97" t="str">
            <v>B</v>
          </cell>
          <cell r="C97" t="str">
            <v>GT482</v>
          </cell>
          <cell r="D97" t="str">
            <v>Randfontein</v>
          </cell>
          <cell r="E97" t="str">
            <v>Unfunded</v>
          </cell>
          <cell r="F97" t="str">
            <v>Unfunded</v>
          </cell>
          <cell r="G97" t="str">
            <v>Unfunded</v>
          </cell>
          <cell r="H97" t="str">
            <v>Unfunded</v>
          </cell>
          <cell r="I97" t="str">
            <v>Disestablished</v>
          </cell>
          <cell r="J97" t="str">
            <v>Disestablished</v>
          </cell>
          <cell r="K97" t="str">
            <v>Disestablished</v>
          </cell>
          <cell r="L97" t="str">
            <v>Disestablished</v>
          </cell>
          <cell r="M97" t="str">
            <v>Disestablished</v>
          </cell>
          <cell r="N97" t="str">
            <v>Disestablished</v>
          </cell>
          <cell r="O97" t="str">
            <v>Disestablished</v>
          </cell>
          <cell r="P97" t="str">
            <v>Disestablished</v>
          </cell>
          <cell r="Q97" t="str">
            <v>Disestablished</v>
          </cell>
          <cell r="R97" t="str">
            <v>Disestablished</v>
          </cell>
          <cell r="S97" t="str">
            <v>Disestablished</v>
          </cell>
          <cell r="T97" t="str">
            <v>Disestablished</v>
          </cell>
          <cell r="U97" t="str">
            <v>Disestablished</v>
          </cell>
          <cell r="V97" t="str">
            <v>Disestablished</v>
          </cell>
          <cell r="W97" t="str">
            <v>Disestablished</v>
          </cell>
          <cell r="X97" t="str">
            <v>Disestablished</v>
          </cell>
          <cell r="Y97" t="str">
            <v>Disestablished</v>
          </cell>
          <cell r="Z97" t="str">
            <v>Disestablished</v>
          </cell>
          <cell r="AA97" t="str">
            <v>Disestablished</v>
          </cell>
        </row>
        <row r="98">
          <cell r="A98" t="e">
            <v>#N/A</v>
          </cell>
          <cell r="B98" t="str">
            <v>B</v>
          </cell>
          <cell r="C98" t="str">
            <v>GT483</v>
          </cell>
          <cell r="D98" t="str">
            <v>Westonaria</v>
          </cell>
          <cell r="E98" t="str">
            <v>Unfunded</v>
          </cell>
          <cell r="F98" t="str">
            <v>Unfunded</v>
          </cell>
          <cell r="G98" t="str">
            <v>Funded</v>
          </cell>
          <cell r="H98" t="str">
            <v>Funded</v>
          </cell>
          <cell r="I98" t="str">
            <v>Disestablished</v>
          </cell>
          <cell r="J98" t="str">
            <v>Disestablished</v>
          </cell>
          <cell r="K98" t="str">
            <v>Disestablished</v>
          </cell>
          <cell r="L98" t="str">
            <v>Disestablished</v>
          </cell>
          <cell r="M98" t="str">
            <v>Disestablished</v>
          </cell>
          <cell r="N98" t="str">
            <v>Disestablished</v>
          </cell>
          <cell r="O98" t="str">
            <v>Disestablished</v>
          </cell>
          <cell r="P98" t="str">
            <v>Disestablished</v>
          </cell>
          <cell r="Q98" t="str">
            <v>Disestablished</v>
          </cell>
          <cell r="R98" t="str">
            <v>Disestablished</v>
          </cell>
          <cell r="S98" t="str">
            <v>Disestablished</v>
          </cell>
          <cell r="T98" t="str">
            <v>Disestablished</v>
          </cell>
          <cell r="U98" t="str">
            <v>Disestablished</v>
          </cell>
          <cell r="V98" t="str">
            <v>Disestablished</v>
          </cell>
          <cell r="W98" t="str">
            <v>Disestablished</v>
          </cell>
          <cell r="X98" t="str">
            <v>Disestablished</v>
          </cell>
          <cell r="Y98" t="str">
            <v>Disestablished</v>
          </cell>
          <cell r="Z98" t="str">
            <v>Disestablished</v>
          </cell>
          <cell r="AA98" t="str">
            <v>Disestablished</v>
          </cell>
        </row>
        <row r="99">
          <cell r="A99">
            <v>821</v>
          </cell>
          <cell r="B99" t="str">
            <v>B</v>
          </cell>
          <cell r="C99" t="str">
            <v>GT484</v>
          </cell>
          <cell r="D99" t="str">
            <v>Merafong City</v>
          </cell>
          <cell r="E99" t="str">
            <v>Unfunded</v>
          </cell>
          <cell r="F99" t="str">
            <v>Unfunded</v>
          </cell>
          <cell r="G99" t="str">
            <v>Unfunded</v>
          </cell>
          <cell r="H99" t="str">
            <v>Unfunded</v>
          </cell>
          <cell r="I99" t="str">
            <v>Unfunded</v>
          </cell>
          <cell r="J99" t="str">
            <v>Unfunded</v>
          </cell>
          <cell r="K99" t="str">
            <v>Unfunded</v>
          </cell>
          <cell r="L99" t="str">
            <v>Unfunded</v>
          </cell>
          <cell r="M99" t="str">
            <v>Unfunded</v>
          </cell>
          <cell r="N99" t="str">
            <v>Unfunded</v>
          </cell>
          <cell r="O99" t="str">
            <v>Unfunded</v>
          </cell>
          <cell r="P99" t="str">
            <v>Unfunded</v>
          </cell>
          <cell r="Q99" t="str">
            <v>Unfunded</v>
          </cell>
          <cell r="R99" t="str">
            <v>Unfunded</v>
          </cell>
          <cell r="S99" t="str">
            <v>Unfunded</v>
          </cell>
          <cell r="T99" t="str">
            <v>Unfunded</v>
          </cell>
          <cell r="U99" t="str">
            <v>Unfunded</v>
          </cell>
          <cell r="V99" t="str">
            <v>Unfunded</v>
          </cell>
          <cell r="W99" t="str">
            <v>Unfunded</v>
          </cell>
          <cell r="X99" t="str">
            <v>Unfunded</v>
          </cell>
          <cell r="Y99" t="str">
            <v>Unfunded</v>
          </cell>
          <cell r="Z99" t="str">
            <v>Unfunded</v>
          </cell>
          <cell r="AA99" t="str">
            <v>Unfunded</v>
          </cell>
        </row>
        <row r="100">
          <cell r="A100">
            <v>1479</v>
          </cell>
          <cell r="B100" t="str">
            <v>B</v>
          </cell>
          <cell r="C100" t="str">
            <v>GT485</v>
          </cell>
          <cell r="D100" t="str">
            <v>Rand West City</v>
          </cell>
          <cell r="E100" t="str">
            <v>New Demarcation</v>
          </cell>
          <cell r="F100" t="str">
            <v>New Demarcation</v>
          </cell>
          <cell r="G100" t="str">
            <v>New Demarcation</v>
          </cell>
          <cell r="H100" t="str">
            <v>New Demarcation</v>
          </cell>
          <cell r="I100" t="str">
            <v>Undetermined</v>
          </cell>
          <cell r="J100" t="str">
            <v>Undetermined</v>
          </cell>
          <cell r="K100" t="str">
            <v>Unfunded</v>
          </cell>
          <cell r="L100" t="str">
            <v>Funded</v>
          </cell>
          <cell r="M100" t="str">
            <v>Unfunded</v>
          </cell>
          <cell r="N100" t="str">
            <v>Funded</v>
          </cell>
          <cell r="O100" t="str">
            <v>Unfunded</v>
          </cell>
          <cell r="P100" t="str">
            <v>Unfunded</v>
          </cell>
          <cell r="Q100" t="str">
            <v>Unfunded</v>
          </cell>
          <cell r="R100" t="str">
            <v>Unfunded</v>
          </cell>
          <cell r="S100" t="str">
            <v>Unfunded</v>
          </cell>
          <cell r="T100" t="str">
            <v>Unfunded</v>
          </cell>
          <cell r="U100" t="str">
            <v>Unfunded</v>
          </cell>
          <cell r="V100" t="str">
            <v>Unfunded</v>
          </cell>
          <cell r="W100" t="str">
            <v>Unfunded</v>
          </cell>
          <cell r="X100" t="str">
            <v>Unfunded</v>
          </cell>
          <cell r="Y100" t="str">
            <v>Unfunded</v>
          </cell>
          <cell r="Z100" t="str">
            <v>Unfunded</v>
          </cell>
          <cell r="AA100" t="str">
            <v>Unfunded</v>
          </cell>
        </row>
        <row r="101">
          <cell r="A101">
            <v>660</v>
          </cell>
          <cell r="B101" t="str">
            <v>C</v>
          </cell>
          <cell r="C101" t="str">
            <v>DC48</v>
          </cell>
          <cell r="D101" t="str">
            <v>West Rand</v>
          </cell>
          <cell r="E101" t="str">
            <v>Funded</v>
          </cell>
          <cell r="F101" t="str">
            <v>Funded</v>
          </cell>
          <cell r="G101" t="str">
            <v>Unfunded</v>
          </cell>
          <cell r="H101" t="str">
            <v>Funded</v>
          </cell>
          <cell r="I101" t="str">
            <v>Funded</v>
          </cell>
          <cell r="J101" t="str">
            <v>Funded</v>
          </cell>
          <cell r="K101" t="str">
            <v>Unfunded</v>
          </cell>
          <cell r="L101" t="str">
            <v>Funded</v>
          </cell>
          <cell r="M101" t="str">
            <v>Unfunded</v>
          </cell>
          <cell r="N101" t="str">
            <v>Unfunded</v>
          </cell>
          <cell r="O101" t="str">
            <v>Unfunded</v>
          </cell>
          <cell r="P101" t="str">
            <v>Unfunded</v>
          </cell>
          <cell r="Q101" t="str">
            <v>Unfunded</v>
          </cell>
          <cell r="R101" t="str">
            <v>Unfunded</v>
          </cell>
          <cell r="S101" t="str">
            <v>Unfunded</v>
          </cell>
          <cell r="T101" t="str">
            <v>Unfunded</v>
          </cell>
          <cell r="U101" t="str">
            <v>Unfunded</v>
          </cell>
          <cell r="V101" t="str">
            <v>Unfunded</v>
          </cell>
          <cell r="W101" t="str">
            <v>Unfunded</v>
          </cell>
          <cell r="X101" t="str">
            <v>Unfunded</v>
          </cell>
          <cell r="Y101" t="str">
            <v>Unfunded</v>
          </cell>
          <cell r="Z101" t="str">
            <v>Unfunded</v>
          </cell>
          <cell r="AA101" t="str">
            <v>Unfunded</v>
          </cell>
        </row>
        <row r="102">
          <cell r="A102" t="e">
            <v>#N/A</v>
          </cell>
          <cell r="D102" t="str">
            <v>Total funded</v>
          </cell>
          <cell r="E102">
            <v>5</v>
          </cell>
          <cell r="F102">
            <v>6</v>
          </cell>
          <cell r="G102">
            <v>6</v>
          </cell>
          <cell r="H102">
            <v>9</v>
          </cell>
          <cell r="I102">
            <v>7</v>
          </cell>
          <cell r="J102">
            <v>7</v>
          </cell>
          <cell r="K102">
            <v>3</v>
          </cell>
          <cell r="L102">
            <v>7</v>
          </cell>
          <cell r="M102">
            <v>5</v>
          </cell>
          <cell r="N102">
            <v>6</v>
          </cell>
          <cell r="O102">
            <v>2</v>
          </cell>
          <cell r="P102">
            <v>3</v>
          </cell>
          <cell r="Q102">
            <v>3</v>
          </cell>
          <cell r="R102">
            <v>3</v>
          </cell>
          <cell r="S102">
            <v>4</v>
          </cell>
          <cell r="T102">
            <v>4</v>
          </cell>
          <cell r="U102">
            <v>4</v>
          </cell>
          <cell r="V102">
            <v>3</v>
          </cell>
          <cell r="W102">
            <v>4</v>
          </cell>
          <cell r="X102">
            <v>4</v>
          </cell>
          <cell r="Y102">
            <v>3</v>
          </cell>
          <cell r="Z102">
            <v>3</v>
          </cell>
          <cell r="AA102">
            <v>3</v>
          </cell>
        </row>
        <row r="103">
          <cell r="A103" t="e">
            <v>#N/A</v>
          </cell>
          <cell r="D103" t="str">
            <v>Total funded with risk</v>
          </cell>
          <cell r="E103">
            <v>1</v>
          </cell>
          <cell r="F103">
            <v>1</v>
          </cell>
          <cell r="G103">
            <v>0</v>
          </cell>
          <cell r="H103">
            <v>0</v>
          </cell>
          <cell r="I103">
            <v>1</v>
          </cell>
          <cell r="J103">
            <v>1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</row>
        <row r="104">
          <cell r="A104" t="e">
            <v>#N/A</v>
          </cell>
          <cell r="D104" t="str">
            <v>Total unfunded</v>
          </cell>
          <cell r="E104">
            <v>6</v>
          </cell>
          <cell r="F104">
            <v>4</v>
          </cell>
          <cell r="G104">
            <v>6</v>
          </cell>
          <cell r="H104">
            <v>3</v>
          </cell>
          <cell r="I104">
            <v>2</v>
          </cell>
          <cell r="J104">
            <v>2</v>
          </cell>
          <cell r="K104">
            <v>8</v>
          </cell>
          <cell r="L104">
            <v>4</v>
          </cell>
          <cell r="M104">
            <v>6</v>
          </cell>
          <cell r="N104">
            <v>5</v>
          </cell>
          <cell r="O104">
            <v>7</v>
          </cell>
          <cell r="P104">
            <v>8</v>
          </cell>
          <cell r="Q104">
            <v>8</v>
          </cell>
          <cell r="R104">
            <v>7</v>
          </cell>
          <cell r="S104">
            <v>7</v>
          </cell>
          <cell r="T104">
            <v>7</v>
          </cell>
          <cell r="U104">
            <v>7</v>
          </cell>
          <cell r="V104">
            <v>8</v>
          </cell>
          <cell r="W104">
            <v>7</v>
          </cell>
          <cell r="X104">
            <v>7</v>
          </cell>
          <cell r="Y104">
            <v>8</v>
          </cell>
          <cell r="Z104">
            <v>8</v>
          </cell>
          <cell r="AA104">
            <v>8</v>
          </cell>
        </row>
        <row r="105">
          <cell r="A105" t="e">
            <v>#N/A</v>
          </cell>
          <cell r="D105" t="str">
            <v>Total undetermined</v>
          </cell>
          <cell r="E105">
            <v>0</v>
          </cell>
          <cell r="F105">
            <v>1</v>
          </cell>
          <cell r="G105">
            <v>0</v>
          </cell>
          <cell r="H105">
            <v>0</v>
          </cell>
          <cell r="I105">
            <v>1</v>
          </cell>
          <cell r="J105">
            <v>1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1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</row>
        <row r="106">
          <cell r="A106" t="e">
            <v>#N/A</v>
          </cell>
          <cell r="D106" t="str">
            <v>Total</v>
          </cell>
          <cell r="E106">
            <v>12</v>
          </cell>
          <cell r="F106">
            <v>12</v>
          </cell>
          <cell r="G106">
            <v>12</v>
          </cell>
          <cell r="H106">
            <v>12</v>
          </cell>
          <cell r="I106">
            <v>11</v>
          </cell>
          <cell r="J106">
            <v>11</v>
          </cell>
          <cell r="K106">
            <v>11</v>
          </cell>
          <cell r="L106">
            <v>11</v>
          </cell>
          <cell r="M106">
            <v>11</v>
          </cell>
          <cell r="N106">
            <v>11</v>
          </cell>
          <cell r="O106">
            <v>9</v>
          </cell>
          <cell r="P106">
            <v>11</v>
          </cell>
          <cell r="Q106">
            <v>11</v>
          </cell>
          <cell r="R106">
            <v>11</v>
          </cell>
          <cell r="S106">
            <v>11</v>
          </cell>
          <cell r="T106">
            <v>11</v>
          </cell>
          <cell r="U106">
            <v>11</v>
          </cell>
          <cell r="V106">
            <v>11</v>
          </cell>
          <cell r="W106">
            <v>11</v>
          </cell>
          <cell r="X106">
            <v>11</v>
          </cell>
          <cell r="Y106">
            <v>11</v>
          </cell>
          <cell r="Z106">
            <v>11</v>
          </cell>
          <cell r="AA106">
            <v>11</v>
          </cell>
        </row>
        <row r="107">
          <cell r="A107" t="e">
            <v>#N/A</v>
          </cell>
          <cell r="B107" t="str">
            <v xml:space="preserve">KWAZULU-NATAL </v>
          </cell>
        </row>
        <row r="108">
          <cell r="A108">
            <v>692</v>
          </cell>
          <cell r="B108" t="str">
            <v>A</v>
          </cell>
          <cell r="C108" t="str">
            <v>ETH</v>
          </cell>
          <cell r="D108" t="str">
            <v>eThekwini</v>
          </cell>
          <cell r="E108" t="str">
            <v>Funded</v>
          </cell>
          <cell r="F108" t="str">
            <v>Funded</v>
          </cell>
          <cell r="G108" t="str">
            <v>Funded</v>
          </cell>
          <cell r="H108" t="str">
            <v>Funded</v>
          </cell>
          <cell r="I108" t="str">
            <v>Funded</v>
          </cell>
          <cell r="J108" t="str">
            <v>Funded</v>
          </cell>
          <cell r="K108" t="str">
            <v>Funded</v>
          </cell>
          <cell r="L108" t="str">
            <v>Funded</v>
          </cell>
          <cell r="M108" t="str">
            <v>Funded</v>
          </cell>
          <cell r="N108" t="str">
            <v>Funded</v>
          </cell>
          <cell r="O108" t="str">
            <v>Funded</v>
          </cell>
          <cell r="P108" t="str">
            <v>Funded</v>
          </cell>
          <cell r="Q108" t="str">
            <v>Funded</v>
          </cell>
          <cell r="R108" t="str">
            <v>Funded</v>
          </cell>
          <cell r="S108" t="str">
            <v>Funded</v>
          </cell>
          <cell r="T108" t="str">
            <v>Funded</v>
          </cell>
          <cell r="U108" t="str">
            <v>Funded</v>
          </cell>
          <cell r="V108" t="str">
            <v>Funded</v>
          </cell>
          <cell r="W108" t="str">
            <v>Funded</v>
          </cell>
          <cell r="X108" t="str">
            <v>Funded</v>
          </cell>
          <cell r="Y108" t="str">
            <v>Funded</v>
          </cell>
          <cell r="Z108" t="str">
            <v>Funded</v>
          </cell>
          <cell r="AA108" t="str">
            <v>Funded</v>
          </cell>
        </row>
        <row r="109">
          <cell r="A109" t="e">
            <v>#N/A</v>
          </cell>
          <cell r="B109" t="str">
            <v>B</v>
          </cell>
          <cell r="C109" t="str">
            <v>KZN211</v>
          </cell>
          <cell r="D109" t="str">
            <v>Vulamehlo</v>
          </cell>
          <cell r="E109" t="str">
            <v>Funded</v>
          </cell>
          <cell r="F109" t="str">
            <v>Funded</v>
          </cell>
          <cell r="G109" t="str">
            <v>Funded</v>
          </cell>
          <cell r="H109" t="str">
            <v>Unfunded</v>
          </cell>
          <cell r="I109" t="str">
            <v>Disestablished</v>
          </cell>
          <cell r="J109" t="str">
            <v>Disestablished</v>
          </cell>
          <cell r="K109" t="str">
            <v>Disestablished</v>
          </cell>
          <cell r="L109" t="str">
            <v>Disestablished</v>
          </cell>
          <cell r="M109" t="str">
            <v>Disestablished</v>
          </cell>
          <cell r="N109" t="str">
            <v>Disestablished</v>
          </cell>
          <cell r="O109" t="str">
            <v>Disestablished</v>
          </cell>
          <cell r="P109" t="str">
            <v>Disestablished</v>
          </cell>
          <cell r="Q109" t="str">
            <v>Disestablished</v>
          </cell>
          <cell r="R109" t="str">
            <v>Disestablished</v>
          </cell>
          <cell r="S109" t="str">
            <v>Disestablished</v>
          </cell>
          <cell r="T109" t="str">
            <v>Disestablished</v>
          </cell>
          <cell r="U109" t="str">
            <v>Disestablished</v>
          </cell>
          <cell r="V109" t="str">
            <v>Disestablished</v>
          </cell>
          <cell r="W109" t="str">
            <v>Disestablished</v>
          </cell>
          <cell r="X109" t="str">
            <v>Disestablished</v>
          </cell>
          <cell r="Y109" t="str">
            <v>Disestablished</v>
          </cell>
          <cell r="Z109" t="str">
            <v>Disestablished</v>
          </cell>
          <cell r="AA109" t="str">
            <v>Disestablished</v>
          </cell>
        </row>
        <row r="110">
          <cell r="A110">
            <v>730</v>
          </cell>
          <cell r="B110" t="str">
            <v>B</v>
          </cell>
          <cell r="C110" t="str">
            <v>KZN212</v>
          </cell>
          <cell r="D110" t="str">
            <v>Umdoni</v>
          </cell>
          <cell r="E110" t="str">
            <v>Funded</v>
          </cell>
          <cell r="F110" t="str">
            <v>Funded</v>
          </cell>
          <cell r="G110" t="str">
            <v>Funded</v>
          </cell>
          <cell r="H110" t="str">
            <v>Funded</v>
          </cell>
          <cell r="I110" t="str">
            <v>Funded</v>
          </cell>
          <cell r="J110" t="str">
            <v>Funded</v>
          </cell>
          <cell r="K110" t="str">
            <v>Funded</v>
          </cell>
          <cell r="L110" t="str">
            <v>Funded</v>
          </cell>
          <cell r="M110" t="str">
            <v>Funded</v>
          </cell>
          <cell r="N110" t="str">
            <v>Funded</v>
          </cell>
          <cell r="O110" t="str">
            <v>Funded</v>
          </cell>
          <cell r="P110" t="str">
            <v>Funded</v>
          </cell>
          <cell r="Q110" t="str">
            <v>Funded</v>
          </cell>
          <cell r="R110" t="str">
            <v>Funded</v>
          </cell>
          <cell r="S110" t="str">
            <v>Funded</v>
          </cell>
          <cell r="T110" t="str">
            <v>Funded</v>
          </cell>
          <cell r="U110" t="str">
            <v>Funded</v>
          </cell>
          <cell r="V110" t="str">
            <v>Funded</v>
          </cell>
          <cell r="W110" t="str">
            <v>Funded</v>
          </cell>
          <cell r="X110" t="str">
            <v>Funded</v>
          </cell>
          <cell r="Y110" t="str">
            <v>Funded</v>
          </cell>
          <cell r="Z110" t="str">
            <v>Funded</v>
          </cell>
          <cell r="AA110" t="str">
            <v>Funded</v>
          </cell>
        </row>
        <row r="111">
          <cell r="A111">
            <v>743</v>
          </cell>
          <cell r="B111" t="str">
            <v>B</v>
          </cell>
          <cell r="C111" t="str">
            <v>KZN213</v>
          </cell>
          <cell r="D111" t="str">
            <v>Umzumbe</v>
          </cell>
          <cell r="E111" t="str">
            <v>Unfunded</v>
          </cell>
          <cell r="F111" t="str">
            <v>Funded</v>
          </cell>
          <cell r="G111" t="str">
            <v>Funded</v>
          </cell>
          <cell r="H111" t="str">
            <v>Funded</v>
          </cell>
          <cell r="I111" t="str">
            <v>Funded</v>
          </cell>
          <cell r="J111" t="str">
            <v>Funded</v>
          </cell>
          <cell r="K111" t="str">
            <v>Funded</v>
          </cell>
          <cell r="L111" t="str">
            <v>Funded</v>
          </cell>
          <cell r="M111" t="str">
            <v>Funded</v>
          </cell>
          <cell r="N111" t="str">
            <v>Funded</v>
          </cell>
          <cell r="O111" t="str">
            <v>Funded</v>
          </cell>
          <cell r="P111" t="str">
            <v>Funded</v>
          </cell>
          <cell r="Q111" t="str">
            <v>Funded</v>
          </cell>
          <cell r="R111" t="str">
            <v>Funded</v>
          </cell>
          <cell r="S111" t="str">
            <v>Funded</v>
          </cell>
          <cell r="T111" t="str">
            <v>Funded</v>
          </cell>
          <cell r="U111" t="str">
            <v>Funded</v>
          </cell>
          <cell r="V111" t="str">
            <v>Unfunded</v>
          </cell>
          <cell r="W111" t="str">
            <v>Funded</v>
          </cell>
          <cell r="X111" t="str">
            <v>Funded</v>
          </cell>
          <cell r="Y111" t="str">
            <v>Unfunded</v>
          </cell>
          <cell r="Z111" t="str">
            <v>Funded</v>
          </cell>
          <cell r="AA111" t="str">
            <v>Funded</v>
          </cell>
        </row>
        <row r="112">
          <cell r="A112">
            <v>739</v>
          </cell>
          <cell r="B112" t="str">
            <v>B</v>
          </cell>
          <cell r="C112" t="str">
            <v>KZN214</v>
          </cell>
          <cell r="D112" t="str">
            <v>uMuziwabantu</v>
          </cell>
          <cell r="E112" t="str">
            <v>Unfunded</v>
          </cell>
          <cell r="F112" t="str">
            <v>Funded</v>
          </cell>
          <cell r="G112" t="str">
            <v>Funded</v>
          </cell>
          <cell r="H112" t="str">
            <v>Funded</v>
          </cell>
          <cell r="I112" t="str">
            <v>Funded</v>
          </cell>
          <cell r="J112" t="str">
            <v>Funded</v>
          </cell>
          <cell r="K112" t="str">
            <v>Funded</v>
          </cell>
          <cell r="L112" t="str">
            <v>Funded</v>
          </cell>
          <cell r="M112" t="str">
            <v>Funded</v>
          </cell>
          <cell r="N112" t="str">
            <v>Funded</v>
          </cell>
          <cell r="O112" t="str">
            <v>Funded</v>
          </cell>
          <cell r="P112" t="str">
            <v>Funded</v>
          </cell>
          <cell r="Q112" t="str">
            <v>Funded</v>
          </cell>
          <cell r="R112" t="str">
            <v>Funded</v>
          </cell>
          <cell r="S112" t="str">
            <v>Funded</v>
          </cell>
          <cell r="T112" t="str">
            <v>Funded</v>
          </cell>
          <cell r="U112" t="str">
            <v>Funded</v>
          </cell>
          <cell r="V112" t="str">
            <v>Funded</v>
          </cell>
          <cell r="W112" t="str">
            <v>Funded</v>
          </cell>
          <cell r="X112" t="str">
            <v>Funded</v>
          </cell>
          <cell r="Y112" t="str">
            <v>Funded</v>
          </cell>
          <cell r="Z112" t="str">
            <v>Funded</v>
          </cell>
          <cell r="AA112" t="str">
            <v>Funded</v>
          </cell>
        </row>
        <row r="113">
          <cell r="A113" t="e">
            <v>#N/A</v>
          </cell>
          <cell r="B113" t="str">
            <v>B</v>
          </cell>
          <cell r="C113" t="str">
            <v>KZN215</v>
          </cell>
          <cell r="D113" t="str">
            <v>Ezinqoleni</v>
          </cell>
          <cell r="E113" t="str">
            <v>Funded</v>
          </cell>
          <cell r="F113" t="str">
            <v>Funded</v>
          </cell>
          <cell r="G113" t="str">
            <v>Funded</v>
          </cell>
          <cell r="H113" t="str">
            <v>Funded</v>
          </cell>
          <cell r="I113" t="str">
            <v>Disestablished</v>
          </cell>
          <cell r="J113" t="str">
            <v>Disestablished</v>
          </cell>
          <cell r="K113" t="str">
            <v>Disestablished</v>
          </cell>
          <cell r="L113" t="str">
            <v>Disestablished</v>
          </cell>
          <cell r="M113" t="str">
            <v>Disestablished</v>
          </cell>
          <cell r="N113" t="str">
            <v>Disestablished</v>
          </cell>
          <cell r="O113" t="str">
            <v>Disestablished</v>
          </cell>
          <cell r="P113" t="str">
            <v>Disestablished</v>
          </cell>
          <cell r="Q113" t="str">
            <v>Disestablished</v>
          </cell>
          <cell r="R113" t="str">
            <v>Disestablished</v>
          </cell>
          <cell r="S113" t="str">
            <v>Disestablished</v>
          </cell>
          <cell r="T113" t="str">
            <v>Disestablished</v>
          </cell>
          <cell r="U113" t="str">
            <v>Disestablished</v>
          </cell>
          <cell r="V113" t="str">
            <v>Disestablished</v>
          </cell>
          <cell r="W113" t="str">
            <v>Disestablished</v>
          </cell>
          <cell r="X113" t="str">
            <v>Disestablished</v>
          </cell>
          <cell r="Y113" t="str">
            <v>Disestablished</v>
          </cell>
          <cell r="Z113" t="str">
            <v>Disestablished</v>
          </cell>
          <cell r="AA113" t="str">
            <v>Disestablished</v>
          </cell>
        </row>
        <row r="114">
          <cell r="A114">
            <v>1495</v>
          </cell>
          <cell r="B114" t="str">
            <v>B</v>
          </cell>
          <cell r="C114" t="str">
            <v>KZN216</v>
          </cell>
          <cell r="D114" t="str">
            <v>Ray Nkonyeni</v>
          </cell>
          <cell r="E114" t="str">
            <v>Unfunded</v>
          </cell>
          <cell r="F114" t="str">
            <v>Funded</v>
          </cell>
          <cell r="G114" t="str">
            <v>Undetermined</v>
          </cell>
          <cell r="H114" t="str">
            <v>Undetermined</v>
          </cell>
          <cell r="I114" t="str">
            <v>Funded</v>
          </cell>
          <cell r="J114" t="str">
            <v>Funded</v>
          </cell>
          <cell r="K114" t="str">
            <v>Undetermined</v>
          </cell>
          <cell r="L114" t="str">
            <v>Funded</v>
          </cell>
          <cell r="M114" t="str">
            <v>Funded</v>
          </cell>
          <cell r="N114" t="str">
            <v>Funded</v>
          </cell>
          <cell r="O114" t="str">
            <v>Funded</v>
          </cell>
          <cell r="P114" t="str">
            <v>Funded</v>
          </cell>
          <cell r="Q114" t="str">
            <v>Funded</v>
          </cell>
          <cell r="R114" t="str">
            <v>Funded</v>
          </cell>
          <cell r="S114" t="str">
            <v>Funded</v>
          </cell>
          <cell r="T114" t="str">
            <v>Funded</v>
          </cell>
          <cell r="U114" t="str">
            <v>Funded</v>
          </cell>
          <cell r="V114" t="str">
            <v>Funded</v>
          </cell>
          <cell r="W114" t="str">
            <v>Funded</v>
          </cell>
          <cell r="X114" t="str">
            <v>Funded</v>
          </cell>
          <cell r="Y114" t="str">
            <v>Funded</v>
          </cell>
          <cell r="Z114" t="str">
            <v>Funded</v>
          </cell>
          <cell r="AA114" t="str">
            <v>Funded</v>
          </cell>
        </row>
        <row r="115">
          <cell r="A115">
            <v>728</v>
          </cell>
          <cell r="B115" t="str">
            <v>C</v>
          </cell>
          <cell r="C115" t="str">
            <v>DC21</v>
          </cell>
          <cell r="D115" t="str">
            <v>Ugu</v>
          </cell>
          <cell r="E115" t="str">
            <v>Unfunded</v>
          </cell>
          <cell r="F115" t="str">
            <v>Funded</v>
          </cell>
          <cell r="G115" t="str">
            <v>Funded</v>
          </cell>
          <cell r="H115" t="str">
            <v>Funded</v>
          </cell>
          <cell r="I115" t="str">
            <v>Funded</v>
          </cell>
          <cell r="J115" t="str">
            <v>Funded</v>
          </cell>
          <cell r="K115" t="str">
            <v>Funded</v>
          </cell>
          <cell r="L115" t="str">
            <v>Funded</v>
          </cell>
          <cell r="M115" t="str">
            <v>Undetermined</v>
          </cell>
          <cell r="N115" t="str">
            <v>Unfunded</v>
          </cell>
          <cell r="O115" t="str">
            <v>Unfunded</v>
          </cell>
          <cell r="P115" t="str">
            <v>Unfunded</v>
          </cell>
          <cell r="Q115" t="str">
            <v>Unfunded</v>
          </cell>
          <cell r="R115" t="str">
            <v>Unfunded</v>
          </cell>
          <cell r="S115" t="str">
            <v>Unfunded</v>
          </cell>
          <cell r="T115" t="str">
            <v>Unfunded</v>
          </cell>
          <cell r="U115" t="str">
            <v>Unfunded</v>
          </cell>
          <cell r="V115" t="str">
            <v>Unfunded</v>
          </cell>
          <cell r="W115" t="str">
            <v>Unfunded</v>
          </cell>
          <cell r="X115" t="str">
            <v>Unfunded</v>
          </cell>
          <cell r="Y115" t="str">
            <v>Unfunded</v>
          </cell>
          <cell r="Z115" t="str">
            <v>Funded</v>
          </cell>
          <cell r="AA115" t="str">
            <v>Funded</v>
          </cell>
        </row>
        <row r="116">
          <cell r="A116">
            <v>737</v>
          </cell>
          <cell r="B116" t="str">
            <v>B</v>
          </cell>
          <cell r="C116" t="str">
            <v>KZN221</v>
          </cell>
          <cell r="D116" t="str">
            <v>uMshwathi</v>
          </cell>
          <cell r="E116" t="str">
            <v>Funded</v>
          </cell>
          <cell r="F116" t="str">
            <v>Funded</v>
          </cell>
          <cell r="G116" t="str">
            <v>Funded</v>
          </cell>
          <cell r="H116" t="str">
            <v>Funded</v>
          </cell>
          <cell r="I116" t="str">
            <v>Unfunded</v>
          </cell>
          <cell r="J116" t="str">
            <v>Funded</v>
          </cell>
          <cell r="K116" t="str">
            <v>Funded</v>
          </cell>
          <cell r="L116" t="str">
            <v>Funded</v>
          </cell>
          <cell r="M116" t="str">
            <v>Funded</v>
          </cell>
          <cell r="N116" t="str">
            <v>Funded</v>
          </cell>
          <cell r="O116" t="str">
            <v>Funded</v>
          </cell>
          <cell r="P116" t="str">
            <v>Funded</v>
          </cell>
          <cell r="Q116" t="str">
            <v>Funded</v>
          </cell>
          <cell r="R116" t="str">
            <v>Funded</v>
          </cell>
          <cell r="S116" t="str">
            <v>Funded</v>
          </cell>
          <cell r="T116" t="str">
            <v>Funded</v>
          </cell>
          <cell r="U116" t="str">
            <v>Funded</v>
          </cell>
          <cell r="V116" t="str">
            <v>Funded</v>
          </cell>
          <cell r="W116" t="str">
            <v>Funded</v>
          </cell>
          <cell r="X116" t="str">
            <v>Funded</v>
          </cell>
          <cell r="Y116" t="str">
            <v>Funded</v>
          </cell>
          <cell r="Z116" t="str">
            <v>Funded</v>
          </cell>
          <cell r="AA116" t="str">
            <v>Funded</v>
          </cell>
        </row>
        <row r="117">
          <cell r="A117">
            <v>736</v>
          </cell>
          <cell r="B117" t="str">
            <v>B</v>
          </cell>
          <cell r="C117" t="str">
            <v>KZN222</v>
          </cell>
          <cell r="D117" t="str">
            <v>uMngeni</v>
          </cell>
          <cell r="E117" t="str">
            <v>Funded</v>
          </cell>
          <cell r="F117" t="str">
            <v>Funded</v>
          </cell>
          <cell r="G117" t="str">
            <v>Funded</v>
          </cell>
          <cell r="H117" t="str">
            <v>Funded</v>
          </cell>
          <cell r="I117" t="str">
            <v>Funded</v>
          </cell>
          <cell r="J117" t="str">
            <v>Funded</v>
          </cell>
          <cell r="K117" t="str">
            <v>Funded</v>
          </cell>
          <cell r="L117" t="str">
            <v>Funded</v>
          </cell>
          <cell r="M117" t="str">
            <v>Funded</v>
          </cell>
          <cell r="N117" t="str">
            <v>Funded</v>
          </cell>
          <cell r="O117" t="str">
            <v>Funded</v>
          </cell>
          <cell r="P117" t="str">
            <v>Funded</v>
          </cell>
          <cell r="Q117" t="str">
            <v>Funded</v>
          </cell>
          <cell r="R117" t="str">
            <v>Funded</v>
          </cell>
          <cell r="S117" t="str">
            <v>Funded</v>
          </cell>
          <cell r="T117" t="str">
            <v>Funded</v>
          </cell>
          <cell r="U117" t="str">
            <v>Unfunded</v>
          </cell>
          <cell r="V117" t="str">
            <v>Funded</v>
          </cell>
          <cell r="W117" t="str">
            <v>Funded</v>
          </cell>
          <cell r="X117" t="str">
            <v>Funded</v>
          </cell>
          <cell r="Y117" t="str">
            <v>Funded</v>
          </cell>
          <cell r="Z117" t="str">
            <v>Funded</v>
          </cell>
          <cell r="AA117" t="str">
            <v>Funded</v>
          </cell>
        </row>
        <row r="118">
          <cell r="A118">
            <v>712</v>
          </cell>
          <cell r="B118" t="str">
            <v>B</v>
          </cell>
          <cell r="C118" t="str">
            <v>KZN223</v>
          </cell>
          <cell r="D118" t="str">
            <v>Mpofana</v>
          </cell>
          <cell r="E118" t="str">
            <v>Unfunded</v>
          </cell>
          <cell r="F118" t="str">
            <v>Undetermined</v>
          </cell>
          <cell r="G118" t="str">
            <v>Unfunded</v>
          </cell>
          <cell r="H118" t="str">
            <v>Unfunded</v>
          </cell>
          <cell r="I118" t="str">
            <v>Unfunded</v>
          </cell>
          <cell r="J118" t="str">
            <v>Unfunded</v>
          </cell>
          <cell r="K118" t="str">
            <v>Unfunded</v>
          </cell>
          <cell r="L118" t="str">
            <v>Unfunded</v>
          </cell>
          <cell r="M118" t="str">
            <v>Unfunded</v>
          </cell>
          <cell r="N118" t="str">
            <v>Unfunded</v>
          </cell>
          <cell r="O118" t="str">
            <v>Unfunded</v>
          </cell>
          <cell r="P118" t="str">
            <v>Unfunded</v>
          </cell>
          <cell r="Q118" t="str">
            <v>Unfunded</v>
          </cell>
          <cell r="R118" t="str">
            <v>Unfunded</v>
          </cell>
          <cell r="S118" t="str">
            <v>Unfunded</v>
          </cell>
          <cell r="T118" t="str">
            <v>Unfunded</v>
          </cell>
          <cell r="U118" t="str">
            <v>Unfunded</v>
          </cell>
          <cell r="V118" t="str">
            <v>Unfunded</v>
          </cell>
          <cell r="W118" t="str">
            <v>Unfunded</v>
          </cell>
          <cell r="X118" t="str">
            <v>Unfunded</v>
          </cell>
          <cell r="Y118" t="str">
            <v>Unfunded</v>
          </cell>
          <cell r="Z118" t="str">
            <v>Unfunded</v>
          </cell>
          <cell r="AA118" t="str">
            <v>Unfunded</v>
          </cell>
        </row>
        <row r="119">
          <cell r="A119">
            <v>702</v>
          </cell>
          <cell r="B119" t="str">
            <v>B</v>
          </cell>
          <cell r="C119" t="str">
            <v>KZN224</v>
          </cell>
          <cell r="D119" t="str">
            <v>Impendle</v>
          </cell>
          <cell r="E119" t="str">
            <v>Funded</v>
          </cell>
          <cell r="F119" t="str">
            <v>Funded</v>
          </cell>
          <cell r="G119" t="str">
            <v>Funded</v>
          </cell>
          <cell r="H119" t="str">
            <v>Undetermined</v>
          </cell>
          <cell r="I119" t="str">
            <v>Unfunded</v>
          </cell>
          <cell r="J119" t="str">
            <v>Unfunded</v>
          </cell>
          <cell r="K119" t="str">
            <v>Unfunded</v>
          </cell>
          <cell r="L119" t="str">
            <v>Funded</v>
          </cell>
          <cell r="M119" t="str">
            <v>Unfunded</v>
          </cell>
          <cell r="N119" t="str">
            <v>Funded</v>
          </cell>
          <cell r="O119" t="str">
            <v>Unfunded</v>
          </cell>
          <cell r="P119" t="str">
            <v>Unfunded</v>
          </cell>
          <cell r="Q119" t="str">
            <v>Unfunded</v>
          </cell>
          <cell r="R119" t="str">
            <v>Funded</v>
          </cell>
          <cell r="S119" t="str">
            <v>Funded</v>
          </cell>
          <cell r="T119" t="str">
            <v>Funded</v>
          </cell>
          <cell r="U119" t="str">
            <v>Funded</v>
          </cell>
          <cell r="V119" t="str">
            <v>Unfunded</v>
          </cell>
          <cell r="W119" t="str">
            <v>Funded</v>
          </cell>
          <cell r="X119" t="str">
            <v>Funded</v>
          </cell>
          <cell r="Y119" t="str">
            <v>Funded</v>
          </cell>
          <cell r="Z119" t="str">
            <v>Funded</v>
          </cell>
          <cell r="AA119" t="str">
            <v>Unfunded</v>
          </cell>
        </row>
        <row r="120">
          <cell r="A120">
            <v>714</v>
          </cell>
          <cell r="B120" t="str">
            <v>B</v>
          </cell>
          <cell r="C120" t="str">
            <v>KZN225</v>
          </cell>
          <cell r="D120" t="str">
            <v>Msunduzi</v>
          </cell>
          <cell r="E120" t="str">
            <v>Funded</v>
          </cell>
          <cell r="F120" t="str">
            <v>Funded</v>
          </cell>
          <cell r="G120" t="str">
            <v>Funded</v>
          </cell>
          <cell r="H120" t="str">
            <v>Funded</v>
          </cell>
          <cell r="I120" t="str">
            <v>Funded</v>
          </cell>
          <cell r="J120" t="str">
            <v>Funded</v>
          </cell>
          <cell r="K120" t="str">
            <v>Funded</v>
          </cell>
          <cell r="L120" t="str">
            <v>Funded</v>
          </cell>
          <cell r="M120" t="str">
            <v>Unfunded</v>
          </cell>
          <cell r="N120" t="str">
            <v>Funded</v>
          </cell>
          <cell r="O120" t="str">
            <v>Funded</v>
          </cell>
          <cell r="P120" t="str">
            <v>Funded</v>
          </cell>
          <cell r="Q120" t="str">
            <v>Unfunded</v>
          </cell>
          <cell r="R120" t="str">
            <v>Unfunded</v>
          </cell>
          <cell r="S120" t="str">
            <v>Unfunded</v>
          </cell>
          <cell r="T120" t="str">
            <v>Unfunded</v>
          </cell>
          <cell r="U120" t="str">
            <v>Funded</v>
          </cell>
          <cell r="V120" t="str">
            <v>Unfunded</v>
          </cell>
          <cell r="W120" t="str">
            <v>Funded</v>
          </cell>
          <cell r="X120" t="str">
            <v>Funded</v>
          </cell>
          <cell r="Y120" t="str">
            <v>Unfunded</v>
          </cell>
          <cell r="Z120" t="str">
            <v>Funded</v>
          </cell>
          <cell r="AA120" t="str">
            <v>Funded</v>
          </cell>
        </row>
        <row r="121">
          <cell r="A121">
            <v>711</v>
          </cell>
          <cell r="B121" t="str">
            <v>B</v>
          </cell>
          <cell r="C121" t="str">
            <v>KZN226</v>
          </cell>
          <cell r="D121" t="str">
            <v>Mkhambathini</v>
          </cell>
          <cell r="E121" t="str">
            <v>Funded</v>
          </cell>
          <cell r="F121" t="str">
            <v>Funded</v>
          </cell>
          <cell r="G121" t="str">
            <v>Funded</v>
          </cell>
          <cell r="H121" t="str">
            <v>Funded</v>
          </cell>
          <cell r="I121" t="str">
            <v>Funded</v>
          </cell>
          <cell r="J121" t="str">
            <v>Funded</v>
          </cell>
          <cell r="K121" t="str">
            <v>Funded</v>
          </cell>
          <cell r="L121" t="str">
            <v>Funded</v>
          </cell>
          <cell r="M121" t="str">
            <v>Funded</v>
          </cell>
          <cell r="N121" t="str">
            <v>Funded</v>
          </cell>
          <cell r="O121" t="str">
            <v>Funded</v>
          </cell>
          <cell r="P121" t="str">
            <v>Funded</v>
          </cell>
          <cell r="Q121" t="str">
            <v>Funded</v>
          </cell>
          <cell r="R121" t="str">
            <v>Funded</v>
          </cell>
          <cell r="S121" t="str">
            <v>Funded</v>
          </cell>
          <cell r="T121" t="str">
            <v>Funded</v>
          </cell>
          <cell r="U121" t="str">
            <v>Funded</v>
          </cell>
          <cell r="V121" t="str">
            <v>Funded</v>
          </cell>
          <cell r="W121" t="str">
            <v>Funded</v>
          </cell>
          <cell r="X121" t="str">
            <v>Funded</v>
          </cell>
          <cell r="Y121" t="str">
            <v>Funded</v>
          </cell>
          <cell r="Z121" t="str">
            <v>Funded</v>
          </cell>
          <cell r="AA121" t="str">
            <v>Funded</v>
          </cell>
        </row>
        <row r="122">
          <cell r="A122">
            <v>724</v>
          </cell>
          <cell r="B122" t="str">
            <v>B</v>
          </cell>
          <cell r="C122" t="str">
            <v>KZN227</v>
          </cell>
          <cell r="D122" t="str">
            <v>Richmond</v>
          </cell>
          <cell r="E122" t="str">
            <v>Funded</v>
          </cell>
          <cell r="F122" t="str">
            <v>Funded</v>
          </cell>
          <cell r="G122" t="str">
            <v>Funded</v>
          </cell>
          <cell r="H122" t="str">
            <v>Funded</v>
          </cell>
          <cell r="I122" t="str">
            <v>Funded</v>
          </cell>
          <cell r="J122" t="str">
            <v>Funded</v>
          </cell>
          <cell r="K122" t="str">
            <v>Funded</v>
          </cell>
          <cell r="L122" t="str">
            <v>Funded</v>
          </cell>
          <cell r="M122" t="str">
            <v>Undetermined</v>
          </cell>
          <cell r="N122" t="str">
            <v>Funded</v>
          </cell>
          <cell r="O122" t="str">
            <v>Funded</v>
          </cell>
          <cell r="P122" t="str">
            <v>Funded</v>
          </cell>
          <cell r="Q122" t="str">
            <v>Funded</v>
          </cell>
          <cell r="R122" t="str">
            <v>Funded</v>
          </cell>
          <cell r="S122" t="str">
            <v>Funded</v>
          </cell>
          <cell r="T122" t="str">
            <v>Unfunded</v>
          </cell>
          <cell r="U122" t="str">
            <v>Unfunded</v>
          </cell>
          <cell r="V122" t="str">
            <v>Unfunded</v>
          </cell>
          <cell r="W122" t="str">
            <v>Unfunded</v>
          </cell>
          <cell r="X122" t="str">
            <v>Funded</v>
          </cell>
          <cell r="Y122" t="str">
            <v>Funded</v>
          </cell>
          <cell r="Z122" t="str">
            <v>Funded</v>
          </cell>
          <cell r="AA122" t="str">
            <v>Funded</v>
          </cell>
        </row>
        <row r="123">
          <cell r="A123">
            <v>731</v>
          </cell>
          <cell r="B123" t="str">
            <v>C</v>
          </cell>
          <cell r="C123" t="str">
            <v>DC22</v>
          </cell>
          <cell r="D123" t="str">
            <v>uMgungundlovu</v>
          </cell>
          <cell r="E123" t="str">
            <v>Funded</v>
          </cell>
          <cell r="F123" t="str">
            <v>Funded</v>
          </cell>
          <cell r="G123" t="str">
            <v>Funded</v>
          </cell>
          <cell r="H123" t="str">
            <v>Funded</v>
          </cell>
          <cell r="I123" t="str">
            <v>Funded</v>
          </cell>
          <cell r="J123" t="str">
            <v>Funded</v>
          </cell>
          <cell r="K123" t="str">
            <v>Funded</v>
          </cell>
          <cell r="L123" t="str">
            <v>Funded</v>
          </cell>
          <cell r="M123" t="str">
            <v>Unfunded</v>
          </cell>
          <cell r="N123" t="str">
            <v>Unfunded</v>
          </cell>
          <cell r="O123" t="str">
            <v>Unfunded</v>
          </cell>
          <cell r="P123" t="str">
            <v>Unfunded</v>
          </cell>
          <cell r="Q123" t="str">
            <v>Unfunded</v>
          </cell>
          <cell r="R123" t="str">
            <v>Unfunded</v>
          </cell>
          <cell r="S123" t="str">
            <v>Funded</v>
          </cell>
          <cell r="T123" t="str">
            <v>Unfunded</v>
          </cell>
          <cell r="U123" t="str">
            <v>Unfunded</v>
          </cell>
          <cell r="V123" t="str">
            <v>Unfunded</v>
          </cell>
          <cell r="W123" t="str">
            <v>Unfunded</v>
          </cell>
          <cell r="X123" t="str">
            <v>Unfunded</v>
          </cell>
          <cell r="Y123" t="str">
            <v>Funded</v>
          </cell>
          <cell r="Z123" t="str">
            <v>Funded</v>
          </cell>
          <cell r="AA123" t="str">
            <v>Funded</v>
          </cell>
        </row>
        <row r="124">
          <cell r="A124" t="e">
            <v>#N/A</v>
          </cell>
          <cell r="B124" t="str">
            <v>B</v>
          </cell>
          <cell r="C124" t="str">
            <v>KZN232</v>
          </cell>
          <cell r="D124" t="str">
            <v>Emnambithi/Ladysmith</v>
          </cell>
          <cell r="E124" t="str">
            <v>Funded</v>
          </cell>
          <cell r="F124" t="str">
            <v>Funded</v>
          </cell>
          <cell r="G124" t="str">
            <v>Funded</v>
          </cell>
          <cell r="H124" t="str">
            <v>Funded</v>
          </cell>
          <cell r="I124" t="str">
            <v>Disestablished</v>
          </cell>
          <cell r="J124" t="str">
            <v>Disestablished</v>
          </cell>
          <cell r="K124" t="str">
            <v>Disestablished</v>
          </cell>
          <cell r="L124" t="str">
            <v>Disestablished</v>
          </cell>
          <cell r="M124" t="str">
            <v>Disestablished</v>
          </cell>
          <cell r="N124" t="str">
            <v>Disestablished</v>
          </cell>
          <cell r="O124" t="str">
            <v>Disestablished</v>
          </cell>
          <cell r="P124" t="str">
            <v>Disestablished</v>
          </cell>
          <cell r="Q124" t="str">
            <v>Disestablished</v>
          </cell>
          <cell r="R124" t="str">
            <v>Disestablished</v>
          </cell>
          <cell r="S124" t="str">
            <v>Disestablished</v>
          </cell>
          <cell r="T124" t="str">
            <v>Disestablished</v>
          </cell>
          <cell r="U124" t="str">
            <v>Disestablished</v>
          </cell>
          <cell r="V124" t="str">
            <v>Disestablished</v>
          </cell>
          <cell r="W124" t="str">
            <v>Disestablished</v>
          </cell>
          <cell r="X124" t="str">
            <v>Disestablished</v>
          </cell>
          <cell r="Y124" t="str">
            <v>Disestablished</v>
          </cell>
          <cell r="Z124" t="str">
            <v>Disestablished</v>
          </cell>
          <cell r="AA124" t="str">
            <v>Disestablished</v>
          </cell>
        </row>
        <row r="125">
          <cell r="A125" t="e">
            <v>#N/A</v>
          </cell>
          <cell r="B125" t="str">
            <v>B</v>
          </cell>
          <cell r="C125" t="str">
            <v>KZN233</v>
          </cell>
          <cell r="D125" t="str">
            <v>Indaka</v>
          </cell>
          <cell r="E125" t="str">
            <v>Funded</v>
          </cell>
          <cell r="F125" t="str">
            <v>Funded</v>
          </cell>
          <cell r="G125" t="str">
            <v>Funded</v>
          </cell>
          <cell r="H125" t="str">
            <v>Funded</v>
          </cell>
          <cell r="I125" t="str">
            <v>Disestablished</v>
          </cell>
          <cell r="J125" t="str">
            <v>Disestablished</v>
          </cell>
          <cell r="K125" t="str">
            <v>Disestablished</v>
          </cell>
          <cell r="L125" t="str">
            <v>Disestablished</v>
          </cell>
          <cell r="M125" t="str">
            <v>Disestablished</v>
          </cell>
          <cell r="N125" t="str">
            <v>Disestablished</v>
          </cell>
          <cell r="O125" t="str">
            <v>Disestablished</v>
          </cell>
          <cell r="P125" t="str">
            <v>Disestablished</v>
          </cell>
          <cell r="Q125" t="str">
            <v>Disestablished</v>
          </cell>
          <cell r="R125" t="str">
            <v>Disestablished</v>
          </cell>
          <cell r="S125" t="str">
            <v>Disestablished</v>
          </cell>
          <cell r="T125" t="str">
            <v>Disestablished</v>
          </cell>
          <cell r="U125" t="str">
            <v>Disestablished</v>
          </cell>
          <cell r="V125" t="str">
            <v>Disestablished</v>
          </cell>
          <cell r="W125" t="str">
            <v>Disestablished</v>
          </cell>
          <cell r="X125" t="str">
            <v>Disestablished</v>
          </cell>
          <cell r="Y125" t="str">
            <v>Disestablished</v>
          </cell>
          <cell r="Z125" t="str">
            <v>Disestablished</v>
          </cell>
          <cell r="AA125" t="str">
            <v>Disestablished</v>
          </cell>
        </row>
        <row r="126">
          <cell r="A126" t="e">
            <v>#N/A</v>
          </cell>
          <cell r="B126" t="str">
            <v>B</v>
          </cell>
          <cell r="C126" t="str">
            <v>KZN234</v>
          </cell>
          <cell r="D126" t="str">
            <v>Umtshezi</v>
          </cell>
          <cell r="E126" t="str">
            <v>Funded</v>
          </cell>
          <cell r="F126" t="str">
            <v>Funded</v>
          </cell>
          <cell r="G126" t="str">
            <v>Funded</v>
          </cell>
          <cell r="H126" t="str">
            <v>Funded</v>
          </cell>
          <cell r="I126" t="str">
            <v>Disestablished</v>
          </cell>
          <cell r="J126" t="str">
            <v>Disestablished</v>
          </cell>
          <cell r="K126" t="str">
            <v>Disestablished</v>
          </cell>
          <cell r="L126" t="str">
            <v>Disestablished</v>
          </cell>
          <cell r="M126" t="str">
            <v>Disestablished</v>
          </cell>
          <cell r="N126" t="str">
            <v>Disestablished</v>
          </cell>
          <cell r="O126" t="str">
            <v>Disestablished</v>
          </cell>
          <cell r="P126" t="str">
            <v>Disestablished</v>
          </cell>
          <cell r="Q126" t="str">
            <v>Disestablished</v>
          </cell>
          <cell r="R126" t="str">
            <v>Disestablished</v>
          </cell>
          <cell r="S126" t="str">
            <v>Disestablished</v>
          </cell>
          <cell r="T126" t="str">
            <v>Disestablished</v>
          </cell>
          <cell r="U126" t="str">
            <v>Disestablished</v>
          </cell>
          <cell r="V126" t="str">
            <v>Disestablished</v>
          </cell>
          <cell r="W126" t="str">
            <v>Disestablished</v>
          </cell>
          <cell r="X126" t="str">
            <v>Disestablished</v>
          </cell>
          <cell r="Y126" t="str">
            <v>Disestablished</v>
          </cell>
          <cell r="Z126" t="str">
            <v>Disestablished</v>
          </cell>
          <cell r="AA126" t="str">
            <v>Disestablished</v>
          </cell>
        </row>
        <row r="127">
          <cell r="A127">
            <v>723</v>
          </cell>
          <cell r="B127" t="str">
            <v>B</v>
          </cell>
          <cell r="C127" t="str">
            <v>KZN235</v>
          </cell>
          <cell r="D127" t="str">
            <v>Okhahlamba</v>
          </cell>
          <cell r="E127" t="str">
            <v>Funded</v>
          </cell>
          <cell r="F127" t="str">
            <v>Funded</v>
          </cell>
          <cell r="G127" t="str">
            <v>Funded</v>
          </cell>
          <cell r="H127" t="str">
            <v>Funded</v>
          </cell>
          <cell r="I127" t="str">
            <v>Unfunded</v>
          </cell>
          <cell r="J127" t="str">
            <v>Unfunded</v>
          </cell>
          <cell r="K127" t="str">
            <v>Unfunded</v>
          </cell>
          <cell r="L127" t="str">
            <v>Funded</v>
          </cell>
          <cell r="M127" t="str">
            <v>Funded</v>
          </cell>
          <cell r="N127" t="str">
            <v>Funded</v>
          </cell>
          <cell r="O127" t="str">
            <v>Funded</v>
          </cell>
          <cell r="P127" t="str">
            <v>Funded</v>
          </cell>
          <cell r="Q127" t="str">
            <v>Funded</v>
          </cell>
          <cell r="R127" t="str">
            <v>Funded</v>
          </cell>
          <cell r="S127" t="str">
            <v>Unfunded</v>
          </cell>
          <cell r="T127" t="str">
            <v>Funded</v>
          </cell>
          <cell r="U127" t="str">
            <v>Funded</v>
          </cell>
          <cell r="V127" t="str">
            <v>Funded</v>
          </cell>
          <cell r="W127" t="str">
            <v>Funded</v>
          </cell>
          <cell r="X127" t="str">
            <v>Funded</v>
          </cell>
          <cell r="Y127" t="str">
            <v>Funded</v>
          </cell>
          <cell r="Z127" t="str">
            <v>Funded</v>
          </cell>
          <cell r="AA127" t="str">
            <v>Unfunded</v>
          </cell>
        </row>
        <row r="128">
          <cell r="A128" t="e">
            <v>#N/A</v>
          </cell>
          <cell r="B128" t="str">
            <v>B</v>
          </cell>
          <cell r="C128" t="str">
            <v>KZN236</v>
          </cell>
          <cell r="D128" t="str">
            <v>Imbabazane</v>
          </cell>
          <cell r="E128" t="str">
            <v>Funded</v>
          </cell>
          <cell r="F128" t="str">
            <v>Funded</v>
          </cell>
          <cell r="G128" t="str">
            <v>Funded</v>
          </cell>
          <cell r="H128" t="str">
            <v>Funded</v>
          </cell>
          <cell r="I128" t="str">
            <v>Disestablished</v>
          </cell>
          <cell r="J128" t="str">
            <v>Disestablished</v>
          </cell>
          <cell r="K128" t="str">
            <v>Disestablished</v>
          </cell>
          <cell r="L128" t="str">
            <v>Disestablished</v>
          </cell>
          <cell r="M128" t="str">
            <v>Disestablished</v>
          </cell>
          <cell r="N128" t="str">
            <v>Disestablished</v>
          </cell>
          <cell r="O128" t="str">
            <v>Disestablished</v>
          </cell>
          <cell r="P128" t="str">
            <v>Disestablished</v>
          </cell>
          <cell r="Q128" t="str">
            <v>Disestablished</v>
          </cell>
          <cell r="R128" t="str">
            <v>Disestablished</v>
          </cell>
          <cell r="S128" t="str">
            <v>Disestablished</v>
          </cell>
          <cell r="T128" t="str">
            <v>Disestablished</v>
          </cell>
          <cell r="U128" t="str">
            <v>Disestablished</v>
          </cell>
          <cell r="V128" t="str">
            <v>Disestablished</v>
          </cell>
          <cell r="W128" t="str">
            <v>Disestablished</v>
          </cell>
          <cell r="X128" t="str">
            <v>Disestablished</v>
          </cell>
          <cell r="Y128" t="str">
            <v>Disestablished</v>
          </cell>
          <cell r="Z128" t="str">
            <v>Disestablished</v>
          </cell>
          <cell r="AA128" t="str">
            <v>Disestablished</v>
          </cell>
        </row>
        <row r="129">
          <cell r="A129">
            <v>1485</v>
          </cell>
          <cell r="B129" t="str">
            <v>B</v>
          </cell>
          <cell r="C129" t="str">
            <v>KZN237</v>
          </cell>
          <cell r="D129" t="str">
            <v>Inkosi Langalibalele</v>
          </cell>
          <cell r="E129" t="str">
            <v>New Demarcation</v>
          </cell>
          <cell r="F129" t="str">
            <v>New Demarcation</v>
          </cell>
          <cell r="G129" t="str">
            <v>New Demarcation</v>
          </cell>
          <cell r="H129" t="str">
            <v>New Demarcation</v>
          </cell>
          <cell r="I129" t="str">
            <v>Undetermined</v>
          </cell>
          <cell r="J129" t="str">
            <v>Unfunded</v>
          </cell>
          <cell r="K129" t="str">
            <v>Unfunded</v>
          </cell>
          <cell r="L129" t="str">
            <v>Unfunded</v>
          </cell>
          <cell r="M129" t="str">
            <v>Unfunded</v>
          </cell>
          <cell r="N129" t="str">
            <v>Unfunded</v>
          </cell>
          <cell r="O129" t="str">
            <v>Unfunded</v>
          </cell>
          <cell r="P129" t="str">
            <v>Unfunded</v>
          </cell>
          <cell r="Q129" t="str">
            <v>Unfunded</v>
          </cell>
          <cell r="R129" t="str">
            <v>Unfunded</v>
          </cell>
          <cell r="S129" t="str">
            <v>Unfunded</v>
          </cell>
          <cell r="T129" t="str">
            <v>Undetermined</v>
          </cell>
          <cell r="U129" t="str">
            <v>Unfunded</v>
          </cell>
          <cell r="V129" t="str">
            <v>Unfunded</v>
          </cell>
          <cell r="W129" t="str">
            <v>Unfunded</v>
          </cell>
          <cell r="X129" t="str">
            <v>Unfunded</v>
          </cell>
          <cell r="Y129" t="str">
            <v>Unfunded</v>
          </cell>
          <cell r="Z129" t="str">
            <v>Funded</v>
          </cell>
          <cell r="AA129" t="str">
            <v>Funded</v>
          </cell>
        </row>
        <row r="130">
          <cell r="A130">
            <v>1486</v>
          </cell>
          <cell r="B130" t="str">
            <v>B</v>
          </cell>
          <cell r="C130" t="str">
            <v>KZN238</v>
          </cell>
          <cell r="D130" t="str">
            <v>Alfred Duma</v>
          </cell>
          <cell r="E130" t="str">
            <v>New Demarcation</v>
          </cell>
          <cell r="F130" t="str">
            <v>New Demarcation</v>
          </cell>
          <cell r="G130" t="str">
            <v>New Demarcation</v>
          </cell>
          <cell r="H130" t="str">
            <v>New Demarcation</v>
          </cell>
          <cell r="I130" t="str">
            <v>Undetermined</v>
          </cell>
          <cell r="J130" t="str">
            <v>Funded</v>
          </cell>
          <cell r="K130" t="str">
            <v>Funded</v>
          </cell>
          <cell r="L130" t="str">
            <v>Funded</v>
          </cell>
          <cell r="M130" t="str">
            <v>Funded</v>
          </cell>
          <cell r="N130" t="str">
            <v>Funded</v>
          </cell>
          <cell r="O130" t="str">
            <v>Funded</v>
          </cell>
          <cell r="P130" t="str">
            <v>Unfunded</v>
          </cell>
          <cell r="Q130" t="str">
            <v>Funded</v>
          </cell>
          <cell r="R130" t="str">
            <v>Funded</v>
          </cell>
          <cell r="S130" t="str">
            <v>Funded</v>
          </cell>
          <cell r="T130" t="str">
            <v>Funded</v>
          </cell>
          <cell r="U130" t="str">
            <v>Funded</v>
          </cell>
          <cell r="V130" t="str">
            <v>Funded</v>
          </cell>
          <cell r="W130" t="str">
            <v>Funded</v>
          </cell>
          <cell r="X130" t="str">
            <v>Funded</v>
          </cell>
          <cell r="Y130" t="str">
            <v>Funded</v>
          </cell>
          <cell r="Z130" t="str">
            <v>Funded</v>
          </cell>
          <cell r="AA130" t="str">
            <v>Funded</v>
          </cell>
        </row>
        <row r="131">
          <cell r="A131">
            <v>745</v>
          </cell>
          <cell r="B131" t="str">
            <v>C</v>
          </cell>
          <cell r="C131" t="str">
            <v>DC23</v>
          </cell>
          <cell r="D131" t="str">
            <v>Uthukela</v>
          </cell>
          <cell r="E131" t="str">
            <v>Funded</v>
          </cell>
          <cell r="F131" t="str">
            <v>Funded</v>
          </cell>
          <cell r="G131" t="str">
            <v>Funded</v>
          </cell>
          <cell r="H131" t="str">
            <v>Funded</v>
          </cell>
          <cell r="I131" t="str">
            <v>Unfunded</v>
          </cell>
          <cell r="J131" t="str">
            <v>Unfunded</v>
          </cell>
          <cell r="K131" t="str">
            <v>Unfunded</v>
          </cell>
          <cell r="L131" t="str">
            <v>Unfunded</v>
          </cell>
          <cell r="M131" t="str">
            <v>Unfunded</v>
          </cell>
          <cell r="N131" t="str">
            <v>Unfunded</v>
          </cell>
          <cell r="O131" t="str">
            <v>Unfunded</v>
          </cell>
          <cell r="P131" t="str">
            <v>Unfunded</v>
          </cell>
          <cell r="Q131" t="str">
            <v>Unfunded</v>
          </cell>
          <cell r="R131" t="str">
            <v>Unfunded</v>
          </cell>
          <cell r="S131" t="str">
            <v>Unfunded</v>
          </cell>
          <cell r="T131" t="str">
            <v>Unfunded</v>
          </cell>
          <cell r="U131" t="str">
            <v>Unfunded</v>
          </cell>
          <cell r="V131" t="str">
            <v>Unfunded</v>
          </cell>
          <cell r="W131" t="str">
            <v>Unfunded</v>
          </cell>
          <cell r="X131" t="str">
            <v>Unfunded</v>
          </cell>
          <cell r="Y131" t="str">
            <v>Unfunded</v>
          </cell>
          <cell r="Z131" t="str">
            <v>Unfunded</v>
          </cell>
          <cell r="AA131" t="str">
            <v>Unfunded</v>
          </cell>
        </row>
        <row r="132">
          <cell r="A132">
            <v>691</v>
          </cell>
          <cell r="B132" t="str">
            <v>B</v>
          </cell>
          <cell r="C132" t="str">
            <v>KZN241</v>
          </cell>
          <cell r="D132" t="str">
            <v>Endumeni</v>
          </cell>
          <cell r="E132" t="str">
            <v>Funded</v>
          </cell>
          <cell r="F132" t="str">
            <v>Funded</v>
          </cell>
          <cell r="G132" t="str">
            <v>Funded</v>
          </cell>
          <cell r="H132" t="str">
            <v>Funded</v>
          </cell>
          <cell r="I132" t="str">
            <v>Funded</v>
          </cell>
          <cell r="J132" t="str">
            <v>Funded</v>
          </cell>
          <cell r="K132" t="str">
            <v>Unfunded</v>
          </cell>
          <cell r="L132" t="str">
            <v>Unfunded</v>
          </cell>
          <cell r="M132" t="str">
            <v>Funded</v>
          </cell>
          <cell r="N132" t="str">
            <v>Funded</v>
          </cell>
          <cell r="O132" t="str">
            <v>Unfunded</v>
          </cell>
          <cell r="P132" t="str">
            <v>Funded</v>
          </cell>
          <cell r="Q132" t="str">
            <v>Funded</v>
          </cell>
          <cell r="R132" t="str">
            <v>Unfunded</v>
          </cell>
          <cell r="S132" t="str">
            <v>Unfunded</v>
          </cell>
          <cell r="T132" t="str">
            <v>Unfunded</v>
          </cell>
          <cell r="U132" t="str">
            <v>Unfunded</v>
          </cell>
          <cell r="V132" t="str">
            <v>Unfunded</v>
          </cell>
          <cell r="W132" t="str">
            <v>Unfunded</v>
          </cell>
          <cell r="X132" t="str">
            <v>Unfunded</v>
          </cell>
          <cell r="Y132" t="str">
            <v>Unfunded</v>
          </cell>
          <cell r="Z132" t="str">
            <v>Unfunded</v>
          </cell>
          <cell r="AA132" t="str">
            <v>Unfunded</v>
          </cell>
        </row>
        <row r="133">
          <cell r="A133">
            <v>721</v>
          </cell>
          <cell r="B133" t="str">
            <v>B</v>
          </cell>
          <cell r="C133" t="str">
            <v>KZN242</v>
          </cell>
          <cell r="D133" t="str">
            <v>Nquthu</v>
          </cell>
          <cell r="E133" t="str">
            <v>Funded</v>
          </cell>
          <cell r="F133" t="str">
            <v>Funded</v>
          </cell>
          <cell r="G133" t="str">
            <v>Funded</v>
          </cell>
          <cell r="H133" t="str">
            <v>Funded</v>
          </cell>
          <cell r="I133" t="str">
            <v>Funded</v>
          </cell>
          <cell r="J133" t="str">
            <v>Funded</v>
          </cell>
          <cell r="K133" t="str">
            <v>Undetermined</v>
          </cell>
          <cell r="L133" t="str">
            <v>Funded</v>
          </cell>
          <cell r="M133" t="str">
            <v>Undetermined</v>
          </cell>
          <cell r="N133" t="str">
            <v>Undetermined</v>
          </cell>
          <cell r="O133" t="str">
            <v>Funded</v>
          </cell>
          <cell r="P133" t="str">
            <v>Undetermined</v>
          </cell>
          <cell r="Q133" t="str">
            <v>Funded</v>
          </cell>
          <cell r="R133" t="str">
            <v>Funded</v>
          </cell>
          <cell r="S133" t="str">
            <v>Funded</v>
          </cell>
          <cell r="T133" t="str">
            <v>Funded</v>
          </cell>
          <cell r="U133" t="str">
            <v>Funded</v>
          </cell>
          <cell r="V133" t="str">
            <v>Funded</v>
          </cell>
          <cell r="W133" t="str">
            <v>Funded</v>
          </cell>
          <cell r="X133" t="str">
            <v>Funded</v>
          </cell>
          <cell r="Y133" t="str">
            <v>Funded</v>
          </cell>
          <cell r="Z133" t="str">
            <v>Funded</v>
          </cell>
          <cell r="AA133" t="str">
            <v>Funded</v>
          </cell>
        </row>
        <row r="134">
          <cell r="A134">
            <v>713</v>
          </cell>
          <cell r="B134" t="str">
            <v>B</v>
          </cell>
          <cell r="C134" t="str">
            <v>KZN244</v>
          </cell>
          <cell r="D134" t="str">
            <v>Msinga</v>
          </cell>
          <cell r="E134" t="str">
            <v>Funded</v>
          </cell>
          <cell r="F134" t="str">
            <v>Funded</v>
          </cell>
          <cell r="G134" t="str">
            <v>Funded</v>
          </cell>
          <cell r="H134" t="str">
            <v>Funded</v>
          </cell>
          <cell r="I134" t="str">
            <v>Undetermined</v>
          </cell>
          <cell r="J134" t="str">
            <v>Funded</v>
          </cell>
          <cell r="K134" t="str">
            <v>Undetermined</v>
          </cell>
          <cell r="L134" t="str">
            <v>Undetermined</v>
          </cell>
          <cell r="M134" t="str">
            <v>Undetermined</v>
          </cell>
          <cell r="N134" t="str">
            <v>Undetermined</v>
          </cell>
          <cell r="O134" t="str">
            <v>Unfunded</v>
          </cell>
          <cell r="P134" t="str">
            <v>Funded</v>
          </cell>
          <cell r="Q134" t="str">
            <v>Funded</v>
          </cell>
          <cell r="R134" t="str">
            <v>Funded</v>
          </cell>
          <cell r="S134" t="str">
            <v>Funded</v>
          </cell>
          <cell r="T134" t="str">
            <v>Funded</v>
          </cell>
          <cell r="U134" t="str">
            <v>Funded</v>
          </cell>
          <cell r="V134" t="str">
            <v>Funded</v>
          </cell>
          <cell r="W134" t="str">
            <v>Unfunded</v>
          </cell>
          <cell r="X134" t="str">
            <v>Funded</v>
          </cell>
          <cell r="Y134" t="str">
            <v>Funded</v>
          </cell>
          <cell r="Z134" t="str">
            <v>Funded</v>
          </cell>
          <cell r="AA134" t="str">
            <v>Funded</v>
          </cell>
        </row>
        <row r="135">
          <cell r="A135">
            <v>740</v>
          </cell>
          <cell r="B135" t="str">
            <v>B</v>
          </cell>
          <cell r="C135" t="str">
            <v>KZN245</v>
          </cell>
          <cell r="D135" t="str">
            <v>Umvoti</v>
          </cell>
          <cell r="E135" t="str">
            <v>Unfunded</v>
          </cell>
          <cell r="F135" t="str">
            <v>Unfunded</v>
          </cell>
          <cell r="G135" t="str">
            <v>Funded</v>
          </cell>
          <cell r="H135" t="str">
            <v>Funded</v>
          </cell>
          <cell r="I135" t="str">
            <v>Unfunded</v>
          </cell>
          <cell r="J135" t="str">
            <v>Funded</v>
          </cell>
          <cell r="K135" t="str">
            <v>Unfunded</v>
          </cell>
          <cell r="L135" t="str">
            <v>Unfunded</v>
          </cell>
          <cell r="M135" t="str">
            <v>Unfunded</v>
          </cell>
          <cell r="N135" t="str">
            <v>Undetermined</v>
          </cell>
          <cell r="O135" t="str">
            <v>Unfunded</v>
          </cell>
          <cell r="P135" t="str">
            <v>Unfunded</v>
          </cell>
          <cell r="Q135" t="str">
            <v>Funded</v>
          </cell>
          <cell r="R135" t="str">
            <v>Unfunded</v>
          </cell>
          <cell r="S135" t="str">
            <v>Unfunded</v>
          </cell>
          <cell r="T135" t="str">
            <v>Funded</v>
          </cell>
          <cell r="U135" t="str">
            <v>Unfunded</v>
          </cell>
          <cell r="V135" t="str">
            <v>Funded</v>
          </cell>
          <cell r="W135" t="str">
            <v>Funded</v>
          </cell>
          <cell r="X135" t="str">
            <v>Funded</v>
          </cell>
          <cell r="Y135" t="str">
            <v>Funded</v>
          </cell>
          <cell r="Z135" t="str">
            <v>Funded</v>
          </cell>
          <cell r="AA135" t="str">
            <v>Funded</v>
          </cell>
        </row>
        <row r="136">
          <cell r="A136">
            <v>742</v>
          </cell>
          <cell r="B136" t="str">
            <v>C</v>
          </cell>
          <cell r="C136" t="str">
            <v>DC24</v>
          </cell>
          <cell r="D136" t="str">
            <v>Umzinyathi</v>
          </cell>
          <cell r="E136" t="str">
            <v>Unfunded</v>
          </cell>
          <cell r="F136" t="str">
            <v>Unfunded</v>
          </cell>
          <cell r="G136" t="str">
            <v>Unfunded</v>
          </cell>
          <cell r="H136" t="str">
            <v>Unfunded</v>
          </cell>
          <cell r="I136" t="str">
            <v>Funded</v>
          </cell>
          <cell r="J136" t="str">
            <v>Funded</v>
          </cell>
          <cell r="K136" t="str">
            <v>Unfunded</v>
          </cell>
          <cell r="L136" t="str">
            <v>Funded</v>
          </cell>
          <cell r="M136" t="str">
            <v>Undetermined</v>
          </cell>
          <cell r="N136" t="str">
            <v>Funded</v>
          </cell>
          <cell r="O136" t="str">
            <v>Unfunded</v>
          </cell>
          <cell r="P136" t="str">
            <v>Funded</v>
          </cell>
          <cell r="Q136" t="str">
            <v>Funded</v>
          </cell>
          <cell r="R136" t="str">
            <v>Unfunded</v>
          </cell>
          <cell r="S136" t="str">
            <v>Unfunded</v>
          </cell>
          <cell r="T136" t="str">
            <v>Unfunded</v>
          </cell>
          <cell r="U136" t="str">
            <v>Unfunded</v>
          </cell>
          <cell r="V136" t="str">
            <v>Unfunded</v>
          </cell>
          <cell r="W136" t="str">
            <v>Unfunded</v>
          </cell>
          <cell r="X136" t="str">
            <v>Unfunded</v>
          </cell>
          <cell r="Y136" t="str">
            <v>Unfunded</v>
          </cell>
          <cell r="Z136" t="str">
            <v>Unfunded</v>
          </cell>
          <cell r="AA136" t="str">
            <v>Unfunded</v>
          </cell>
        </row>
        <row r="137">
          <cell r="A137">
            <v>718</v>
          </cell>
          <cell r="B137" t="str">
            <v>B</v>
          </cell>
          <cell r="C137" t="str">
            <v>KZN252</v>
          </cell>
          <cell r="D137" t="str">
            <v>Newcastle</v>
          </cell>
          <cell r="E137" t="str">
            <v>Funded</v>
          </cell>
          <cell r="F137" t="str">
            <v>Unfunded</v>
          </cell>
          <cell r="G137" t="str">
            <v>Funded</v>
          </cell>
          <cell r="H137" t="str">
            <v>Funded</v>
          </cell>
          <cell r="I137" t="str">
            <v>Unfunded</v>
          </cell>
          <cell r="J137" t="str">
            <v>Unfunded</v>
          </cell>
          <cell r="K137" t="str">
            <v>Funded</v>
          </cell>
          <cell r="L137" t="str">
            <v>Unfunded</v>
          </cell>
          <cell r="M137" t="str">
            <v>Unfunded</v>
          </cell>
          <cell r="N137" t="str">
            <v>Unfunded</v>
          </cell>
          <cell r="O137" t="str">
            <v>Unfunded</v>
          </cell>
          <cell r="P137" t="str">
            <v>Unfunded</v>
          </cell>
          <cell r="Q137" t="str">
            <v>Unfunded</v>
          </cell>
          <cell r="R137" t="str">
            <v>Unfunded</v>
          </cell>
          <cell r="S137" t="str">
            <v>Unfunded</v>
          </cell>
          <cell r="T137" t="str">
            <v>Unfunded</v>
          </cell>
          <cell r="U137" t="str">
            <v>Unfunded</v>
          </cell>
          <cell r="V137" t="str">
            <v>Unfunded</v>
          </cell>
          <cell r="W137" t="str">
            <v>Unfunded</v>
          </cell>
          <cell r="X137" t="str">
            <v>Unfunded</v>
          </cell>
          <cell r="Y137" t="str">
            <v>Unfunded</v>
          </cell>
          <cell r="Z137" t="str">
            <v>Unfunded</v>
          </cell>
          <cell r="AA137" t="str">
            <v>Unfunded</v>
          </cell>
        </row>
        <row r="138">
          <cell r="A138">
            <v>689</v>
          </cell>
          <cell r="B138" t="str">
            <v>B</v>
          </cell>
          <cell r="C138" t="str">
            <v>KZN253</v>
          </cell>
          <cell r="D138" t="str">
            <v>Emadlangeni</v>
          </cell>
          <cell r="E138" t="str">
            <v>Funded</v>
          </cell>
          <cell r="F138" t="str">
            <v>Funded</v>
          </cell>
          <cell r="G138" t="str">
            <v>Funded</v>
          </cell>
          <cell r="H138" t="str">
            <v>Funded</v>
          </cell>
          <cell r="I138" t="str">
            <v>Unfunded</v>
          </cell>
          <cell r="J138" t="str">
            <v>Funded</v>
          </cell>
          <cell r="K138" t="str">
            <v>Funded</v>
          </cell>
          <cell r="L138" t="str">
            <v>Funded</v>
          </cell>
          <cell r="M138" t="str">
            <v>Unfunded</v>
          </cell>
          <cell r="N138" t="str">
            <v>Funded</v>
          </cell>
          <cell r="O138" t="str">
            <v>Funded</v>
          </cell>
          <cell r="P138" t="str">
            <v>Funded</v>
          </cell>
          <cell r="Q138" t="str">
            <v>Funded</v>
          </cell>
          <cell r="R138" t="str">
            <v>Funded</v>
          </cell>
          <cell r="S138" t="str">
            <v>Funded</v>
          </cell>
          <cell r="T138" t="str">
            <v>Funded</v>
          </cell>
          <cell r="U138" t="str">
            <v>Unfunded</v>
          </cell>
          <cell r="V138" t="str">
            <v>Unfunded</v>
          </cell>
          <cell r="W138" t="str">
            <v>Funded</v>
          </cell>
          <cell r="X138" t="str">
            <v>Funded</v>
          </cell>
          <cell r="Y138" t="str">
            <v>Unfunded</v>
          </cell>
          <cell r="Z138" t="str">
            <v>Funded</v>
          </cell>
          <cell r="AA138" t="str">
            <v>Unfunded</v>
          </cell>
        </row>
        <row r="139">
          <cell r="A139">
            <v>686</v>
          </cell>
          <cell r="B139" t="str">
            <v>B</v>
          </cell>
          <cell r="C139" t="str">
            <v>KZN254</v>
          </cell>
          <cell r="D139" t="str">
            <v>Dannhauser</v>
          </cell>
          <cell r="E139" t="str">
            <v>Funded</v>
          </cell>
          <cell r="F139" t="str">
            <v>Funded</v>
          </cell>
          <cell r="G139" t="str">
            <v>Funded</v>
          </cell>
          <cell r="H139" t="str">
            <v>Funded</v>
          </cell>
          <cell r="I139" t="str">
            <v>Unfunded</v>
          </cell>
          <cell r="J139" t="str">
            <v>Funded</v>
          </cell>
          <cell r="K139" t="str">
            <v>Funded</v>
          </cell>
          <cell r="L139" t="str">
            <v>Funded</v>
          </cell>
          <cell r="M139" t="str">
            <v>Funded</v>
          </cell>
          <cell r="N139" t="str">
            <v>Unfunded</v>
          </cell>
          <cell r="O139" t="str">
            <v>Unfunded</v>
          </cell>
          <cell r="P139" t="str">
            <v>Unfunded</v>
          </cell>
          <cell r="Q139" t="str">
            <v>Funded</v>
          </cell>
          <cell r="R139" t="str">
            <v>Unfunded</v>
          </cell>
          <cell r="S139" t="str">
            <v>Unfunded</v>
          </cell>
          <cell r="T139" t="str">
            <v>Funded</v>
          </cell>
          <cell r="U139" t="str">
            <v>Funded</v>
          </cell>
          <cell r="V139" t="str">
            <v>Unfunded</v>
          </cell>
          <cell r="W139" t="str">
            <v>Unfunded</v>
          </cell>
          <cell r="X139" t="str">
            <v>Unfunded</v>
          </cell>
          <cell r="Y139" t="str">
            <v>Funded</v>
          </cell>
          <cell r="Z139" t="str">
            <v>Funded</v>
          </cell>
          <cell r="AA139" t="str">
            <v>Funded</v>
          </cell>
        </row>
        <row r="140">
          <cell r="A140">
            <v>685</v>
          </cell>
          <cell r="B140" t="str">
            <v>C</v>
          </cell>
          <cell r="C140" t="str">
            <v>DC25</v>
          </cell>
          <cell r="D140" t="str">
            <v>Amajuba</v>
          </cell>
          <cell r="E140" t="str">
            <v>Funded</v>
          </cell>
          <cell r="F140" t="str">
            <v>Funded</v>
          </cell>
          <cell r="G140" t="str">
            <v>Funded</v>
          </cell>
          <cell r="H140" t="str">
            <v>Undetermined</v>
          </cell>
          <cell r="I140" t="str">
            <v>Unfunded</v>
          </cell>
          <cell r="J140" t="str">
            <v>Unfunded</v>
          </cell>
          <cell r="K140" t="str">
            <v>Unfunded</v>
          </cell>
          <cell r="L140" t="str">
            <v>Unfunded</v>
          </cell>
          <cell r="M140" t="str">
            <v>Unfunded</v>
          </cell>
          <cell r="N140" t="str">
            <v>Unfunded</v>
          </cell>
          <cell r="O140" t="str">
            <v>Unfunded</v>
          </cell>
          <cell r="P140" t="str">
            <v>Undetermined</v>
          </cell>
          <cell r="Q140" t="str">
            <v>Unfunded</v>
          </cell>
          <cell r="R140" t="str">
            <v>Unfunded</v>
          </cell>
          <cell r="S140" t="str">
            <v>Unfunded</v>
          </cell>
          <cell r="T140" t="str">
            <v>Unfunded</v>
          </cell>
          <cell r="U140" t="str">
            <v>Unfunded</v>
          </cell>
          <cell r="V140" t="str">
            <v>Unfunded</v>
          </cell>
          <cell r="W140" t="str">
            <v>Unfunded</v>
          </cell>
          <cell r="X140" t="str">
            <v>Unfunded</v>
          </cell>
          <cell r="Y140" t="str">
            <v>Unfunded</v>
          </cell>
          <cell r="Z140" t="str">
            <v>Funded</v>
          </cell>
          <cell r="AA140" t="str">
            <v>Unfunded</v>
          </cell>
        </row>
        <row r="141">
          <cell r="A141">
            <v>688</v>
          </cell>
          <cell r="B141" t="str">
            <v>B</v>
          </cell>
          <cell r="C141" t="str">
            <v>KZN261</v>
          </cell>
          <cell r="D141" t="str">
            <v>eDumbe</v>
          </cell>
          <cell r="E141" t="str">
            <v>Unfunded</v>
          </cell>
          <cell r="F141" t="str">
            <v>Funded</v>
          </cell>
          <cell r="G141" t="str">
            <v>Funded</v>
          </cell>
          <cell r="H141" t="str">
            <v>Unfunded</v>
          </cell>
          <cell r="I141" t="str">
            <v>Undetermined</v>
          </cell>
          <cell r="J141" t="str">
            <v>Undetermined</v>
          </cell>
          <cell r="K141" t="str">
            <v>Unfunded</v>
          </cell>
          <cell r="L141" t="str">
            <v>Unfunded</v>
          </cell>
          <cell r="M141" t="str">
            <v>Unfunded</v>
          </cell>
          <cell r="N141" t="str">
            <v>Unfunded</v>
          </cell>
          <cell r="O141" t="str">
            <v>Unfunded</v>
          </cell>
          <cell r="P141" t="str">
            <v>Unfunded</v>
          </cell>
          <cell r="Q141" t="str">
            <v>Unfunded</v>
          </cell>
          <cell r="R141" t="str">
            <v>Unfunded</v>
          </cell>
          <cell r="S141" t="str">
            <v>Unfunded</v>
          </cell>
          <cell r="T141" t="str">
            <v>Unfunded</v>
          </cell>
          <cell r="U141" t="str">
            <v>Funded</v>
          </cell>
          <cell r="V141" t="str">
            <v>Funded</v>
          </cell>
          <cell r="W141" t="str">
            <v>Funded</v>
          </cell>
          <cell r="X141" t="str">
            <v>Funded</v>
          </cell>
          <cell r="Y141" t="str">
            <v>Funded</v>
          </cell>
          <cell r="Z141" t="str">
            <v>Funded</v>
          </cell>
          <cell r="AA141" t="str">
            <v>Funded</v>
          </cell>
        </row>
        <row r="142">
          <cell r="A142">
            <v>744</v>
          </cell>
          <cell r="B142" t="str">
            <v>B</v>
          </cell>
          <cell r="C142" t="str">
            <v>KZN262</v>
          </cell>
          <cell r="D142" t="str">
            <v>uPhongolo</v>
          </cell>
          <cell r="E142" t="str">
            <v>Funded</v>
          </cell>
          <cell r="F142" t="str">
            <v>Funded</v>
          </cell>
          <cell r="G142" t="str">
            <v>Funded</v>
          </cell>
          <cell r="H142" t="str">
            <v>Funded</v>
          </cell>
          <cell r="I142" t="str">
            <v>Undetermined</v>
          </cell>
          <cell r="J142" t="str">
            <v>Undetermined</v>
          </cell>
          <cell r="K142" t="str">
            <v>Undetermined</v>
          </cell>
          <cell r="L142" t="str">
            <v>Funded</v>
          </cell>
          <cell r="M142" t="str">
            <v>Funded</v>
          </cell>
          <cell r="N142" t="str">
            <v>Funded</v>
          </cell>
          <cell r="O142" t="str">
            <v>Unfunded</v>
          </cell>
          <cell r="P142" t="str">
            <v>Unfunded</v>
          </cell>
          <cell r="Q142" t="str">
            <v>Unfunded</v>
          </cell>
          <cell r="R142" t="str">
            <v>Unfunded</v>
          </cell>
          <cell r="S142" t="str">
            <v>Undetermined</v>
          </cell>
          <cell r="T142" t="str">
            <v>Funded</v>
          </cell>
          <cell r="U142" t="str">
            <v>Funded</v>
          </cell>
          <cell r="V142" t="str">
            <v>Funded</v>
          </cell>
          <cell r="W142" t="str">
            <v>Funded</v>
          </cell>
          <cell r="X142" t="str">
            <v>Unfunded</v>
          </cell>
          <cell r="Y142" t="str">
            <v>Unfunded</v>
          </cell>
          <cell r="Z142" t="str">
            <v>Funded</v>
          </cell>
          <cell r="AA142" t="str">
            <v>Funded</v>
          </cell>
        </row>
        <row r="143">
          <cell r="A143">
            <v>684</v>
          </cell>
          <cell r="B143" t="str">
            <v>B</v>
          </cell>
          <cell r="C143" t="str">
            <v>KZN263</v>
          </cell>
          <cell r="D143" t="str">
            <v>Abaqulusi</v>
          </cell>
          <cell r="E143" t="str">
            <v>Unfunded</v>
          </cell>
          <cell r="F143" t="str">
            <v>Unfunded</v>
          </cell>
          <cell r="G143" t="str">
            <v>Funded</v>
          </cell>
          <cell r="H143" t="str">
            <v>Funded</v>
          </cell>
          <cell r="I143" t="str">
            <v>Undetermined</v>
          </cell>
          <cell r="J143" t="str">
            <v>Unfunded</v>
          </cell>
          <cell r="K143" t="str">
            <v>Undetermined</v>
          </cell>
          <cell r="L143" t="str">
            <v>Funded</v>
          </cell>
          <cell r="M143" t="str">
            <v>Unfunded</v>
          </cell>
          <cell r="N143" t="str">
            <v>Unfunded</v>
          </cell>
          <cell r="O143" t="str">
            <v>Unfunded</v>
          </cell>
          <cell r="P143" t="str">
            <v>Unfunded</v>
          </cell>
          <cell r="Q143" t="str">
            <v>Unfunded</v>
          </cell>
          <cell r="R143" t="str">
            <v>Funded</v>
          </cell>
          <cell r="S143" t="str">
            <v>Undetermined</v>
          </cell>
          <cell r="T143" t="str">
            <v>Unfunded</v>
          </cell>
          <cell r="U143" t="str">
            <v>Funded</v>
          </cell>
          <cell r="V143" t="str">
            <v>Funded</v>
          </cell>
          <cell r="W143" t="str">
            <v>Funded</v>
          </cell>
          <cell r="X143" t="str">
            <v>Unfunded</v>
          </cell>
          <cell r="Y143" t="str">
            <v>Unfunded</v>
          </cell>
          <cell r="Z143" t="str">
            <v>Unfunded</v>
          </cell>
          <cell r="AA143" t="str">
            <v>Unfunded</v>
          </cell>
        </row>
        <row r="144">
          <cell r="A144">
            <v>720</v>
          </cell>
          <cell r="B144" t="str">
            <v>B</v>
          </cell>
          <cell r="C144" t="str">
            <v>KZN265</v>
          </cell>
          <cell r="D144" t="str">
            <v>Nongoma</v>
          </cell>
          <cell r="E144" t="str">
            <v>Funded</v>
          </cell>
          <cell r="F144" t="str">
            <v>Funded</v>
          </cell>
          <cell r="G144" t="str">
            <v>Funded</v>
          </cell>
          <cell r="H144" t="str">
            <v>Funded</v>
          </cell>
          <cell r="I144" t="str">
            <v>Funded</v>
          </cell>
          <cell r="J144" t="str">
            <v>Funded</v>
          </cell>
          <cell r="K144" t="str">
            <v>Undetermined</v>
          </cell>
          <cell r="L144" t="str">
            <v>Funded</v>
          </cell>
          <cell r="M144" t="str">
            <v>Undetermined</v>
          </cell>
          <cell r="N144" t="str">
            <v>Funded</v>
          </cell>
          <cell r="O144" t="str">
            <v>Funded</v>
          </cell>
          <cell r="P144" t="str">
            <v>Funded</v>
          </cell>
          <cell r="Q144" t="str">
            <v>Funded</v>
          </cell>
          <cell r="R144" t="str">
            <v>Unfunded</v>
          </cell>
          <cell r="S144" t="str">
            <v>Unfunded</v>
          </cell>
          <cell r="T144" t="str">
            <v>Funded</v>
          </cell>
          <cell r="U144" t="str">
            <v>Funded</v>
          </cell>
          <cell r="V144" t="str">
            <v>Funded</v>
          </cell>
          <cell r="W144" t="str">
            <v>Funded</v>
          </cell>
          <cell r="X144" t="str">
            <v>Unfunded</v>
          </cell>
          <cell r="Y144" t="str">
            <v>Funded</v>
          </cell>
          <cell r="Z144" t="str">
            <v>Funded</v>
          </cell>
          <cell r="AA144" t="str">
            <v>Unfunded</v>
          </cell>
        </row>
        <row r="145">
          <cell r="A145">
            <v>729</v>
          </cell>
          <cell r="B145" t="str">
            <v>B</v>
          </cell>
          <cell r="C145" t="str">
            <v>KZN266</v>
          </cell>
          <cell r="D145" t="str">
            <v>Ulundi</v>
          </cell>
          <cell r="E145" t="str">
            <v>Unfunded</v>
          </cell>
          <cell r="F145" t="str">
            <v>Unfunded</v>
          </cell>
          <cell r="G145" t="str">
            <v>Unfunded</v>
          </cell>
          <cell r="H145" t="str">
            <v>Funded</v>
          </cell>
          <cell r="I145" t="str">
            <v>Undetermined</v>
          </cell>
          <cell r="J145" t="str">
            <v>Funded</v>
          </cell>
          <cell r="K145" t="str">
            <v>Undetermined</v>
          </cell>
          <cell r="L145" t="str">
            <v>Unfunded</v>
          </cell>
          <cell r="M145" t="str">
            <v>Unfunded</v>
          </cell>
          <cell r="N145" t="str">
            <v>Unfunded</v>
          </cell>
          <cell r="O145" t="str">
            <v>Unfunded</v>
          </cell>
          <cell r="P145" t="str">
            <v>Unfunded</v>
          </cell>
          <cell r="Q145" t="str">
            <v>Unfunded</v>
          </cell>
          <cell r="R145" t="str">
            <v>Unfunded</v>
          </cell>
          <cell r="S145" t="str">
            <v>Unfunded</v>
          </cell>
          <cell r="T145" t="str">
            <v>Unfunded</v>
          </cell>
          <cell r="U145" t="str">
            <v>Unfunded</v>
          </cell>
          <cell r="V145" t="str">
            <v>Unfunded</v>
          </cell>
          <cell r="W145" t="str">
            <v>Unfunded</v>
          </cell>
          <cell r="X145" t="str">
            <v>Unfunded</v>
          </cell>
          <cell r="Y145" t="str">
            <v>Unfunded</v>
          </cell>
          <cell r="Z145" t="str">
            <v>Unfunded</v>
          </cell>
          <cell r="AA145" t="str">
            <v>Unfunded</v>
          </cell>
        </row>
        <row r="146">
          <cell r="A146">
            <v>749</v>
          </cell>
          <cell r="B146" t="str">
            <v>C</v>
          </cell>
          <cell r="C146" t="str">
            <v>DC26</v>
          </cell>
          <cell r="D146" t="str">
            <v>Zululand</v>
          </cell>
          <cell r="E146" t="str">
            <v>Funded</v>
          </cell>
          <cell r="F146" t="str">
            <v>Funded</v>
          </cell>
          <cell r="G146" t="str">
            <v>Unfunded</v>
          </cell>
          <cell r="H146" t="str">
            <v>Funded</v>
          </cell>
          <cell r="I146" t="str">
            <v>Unfunded</v>
          </cell>
          <cell r="J146" t="str">
            <v>Unfunded</v>
          </cell>
          <cell r="K146" t="str">
            <v>Undetermined</v>
          </cell>
          <cell r="L146" t="str">
            <v>Unfunded</v>
          </cell>
          <cell r="M146" t="str">
            <v>Undetermined</v>
          </cell>
          <cell r="N146" t="str">
            <v>Funded</v>
          </cell>
          <cell r="O146" t="str">
            <v>Unfunded</v>
          </cell>
          <cell r="P146" t="str">
            <v>Unfunded</v>
          </cell>
          <cell r="Q146" t="str">
            <v>Unfunded</v>
          </cell>
          <cell r="R146" t="str">
            <v>Unfunded</v>
          </cell>
          <cell r="S146" t="str">
            <v>Undetermined</v>
          </cell>
          <cell r="T146" t="str">
            <v>Unfunded</v>
          </cell>
          <cell r="U146" t="str">
            <v>Unfunded</v>
          </cell>
          <cell r="V146" t="str">
            <v>Unfunded</v>
          </cell>
          <cell r="W146" t="str">
            <v>Unfunded</v>
          </cell>
          <cell r="X146" t="str">
            <v>Unfunded</v>
          </cell>
          <cell r="Y146" t="str">
            <v>Funded</v>
          </cell>
          <cell r="Z146" t="str">
            <v>Funded</v>
          </cell>
          <cell r="AA146" t="str">
            <v>Unfunded</v>
          </cell>
        </row>
        <row r="147">
          <cell r="A147">
            <v>732</v>
          </cell>
          <cell r="B147" t="str">
            <v>B</v>
          </cell>
          <cell r="C147" t="str">
            <v>KZN271</v>
          </cell>
          <cell r="D147" t="str">
            <v>Umhlabuyalingana</v>
          </cell>
          <cell r="E147" t="str">
            <v>Funded</v>
          </cell>
          <cell r="F147" t="str">
            <v>Undetermined</v>
          </cell>
          <cell r="G147" t="str">
            <v>undetermined</v>
          </cell>
          <cell r="H147" t="str">
            <v>Funded</v>
          </cell>
          <cell r="I147" t="str">
            <v>Undetermined</v>
          </cell>
          <cell r="J147" t="str">
            <v>Funded</v>
          </cell>
          <cell r="K147" t="str">
            <v>Undetermined</v>
          </cell>
          <cell r="L147" t="str">
            <v>Funded</v>
          </cell>
          <cell r="M147" t="str">
            <v>Funded</v>
          </cell>
          <cell r="N147" t="str">
            <v>Funded</v>
          </cell>
          <cell r="O147" t="str">
            <v>Funded</v>
          </cell>
          <cell r="P147" t="str">
            <v>Funded</v>
          </cell>
          <cell r="Q147" t="str">
            <v>Funded</v>
          </cell>
          <cell r="R147" t="str">
            <v>Funded</v>
          </cell>
          <cell r="S147" t="str">
            <v>Funded</v>
          </cell>
          <cell r="T147" t="str">
            <v>Funded</v>
          </cell>
          <cell r="U147" t="str">
            <v>Funded</v>
          </cell>
          <cell r="V147" t="str">
            <v>Funded</v>
          </cell>
          <cell r="W147" t="str">
            <v>Funded</v>
          </cell>
          <cell r="X147" t="str">
            <v>Funded</v>
          </cell>
          <cell r="Y147" t="str">
            <v>Funded</v>
          </cell>
          <cell r="Z147" t="str">
            <v>Funded</v>
          </cell>
          <cell r="AA147" t="str">
            <v>Funded</v>
          </cell>
        </row>
        <row r="148">
          <cell r="A148">
            <v>705</v>
          </cell>
          <cell r="B148" t="str">
            <v>B</v>
          </cell>
          <cell r="C148" t="str">
            <v>KZN272</v>
          </cell>
          <cell r="D148" t="str">
            <v>Jozini</v>
          </cell>
          <cell r="E148" t="str">
            <v>Funded</v>
          </cell>
          <cell r="F148" t="str">
            <v>Funded</v>
          </cell>
          <cell r="G148" t="str">
            <v>Funded</v>
          </cell>
          <cell r="H148" t="str">
            <v>Funded</v>
          </cell>
          <cell r="I148" t="str">
            <v>Undetermined</v>
          </cell>
          <cell r="J148" t="str">
            <v>Funded</v>
          </cell>
          <cell r="K148" t="str">
            <v>Undetermined</v>
          </cell>
          <cell r="L148" t="str">
            <v>Funded</v>
          </cell>
          <cell r="M148" t="str">
            <v>Undetermined</v>
          </cell>
          <cell r="N148" t="str">
            <v>Funded</v>
          </cell>
          <cell r="O148" t="str">
            <v>Funded</v>
          </cell>
          <cell r="P148" t="str">
            <v>Funded</v>
          </cell>
          <cell r="Q148" t="str">
            <v>Funded</v>
          </cell>
          <cell r="R148" t="str">
            <v>Funded</v>
          </cell>
          <cell r="S148" t="str">
            <v>Funded</v>
          </cell>
          <cell r="T148" t="str">
            <v>Funded</v>
          </cell>
          <cell r="U148" t="str">
            <v>Funded</v>
          </cell>
          <cell r="V148" t="str">
            <v>Funded</v>
          </cell>
          <cell r="W148" t="str">
            <v>Funded</v>
          </cell>
          <cell r="X148" t="str">
            <v>Funded</v>
          </cell>
          <cell r="Y148" t="str">
            <v>Funded</v>
          </cell>
          <cell r="Z148" t="str">
            <v>Funded</v>
          </cell>
          <cell r="AA148" t="str">
            <v>Funded</v>
          </cell>
        </row>
        <row r="149">
          <cell r="A149" t="e">
            <v>#N/A</v>
          </cell>
          <cell r="B149" t="str">
            <v>B</v>
          </cell>
          <cell r="C149" t="str">
            <v>KZN273</v>
          </cell>
          <cell r="D149" t="str">
            <v>The Big 5 False Bay</v>
          </cell>
          <cell r="E149" t="str">
            <v>Funded</v>
          </cell>
          <cell r="F149" t="str">
            <v>Funded</v>
          </cell>
          <cell r="G149" t="str">
            <v>Funded</v>
          </cell>
          <cell r="H149" t="str">
            <v>Funded</v>
          </cell>
          <cell r="I149" t="str">
            <v>Disestablished</v>
          </cell>
          <cell r="J149" t="str">
            <v>Disestablished</v>
          </cell>
          <cell r="K149" t="str">
            <v>Disestablished</v>
          </cell>
          <cell r="L149" t="str">
            <v>Disestablished</v>
          </cell>
          <cell r="M149" t="str">
            <v>Disestablished</v>
          </cell>
          <cell r="N149" t="str">
            <v>Disestablished</v>
          </cell>
          <cell r="O149" t="str">
            <v>Disestablished</v>
          </cell>
          <cell r="P149" t="str">
            <v>Disestablished</v>
          </cell>
          <cell r="Q149" t="str">
            <v>Disestablished</v>
          </cell>
          <cell r="R149" t="str">
            <v>Disestablished</v>
          </cell>
          <cell r="S149" t="str">
            <v>Disestablished</v>
          </cell>
          <cell r="T149" t="str">
            <v>Disestablished</v>
          </cell>
          <cell r="U149" t="str">
            <v>Disestablished</v>
          </cell>
          <cell r="V149" t="str">
            <v>Disestablished</v>
          </cell>
          <cell r="W149" t="str">
            <v>Disestablished</v>
          </cell>
          <cell r="X149" t="str">
            <v>Disestablished</v>
          </cell>
          <cell r="Y149" t="str">
            <v>Disestablished</v>
          </cell>
          <cell r="Z149" t="str">
            <v>Disestablished</v>
          </cell>
          <cell r="AA149" t="str">
            <v>Disestablished</v>
          </cell>
        </row>
        <row r="150">
          <cell r="A150" t="e">
            <v>#N/A</v>
          </cell>
          <cell r="B150" t="str">
            <v>B</v>
          </cell>
          <cell r="C150" t="str">
            <v>KZN274</v>
          </cell>
          <cell r="D150" t="str">
            <v>Hlabisa</v>
          </cell>
          <cell r="E150" t="str">
            <v>Funded</v>
          </cell>
          <cell r="F150" t="str">
            <v>Funded</v>
          </cell>
          <cell r="G150" t="str">
            <v>Funded</v>
          </cell>
          <cell r="H150" t="str">
            <v>Funded</v>
          </cell>
          <cell r="I150" t="str">
            <v>Disestablished</v>
          </cell>
          <cell r="J150" t="str">
            <v>Disestablished</v>
          </cell>
          <cell r="K150" t="str">
            <v>Disestablished</v>
          </cell>
          <cell r="L150" t="str">
            <v>Disestablished</v>
          </cell>
          <cell r="M150" t="str">
            <v>Disestablished</v>
          </cell>
          <cell r="N150" t="str">
            <v>Disestablished</v>
          </cell>
          <cell r="O150" t="str">
            <v>Disestablished</v>
          </cell>
          <cell r="P150" t="str">
            <v>Disestablished</v>
          </cell>
          <cell r="Q150" t="str">
            <v>Disestablished</v>
          </cell>
          <cell r="R150" t="str">
            <v>Disestablished</v>
          </cell>
          <cell r="S150" t="str">
            <v>Disestablished</v>
          </cell>
          <cell r="T150" t="str">
            <v>Disestablished</v>
          </cell>
          <cell r="U150" t="str">
            <v>Disestablished</v>
          </cell>
          <cell r="V150" t="str">
            <v>Disestablished</v>
          </cell>
          <cell r="W150" t="str">
            <v>Disestablished</v>
          </cell>
          <cell r="X150" t="str">
            <v>Disestablished</v>
          </cell>
          <cell r="Y150" t="str">
            <v>Disestablished</v>
          </cell>
          <cell r="Z150" t="str">
            <v>Disestablished</v>
          </cell>
          <cell r="AA150" t="str">
            <v>Disestablished</v>
          </cell>
        </row>
        <row r="151">
          <cell r="A151">
            <v>716</v>
          </cell>
          <cell r="B151" t="str">
            <v>B</v>
          </cell>
          <cell r="C151" t="str">
            <v>KZN275</v>
          </cell>
          <cell r="D151" t="str">
            <v>Mtubatuba</v>
          </cell>
          <cell r="E151" t="str">
            <v>Funded</v>
          </cell>
          <cell r="F151" t="str">
            <v>Funded</v>
          </cell>
          <cell r="G151" t="str">
            <v>Funded</v>
          </cell>
          <cell r="H151" t="str">
            <v>Funded</v>
          </cell>
          <cell r="I151" t="str">
            <v>Undetermined</v>
          </cell>
          <cell r="J151" t="str">
            <v>Funded</v>
          </cell>
          <cell r="K151" t="str">
            <v>Funded</v>
          </cell>
          <cell r="L151" t="str">
            <v>Funded</v>
          </cell>
          <cell r="M151" t="str">
            <v>Undetermined</v>
          </cell>
          <cell r="N151" t="str">
            <v>Funded</v>
          </cell>
          <cell r="O151" t="str">
            <v>Funded</v>
          </cell>
          <cell r="P151" t="str">
            <v>Funded</v>
          </cell>
          <cell r="Q151" t="str">
            <v>Funded</v>
          </cell>
          <cell r="R151" t="str">
            <v>Funded</v>
          </cell>
          <cell r="S151" t="str">
            <v>Funded</v>
          </cell>
          <cell r="T151" t="str">
            <v>Funded</v>
          </cell>
          <cell r="U151" t="str">
            <v>Funded</v>
          </cell>
          <cell r="V151" t="str">
            <v>Unfunded</v>
          </cell>
          <cell r="W151" t="str">
            <v>Funded</v>
          </cell>
          <cell r="X151" t="str">
            <v>Funded</v>
          </cell>
          <cell r="Y151" t="str">
            <v>Unfunded</v>
          </cell>
          <cell r="Z151" t="str">
            <v>Funded</v>
          </cell>
          <cell r="AA151" t="str">
            <v>Unfunded</v>
          </cell>
        </row>
        <row r="152">
          <cell r="A152">
            <v>1487</v>
          </cell>
          <cell r="B152" t="str">
            <v>B</v>
          </cell>
          <cell r="C152" t="str">
            <v>KZN276</v>
          </cell>
          <cell r="D152" t="str">
            <v>Hlabisa Big Five</v>
          </cell>
          <cell r="E152" t="str">
            <v>New Demarcation</v>
          </cell>
          <cell r="F152" t="str">
            <v>New Demarcation</v>
          </cell>
          <cell r="G152" t="str">
            <v>New Demarcation</v>
          </cell>
          <cell r="H152" t="str">
            <v>New Demarcation</v>
          </cell>
          <cell r="I152" t="str">
            <v>Undetermined</v>
          </cell>
          <cell r="J152" t="str">
            <v>Undetermined</v>
          </cell>
          <cell r="K152" t="str">
            <v>Unfunded</v>
          </cell>
          <cell r="L152" t="str">
            <v>Unfunded</v>
          </cell>
          <cell r="M152" t="str">
            <v>Undetermined</v>
          </cell>
          <cell r="N152" t="str">
            <v>Funded</v>
          </cell>
          <cell r="O152" t="str">
            <v>Funded</v>
          </cell>
          <cell r="P152" t="str">
            <v>Funded</v>
          </cell>
          <cell r="Q152" t="str">
            <v>Funded</v>
          </cell>
          <cell r="R152" t="str">
            <v>Funded</v>
          </cell>
          <cell r="S152" t="str">
            <v>Funded</v>
          </cell>
          <cell r="T152" t="str">
            <v>Funded</v>
          </cell>
          <cell r="U152" t="str">
            <v>Funded</v>
          </cell>
          <cell r="V152" t="str">
            <v>Funded</v>
          </cell>
          <cell r="W152" t="str">
            <v>Funded</v>
          </cell>
          <cell r="X152" t="str">
            <v>Funded</v>
          </cell>
          <cell r="Y152" t="str">
            <v>Funded</v>
          </cell>
          <cell r="Z152" t="str">
            <v>Funded</v>
          </cell>
          <cell r="AA152" t="str">
            <v>Funded</v>
          </cell>
        </row>
        <row r="153">
          <cell r="A153">
            <v>734</v>
          </cell>
          <cell r="B153" t="str">
            <v>C</v>
          </cell>
          <cell r="C153" t="str">
            <v>DC27</v>
          </cell>
          <cell r="D153" t="str">
            <v>Umkhanyakude</v>
          </cell>
          <cell r="E153" t="str">
            <v>Funded</v>
          </cell>
          <cell r="F153" t="str">
            <v>Funded</v>
          </cell>
          <cell r="G153" t="str">
            <v>Funded</v>
          </cell>
          <cell r="H153" t="str">
            <v>Funded</v>
          </cell>
          <cell r="I153" t="str">
            <v>Unfunded</v>
          </cell>
          <cell r="J153" t="str">
            <v>Unfunded</v>
          </cell>
          <cell r="K153" t="str">
            <v>Unfunded</v>
          </cell>
          <cell r="L153" t="str">
            <v>Unfunded</v>
          </cell>
          <cell r="M153" t="str">
            <v>Undetermined</v>
          </cell>
          <cell r="N153" t="str">
            <v>Funded</v>
          </cell>
          <cell r="O153" t="str">
            <v>Unfunded</v>
          </cell>
          <cell r="P153" t="str">
            <v>Undetermined</v>
          </cell>
          <cell r="Q153" t="str">
            <v>Unfunded</v>
          </cell>
          <cell r="R153" t="str">
            <v>Unfunded</v>
          </cell>
          <cell r="S153" t="str">
            <v>Undetermined</v>
          </cell>
          <cell r="T153" t="str">
            <v>Unfunded</v>
          </cell>
          <cell r="U153" t="str">
            <v>Unfunded</v>
          </cell>
          <cell r="V153" t="str">
            <v>Unfunded</v>
          </cell>
          <cell r="W153" t="str">
            <v>Unfunded</v>
          </cell>
          <cell r="X153" t="str">
            <v>Unfunded</v>
          </cell>
          <cell r="Y153" t="str">
            <v>Unfunded</v>
          </cell>
          <cell r="Z153" t="str">
            <v>Unfunded</v>
          </cell>
          <cell r="AA153" t="str">
            <v>Unfunded</v>
          </cell>
        </row>
        <row r="154">
          <cell r="A154">
            <v>710</v>
          </cell>
          <cell r="B154" t="str">
            <v>B</v>
          </cell>
          <cell r="C154" t="str">
            <v>KZN281</v>
          </cell>
          <cell r="D154" t="str">
            <v>Mfolozi</v>
          </cell>
          <cell r="E154" t="str">
            <v>Funded</v>
          </cell>
          <cell r="F154" t="str">
            <v>Unfunded</v>
          </cell>
          <cell r="G154" t="str">
            <v>Funded</v>
          </cell>
          <cell r="H154" t="str">
            <v>Funded</v>
          </cell>
          <cell r="I154" t="str">
            <v>Undetermined</v>
          </cell>
          <cell r="J154" t="str">
            <v>Undetermined</v>
          </cell>
          <cell r="K154" t="str">
            <v>Undetermined</v>
          </cell>
          <cell r="L154" t="str">
            <v>Unfunded</v>
          </cell>
          <cell r="M154" t="str">
            <v>Unfunded</v>
          </cell>
          <cell r="N154" t="str">
            <v>Funded</v>
          </cell>
          <cell r="O154" t="str">
            <v>Funded</v>
          </cell>
          <cell r="P154" t="str">
            <v>Unfunded</v>
          </cell>
          <cell r="Q154" t="str">
            <v>Funded</v>
          </cell>
          <cell r="R154" t="str">
            <v>Unfunded</v>
          </cell>
          <cell r="S154" t="str">
            <v>Unfunded</v>
          </cell>
          <cell r="T154" t="str">
            <v>Unfunded</v>
          </cell>
          <cell r="U154" t="str">
            <v>Funded</v>
          </cell>
          <cell r="V154" t="str">
            <v>Funded</v>
          </cell>
          <cell r="W154" t="str">
            <v>Funded</v>
          </cell>
          <cell r="X154" t="str">
            <v>Funded</v>
          </cell>
          <cell r="Y154" t="str">
            <v>Funded</v>
          </cell>
          <cell r="Z154" t="str">
            <v>Funded</v>
          </cell>
          <cell r="AA154" t="str">
            <v>Funded</v>
          </cell>
        </row>
        <row r="155">
          <cell r="A155">
            <v>733</v>
          </cell>
          <cell r="B155" t="str">
            <v>B</v>
          </cell>
          <cell r="C155" t="str">
            <v>KZN282</v>
          </cell>
          <cell r="D155" t="str">
            <v>uMhlathuze</v>
          </cell>
          <cell r="E155" t="str">
            <v>Funded</v>
          </cell>
          <cell r="F155" t="str">
            <v>Funded</v>
          </cell>
          <cell r="G155" t="str">
            <v>Funded</v>
          </cell>
          <cell r="H155" t="str">
            <v>Funded</v>
          </cell>
          <cell r="I155" t="str">
            <v>Funded</v>
          </cell>
          <cell r="J155" t="str">
            <v>Funded</v>
          </cell>
          <cell r="K155" t="str">
            <v>Funded</v>
          </cell>
          <cell r="L155" t="str">
            <v>Funded</v>
          </cell>
          <cell r="M155" t="str">
            <v>Funded</v>
          </cell>
          <cell r="N155" t="str">
            <v>Funded</v>
          </cell>
          <cell r="O155" t="str">
            <v>Funded</v>
          </cell>
          <cell r="P155" t="str">
            <v>Funded</v>
          </cell>
          <cell r="Q155" t="str">
            <v>Funded</v>
          </cell>
          <cell r="R155" t="str">
            <v>Funded</v>
          </cell>
          <cell r="S155" t="str">
            <v>Funded</v>
          </cell>
          <cell r="T155" t="str">
            <v>Funded</v>
          </cell>
          <cell r="U155" t="str">
            <v>Funded</v>
          </cell>
          <cell r="V155" t="str">
            <v>Unfunded</v>
          </cell>
          <cell r="W155" t="str">
            <v>Unfunded</v>
          </cell>
          <cell r="X155" t="str">
            <v>Funded</v>
          </cell>
          <cell r="Y155" t="str">
            <v>Funded</v>
          </cell>
          <cell r="Z155" t="str">
            <v>Funded</v>
          </cell>
          <cell r="AA155" t="str">
            <v>Funded</v>
          </cell>
        </row>
        <row r="156">
          <cell r="A156" t="e">
            <v>#N/A</v>
          </cell>
          <cell r="B156" t="str">
            <v>B</v>
          </cell>
          <cell r="C156" t="str">
            <v>KZN283</v>
          </cell>
          <cell r="D156" t="str">
            <v>Ntambanana</v>
          </cell>
          <cell r="E156" t="str">
            <v>Funded</v>
          </cell>
          <cell r="F156" t="str">
            <v>Funded</v>
          </cell>
          <cell r="G156" t="str">
            <v>Unfunded</v>
          </cell>
          <cell r="H156" t="str">
            <v>Unfunded</v>
          </cell>
          <cell r="I156" t="str">
            <v>Disestablished</v>
          </cell>
          <cell r="J156" t="str">
            <v>Disestablished</v>
          </cell>
          <cell r="K156" t="str">
            <v>Disestablished</v>
          </cell>
          <cell r="L156" t="str">
            <v>Disestablished</v>
          </cell>
          <cell r="M156" t="str">
            <v>Disestablished</v>
          </cell>
          <cell r="N156" t="str">
            <v>Disestablished</v>
          </cell>
          <cell r="O156" t="str">
            <v>Disestablished</v>
          </cell>
          <cell r="P156" t="str">
            <v>Disestablished</v>
          </cell>
          <cell r="Q156" t="str">
            <v>Disestablished</v>
          </cell>
          <cell r="R156" t="str">
            <v>Disestablished</v>
          </cell>
          <cell r="S156" t="str">
            <v>Disestablished</v>
          </cell>
          <cell r="T156" t="str">
            <v>Disestablished</v>
          </cell>
          <cell r="U156" t="str">
            <v>Disestablished</v>
          </cell>
          <cell r="V156" t="str">
            <v>Disestablished</v>
          </cell>
          <cell r="W156" t="str">
            <v>Disestablished</v>
          </cell>
          <cell r="X156" t="str">
            <v>Disestablished</v>
          </cell>
          <cell r="Y156" t="str">
            <v>Disestablished</v>
          </cell>
          <cell r="Z156" t="str">
            <v>Disestablished</v>
          </cell>
          <cell r="AA156" t="str">
            <v>Disestablished</v>
          </cell>
        </row>
        <row r="157">
          <cell r="A157">
            <v>735</v>
          </cell>
          <cell r="B157" t="str">
            <v>B</v>
          </cell>
          <cell r="C157" t="str">
            <v>KZN284</v>
          </cell>
          <cell r="D157" t="str">
            <v>uMlalazi</v>
          </cell>
          <cell r="E157" t="str">
            <v>Funded</v>
          </cell>
          <cell r="F157" t="str">
            <v>Funded</v>
          </cell>
          <cell r="G157" t="str">
            <v>Funded</v>
          </cell>
          <cell r="H157" t="str">
            <v>Funded</v>
          </cell>
          <cell r="I157" t="str">
            <v>Funded</v>
          </cell>
          <cell r="J157" t="str">
            <v>Funded</v>
          </cell>
          <cell r="K157" t="str">
            <v>Funded</v>
          </cell>
          <cell r="L157" t="str">
            <v>Funded</v>
          </cell>
          <cell r="M157" t="str">
            <v>Funded</v>
          </cell>
          <cell r="N157" t="str">
            <v>Funded</v>
          </cell>
          <cell r="O157" t="str">
            <v>Funded</v>
          </cell>
          <cell r="P157" t="str">
            <v>Funded</v>
          </cell>
          <cell r="Q157" t="str">
            <v>Funded</v>
          </cell>
          <cell r="R157" t="str">
            <v>Funded</v>
          </cell>
          <cell r="S157" t="str">
            <v>Undetermined</v>
          </cell>
          <cell r="T157" t="str">
            <v>Unfunded</v>
          </cell>
          <cell r="U157" t="str">
            <v>Funded</v>
          </cell>
          <cell r="V157" t="str">
            <v>Funded</v>
          </cell>
          <cell r="W157" t="str">
            <v>Funded</v>
          </cell>
          <cell r="X157" t="str">
            <v>Funded</v>
          </cell>
          <cell r="Y157" t="str">
            <v>Funded</v>
          </cell>
          <cell r="Z157" t="str">
            <v>Funded</v>
          </cell>
          <cell r="AA157" t="str">
            <v>Funded</v>
          </cell>
        </row>
        <row r="158">
          <cell r="A158">
            <v>715</v>
          </cell>
          <cell r="B158" t="str">
            <v>B</v>
          </cell>
          <cell r="C158" t="str">
            <v>KZN285</v>
          </cell>
          <cell r="D158" t="str">
            <v>Mthonjaneni</v>
          </cell>
          <cell r="E158" t="str">
            <v>Funded</v>
          </cell>
          <cell r="F158" t="str">
            <v>Funded</v>
          </cell>
          <cell r="G158" t="str">
            <v>Funded</v>
          </cell>
          <cell r="H158" t="str">
            <v>Funded</v>
          </cell>
          <cell r="I158" t="str">
            <v>Undetermined</v>
          </cell>
          <cell r="J158" t="str">
            <v>Funded</v>
          </cell>
          <cell r="K158" t="str">
            <v>Undetermined</v>
          </cell>
          <cell r="L158" t="str">
            <v>Funded</v>
          </cell>
          <cell r="M158" t="str">
            <v>Unfunded</v>
          </cell>
          <cell r="N158" t="str">
            <v>Unfunded</v>
          </cell>
          <cell r="O158" t="str">
            <v>Unfunded</v>
          </cell>
          <cell r="P158" t="str">
            <v>Unfunded</v>
          </cell>
          <cell r="Q158" t="str">
            <v>Unfunded</v>
          </cell>
          <cell r="R158" t="str">
            <v>Funded</v>
          </cell>
          <cell r="S158" t="str">
            <v>Funded</v>
          </cell>
          <cell r="T158" t="str">
            <v>Funded</v>
          </cell>
          <cell r="U158" t="str">
            <v>Funded</v>
          </cell>
          <cell r="V158" t="str">
            <v>Funded</v>
          </cell>
          <cell r="W158" t="str">
            <v>Funded</v>
          </cell>
          <cell r="X158" t="str">
            <v>Funded</v>
          </cell>
          <cell r="Y158" t="str">
            <v>Funded</v>
          </cell>
          <cell r="Z158" t="str">
            <v>Funded</v>
          </cell>
          <cell r="AA158" t="str">
            <v>Unfunded</v>
          </cell>
        </row>
        <row r="159">
          <cell r="A159">
            <v>719</v>
          </cell>
          <cell r="B159" t="str">
            <v>B</v>
          </cell>
          <cell r="C159" t="str">
            <v>KZN286</v>
          </cell>
          <cell r="D159" t="str">
            <v>Nkandla</v>
          </cell>
          <cell r="E159" t="str">
            <v>Funded</v>
          </cell>
          <cell r="F159" t="str">
            <v>Funded</v>
          </cell>
          <cell r="G159" t="str">
            <v>Unfunded</v>
          </cell>
          <cell r="H159" t="str">
            <v>Unfunded</v>
          </cell>
          <cell r="I159" t="str">
            <v>Funded</v>
          </cell>
          <cell r="J159" t="str">
            <v>Undetermined</v>
          </cell>
          <cell r="K159" t="str">
            <v>Undetermined</v>
          </cell>
          <cell r="L159" t="str">
            <v>Funded</v>
          </cell>
          <cell r="M159" t="str">
            <v>Funded</v>
          </cell>
          <cell r="N159" t="str">
            <v>Funded</v>
          </cell>
          <cell r="O159" t="str">
            <v>Unfunded</v>
          </cell>
          <cell r="P159" t="str">
            <v>Unfunded</v>
          </cell>
          <cell r="Q159" t="str">
            <v>Funded</v>
          </cell>
          <cell r="R159" t="str">
            <v>Unfunded</v>
          </cell>
          <cell r="S159" t="str">
            <v>Unfunded</v>
          </cell>
          <cell r="T159" t="str">
            <v>Unfunded</v>
          </cell>
          <cell r="U159" t="str">
            <v>Funded</v>
          </cell>
          <cell r="V159" t="str">
            <v>Unfunded</v>
          </cell>
          <cell r="W159" t="str">
            <v>Funded</v>
          </cell>
          <cell r="X159" t="str">
            <v>Funded</v>
          </cell>
          <cell r="Y159" t="str">
            <v>Unfunded</v>
          </cell>
          <cell r="Z159" t="str">
            <v>Funded</v>
          </cell>
          <cell r="AA159" t="str">
            <v>Unfunded</v>
          </cell>
        </row>
        <row r="160">
          <cell r="A160">
            <v>747</v>
          </cell>
          <cell r="B160" t="str">
            <v>C</v>
          </cell>
          <cell r="C160" t="str">
            <v>DC28</v>
          </cell>
          <cell r="D160" t="str">
            <v>King Cetshwayo</v>
          </cell>
          <cell r="E160" t="str">
            <v>Funded</v>
          </cell>
          <cell r="F160" t="str">
            <v>Funded</v>
          </cell>
          <cell r="G160" t="str">
            <v>Funded</v>
          </cell>
          <cell r="H160" t="str">
            <v>Funded</v>
          </cell>
          <cell r="I160" t="str">
            <v>Funded</v>
          </cell>
          <cell r="J160" t="str">
            <v>Funded</v>
          </cell>
          <cell r="K160" t="str">
            <v>Funded</v>
          </cell>
          <cell r="L160" t="str">
            <v>Funded</v>
          </cell>
          <cell r="M160" t="str">
            <v>Funded</v>
          </cell>
          <cell r="N160" t="str">
            <v>Funded</v>
          </cell>
          <cell r="O160" t="str">
            <v>Funded</v>
          </cell>
          <cell r="P160" t="str">
            <v>Funded</v>
          </cell>
          <cell r="Q160" t="str">
            <v>Funded</v>
          </cell>
          <cell r="R160" t="str">
            <v>Funded</v>
          </cell>
          <cell r="S160" t="str">
            <v>Funded</v>
          </cell>
          <cell r="T160" t="str">
            <v>Funded</v>
          </cell>
          <cell r="U160" t="str">
            <v>Funded</v>
          </cell>
          <cell r="V160" t="str">
            <v>Funded</v>
          </cell>
          <cell r="W160" t="str">
            <v>Funded</v>
          </cell>
          <cell r="X160" t="str">
            <v>Funded</v>
          </cell>
          <cell r="Y160" t="str">
            <v>Funded</v>
          </cell>
          <cell r="Z160" t="str">
            <v>Funded</v>
          </cell>
          <cell r="AA160" t="str">
            <v>Funded</v>
          </cell>
        </row>
        <row r="161">
          <cell r="A161">
            <v>708</v>
          </cell>
          <cell r="B161" t="str">
            <v>B</v>
          </cell>
          <cell r="C161" t="str">
            <v>KZN291</v>
          </cell>
          <cell r="D161" t="str">
            <v>Mandeni</v>
          </cell>
          <cell r="E161" t="str">
            <v>Funded</v>
          </cell>
          <cell r="F161" t="str">
            <v>Funded</v>
          </cell>
          <cell r="G161" t="str">
            <v>Funded</v>
          </cell>
          <cell r="H161" t="str">
            <v>Funded</v>
          </cell>
          <cell r="I161" t="str">
            <v>Undetermined</v>
          </cell>
          <cell r="J161" t="str">
            <v>Funded</v>
          </cell>
          <cell r="K161" t="str">
            <v>Funded</v>
          </cell>
          <cell r="L161" t="str">
            <v>Funded</v>
          </cell>
          <cell r="M161" t="str">
            <v>Undetermined</v>
          </cell>
          <cell r="N161" t="str">
            <v>Funded</v>
          </cell>
          <cell r="O161" t="str">
            <v>Funded</v>
          </cell>
          <cell r="P161" t="str">
            <v>Funded</v>
          </cell>
          <cell r="Q161" t="str">
            <v>Funded</v>
          </cell>
          <cell r="R161" t="str">
            <v>Funded</v>
          </cell>
          <cell r="S161" t="str">
            <v>Funded</v>
          </cell>
          <cell r="T161" t="str">
            <v>Funded</v>
          </cell>
          <cell r="U161" t="str">
            <v>Funded</v>
          </cell>
          <cell r="V161" t="str">
            <v>Funded</v>
          </cell>
          <cell r="W161" t="str">
            <v>Funded</v>
          </cell>
          <cell r="X161" t="str">
            <v>Funded</v>
          </cell>
          <cell r="Y161" t="str">
            <v>Funded</v>
          </cell>
          <cell r="Z161" t="str">
            <v>Funded</v>
          </cell>
          <cell r="AA161" t="str">
            <v>Funded</v>
          </cell>
        </row>
        <row r="162">
          <cell r="A162">
            <v>707</v>
          </cell>
          <cell r="B162" t="str">
            <v>B</v>
          </cell>
          <cell r="C162" t="str">
            <v>KZN292</v>
          </cell>
          <cell r="D162" t="str">
            <v>KwaDukuza</v>
          </cell>
          <cell r="E162" t="str">
            <v>Funded</v>
          </cell>
          <cell r="F162" t="str">
            <v>Funded</v>
          </cell>
          <cell r="G162" t="str">
            <v>Funded</v>
          </cell>
          <cell r="H162" t="str">
            <v>Funded</v>
          </cell>
          <cell r="I162" t="str">
            <v>Funded</v>
          </cell>
          <cell r="J162" t="str">
            <v>Funded</v>
          </cell>
          <cell r="K162" t="str">
            <v>Funded</v>
          </cell>
          <cell r="L162" t="str">
            <v>Funded</v>
          </cell>
          <cell r="M162" t="str">
            <v>Funded</v>
          </cell>
          <cell r="N162" t="str">
            <v>Funded</v>
          </cell>
          <cell r="O162" t="str">
            <v>Funded</v>
          </cell>
          <cell r="P162" t="str">
            <v>Funded</v>
          </cell>
          <cell r="Q162" t="str">
            <v>Funded</v>
          </cell>
          <cell r="R162" t="str">
            <v>Funded</v>
          </cell>
          <cell r="S162" t="str">
            <v>Funded</v>
          </cell>
          <cell r="T162" t="str">
            <v>Funded</v>
          </cell>
          <cell r="U162" t="str">
            <v>Funded</v>
          </cell>
          <cell r="V162" t="str">
            <v>Funded</v>
          </cell>
          <cell r="W162" t="str">
            <v>Funded</v>
          </cell>
          <cell r="X162" t="str">
            <v>Funded</v>
          </cell>
          <cell r="Y162" t="str">
            <v>Funded</v>
          </cell>
          <cell r="Z162" t="str">
            <v>Funded</v>
          </cell>
          <cell r="AA162" t="str">
            <v>Funded</v>
          </cell>
        </row>
        <row r="163">
          <cell r="A163">
            <v>717</v>
          </cell>
          <cell r="B163" t="str">
            <v>B</v>
          </cell>
          <cell r="C163" t="str">
            <v>KZN293</v>
          </cell>
          <cell r="D163" t="str">
            <v>Ndwedwe</v>
          </cell>
          <cell r="E163" t="str">
            <v>Funded</v>
          </cell>
          <cell r="F163" t="str">
            <v>Funded</v>
          </cell>
          <cell r="G163" t="str">
            <v>Funded</v>
          </cell>
          <cell r="H163" t="str">
            <v>Funded</v>
          </cell>
          <cell r="I163" t="str">
            <v>Undetermined</v>
          </cell>
          <cell r="J163" t="str">
            <v>Funded</v>
          </cell>
          <cell r="K163" t="str">
            <v>Funded</v>
          </cell>
          <cell r="L163" t="str">
            <v>Funded</v>
          </cell>
          <cell r="M163" t="str">
            <v>Unfunded</v>
          </cell>
          <cell r="N163" t="str">
            <v>Funded</v>
          </cell>
          <cell r="O163" t="str">
            <v>Funded</v>
          </cell>
          <cell r="P163" t="str">
            <v>Funded</v>
          </cell>
          <cell r="Q163" t="str">
            <v>Funded</v>
          </cell>
          <cell r="R163" t="str">
            <v>Funded</v>
          </cell>
          <cell r="S163" t="str">
            <v>Funded</v>
          </cell>
          <cell r="T163" t="str">
            <v>Funded</v>
          </cell>
          <cell r="U163" t="str">
            <v>Funded</v>
          </cell>
          <cell r="V163" t="str">
            <v>Funded</v>
          </cell>
          <cell r="W163" t="str">
            <v>Funded</v>
          </cell>
          <cell r="X163" t="str">
            <v>Funded</v>
          </cell>
          <cell r="Y163" t="str">
            <v>Funded</v>
          </cell>
          <cell r="Z163" t="str">
            <v>Funded</v>
          </cell>
          <cell r="AA163" t="str">
            <v>Funded</v>
          </cell>
        </row>
        <row r="164">
          <cell r="A164">
            <v>709</v>
          </cell>
          <cell r="B164" t="str">
            <v>B</v>
          </cell>
          <cell r="C164" t="str">
            <v>KZN294</v>
          </cell>
          <cell r="D164" t="str">
            <v>Maphumulo</v>
          </cell>
          <cell r="E164" t="str">
            <v>Funded</v>
          </cell>
          <cell r="F164" t="str">
            <v>Funded</v>
          </cell>
          <cell r="G164" t="str">
            <v>Funded</v>
          </cell>
          <cell r="H164" t="str">
            <v>Funded</v>
          </cell>
          <cell r="I164" t="str">
            <v>Undetermined</v>
          </cell>
          <cell r="J164" t="str">
            <v>Funded</v>
          </cell>
          <cell r="K164" t="str">
            <v>Undetermined</v>
          </cell>
          <cell r="L164" t="str">
            <v>Funded</v>
          </cell>
          <cell r="M164" t="str">
            <v>Funded</v>
          </cell>
          <cell r="N164" t="str">
            <v>Funded</v>
          </cell>
          <cell r="O164" t="str">
            <v>Funded</v>
          </cell>
          <cell r="P164" t="str">
            <v>Undetermined</v>
          </cell>
          <cell r="Q164" t="str">
            <v>Funded</v>
          </cell>
          <cell r="R164" t="str">
            <v>Funded</v>
          </cell>
          <cell r="S164" t="str">
            <v>Funded</v>
          </cell>
          <cell r="T164" t="str">
            <v>Funded</v>
          </cell>
          <cell r="U164" t="str">
            <v>Funded</v>
          </cell>
          <cell r="V164" t="str">
            <v>Unfunded</v>
          </cell>
          <cell r="W164" t="str">
            <v>Funded</v>
          </cell>
          <cell r="X164" t="str">
            <v>Funded</v>
          </cell>
          <cell r="Y164" t="str">
            <v>Funded</v>
          </cell>
          <cell r="Z164" t="str">
            <v>Funded</v>
          </cell>
          <cell r="AA164" t="str">
            <v>Funded</v>
          </cell>
        </row>
        <row r="165">
          <cell r="A165">
            <v>700</v>
          </cell>
          <cell r="B165" t="str">
            <v>C</v>
          </cell>
          <cell r="C165" t="str">
            <v>DC29</v>
          </cell>
          <cell r="D165" t="str">
            <v>iLembe</v>
          </cell>
          <cell r="E165" t="str">
            <v>Funded</v>
          </cell>
          <cell r="F165" t="str">
            <v>Funded</v>
          </cell>
          <cell r="G165" t="str">
            <v>Funded</v>
          </cell>
          <cell r="H165" t="str">
            <v>Funded</v>
          </cell>
          <cell r="I165" t="str">
            <v>Undetermined</v>
          </cell>
          <cell r="J165" t="str">
            <v>Unfunded</v>
          </cell>
          <cell r="K165" t="str">
            <v>Funded</v>
          </cell>
          <cell r="L165" t="str">
            <v>Funded</v>
          </cell>
          <cell r="M165" t="str">
            <v>Funded</v>
          </cell>
          <cell r="N165" t="str">
            <v>Funded</v>
          </cell>
          <cell r="O165" t="str">
            <v>Funded</v>
          </cell>
          <cell r="P165" t="str">
            <v>Funded</v>
          </cell>
          <cell r="Q165" t="str">
            <v>Funded</v>
          </cell>
          <cell r="R165" t="str">
            <v>Funded</v>
          </cell>
          <cell r="S165" t="str">
            <v>Funded</v>
          </cell>
          <cell r="T165" t="str">
            <v>Funded</v>
          </cell>
          <cell r="U165" t="str">
            <v>Funded</v>
          </cell>
          <cell r="V165" t="str">
            <v>Funded</v>
          </cell>
          <cell r="W165" t="str">
            <v>Funded</v>
          </cell>
          <cell r="X165" t="str">
            <v>Funded</v>
          </cell>
          <cell r="Y165" t="str">
            <v>Funded</v>
          </cell>
          <cell r="Z165" t="str">
            <v>Funded</v>
          </cell>
          <cell r="AA165" t="str">
            <v>Funded</v>
          </cell>
        </row>
        <row r="166">
          <cell r="A166" t="e">
            <v>#N/A</v>
          </cell>
          <cell r="B166" t="str">
            <v>B</v>
          </cell>
          <cell r="C166" t="str">
            <v>KZN431</v>
          </cell>
          <cell r="D166" t="str">
            <v>Ingwe</v>
          </cell>
          <cell r="E166" t="str">
            <v>Funded</v>
          </cell>
          <cell r="F166" t="str">
            <v>Funded</v>
          </cell>
          <cell r="G166" t="str">
            <v>Funded</v>
          </cell>
          <cell r="H166" t="str">
            <v>Funded</v>
          </cell>
          <cell r="I166" t="str">
            <v>Disestablished</v>
          </cell>
          <cell r="J166" t="str">
            <v>Disestablished</v>
          </cell>
          <cell r="K166" t="str">
            <v>Disestablished</v>
          </cell>
          <cell r="L166" t="str">
            <v>Disestablished</v>
          </cell>
          <cell r="M166" t="str">
            <v>Disestablished</v>
          </cell>
          <cell r="N166" t="str">
            <v>Disestablished</v>
          </cell>
          <cell r="O166" t="str">
            <v>Disestablished</v>
          </cell>
          <cell r="P166" t="str">
            <v>Disestablished</v>
          </cell>
          <cell r="Q166" t="str">
            <v>Disestablished</v>
          </cell>
          <cell r="R166" t="str">
            <v>Disestablished</v>
          </cell>
          <cell r="S166" t="str">
            <v>Disestablished</v>
          </cell>
          <cell r="T166" t="str">
            <v>Disestablished</v>
          </cell>
          <cell r="U166" t="str">
            <v>Disestablished</v>
          </cell>
          <cell r="V166" t="str">
            <v>Disestablished</v>
          </cell>
          <cell r="W166" t="str">
            <v>Disestablished</v>
          </cell>
          <cell r="X166" t="str">
            <v>Disestablished</v>
          </cell>
          <cell r="Y166" t="str">
            <v>Disestablished</v>
          </cell>
          <cell r="Z166" t="str">
            <v>Disestablished</v>
          </cell>
          <cell r="AA166" t="str">
            <v>Disestablished</v>
          </cell>
        </row>
        <row r="167">
          <cell r="A167" t="e">
            <v>#N/A</v>
          </cell>
          <cell r="B167" t="str">
            <v>B</v>
          </cell>
          <cell r="C167" t="str">
            <v>KZN432</v>
          </cell>
          <cell r="D167" t="str">
            <v>Kwa Sani</v>
          </cell>
          <cell r="E167" t="str">
            <v>Funded</v>
          </cell>
          <cell r="F167" t="str">
            <v>Funded</v>
          </cell>
          <cell r="G167" t="str">
            <v>Funded</v>
          </cell>
          <cell r="H167" t="str">
            <v>Funded</v>
          </cell>
          <cell r="I167" t="str">
            <v>Disestablished</v>
          </cell>
          <cell r="J167" t="str">
            <v>Disestablished</v>
          </cell>
          <cell r="K167" t="str">
            <v>Disestablished</v>
          </cell>
          <cell r="L167" t="str">
            <v>Disestablished</v>
          </cell>
          <cell r="M167" t="str">
            <v>Disestablished</v>
          </cell>
          <cell r="N167" t="str">
            <v>Disestablished</v>
          </cell>
          <cell r="O167" t="str">
            <v>Disestablished</v>
          </cell>
          <cell r="P167" t="str">
            <v>Disestablished</v>
          </cell>
          <cell r="Q167" t="str">
            <v>Disestablished</v>
          </cell>
          <cell r="R167" t="str">
            <v>Disestablished</v>
          </cell>
          <cell r="S167" t="str">
            <v>Disestablished</v>
          </cell>
          <cell r="T167" t="str">
            <v>Disestablished</v>
          </cell>
          <cell r="U167" t="str">
            <v>Disestablished</v>
          </cell>
          <cell r="V167" t="str">
            <v>Disestablished</v>
          </cell>
          <cell r="W167" t="str">
            <v>Disestablished</v>
          </cell>
          <cell r="X167" t="str">
            <v>Disestablished</v>
          </cell>
          <cell r="Y167" t="str">
            <v>Disestablished</v>
          </cell>
          <cell r="Z167" t="str">
            <v>Disestablished</v>
          </cell>
          <cell r="AA167" t="str">
            <v>Disestablished</v>
          </cell>
        </row>
        <row r="168">
          <cell r="A168">
            <v>694</v>
          </cell>
          <cell r="B168" t="str">
            <v>B</v>
          </cell>
          <cell r="C168" t="str">
            <v>KZN433</v>
          </cell>
          <cell r="D168" t="str">
            <v>Greater Kokstad</v>
          </cell>
          <cell r="E168" t="str">
            <v>Funded</v>
          </cell>
          <cell r="F168" t="str">
            <v>Funded</v>
          </cell>
          <cell r="G168" t="str">
            <v>Funded</v>
          </cell>
          <cell r="H168" t="str">
            <v>Funded</v>
          </cell>
          <cell r="I168" t="str">
            <v>Funded</v>
          </cell>
          <cell r="J168" t="str">
            <v>Funded</v>
          </cell>
          <cell r="K168" t="str">
            <v>Funded</v>
          </cell>
          <cell r="L168" t="str">
            <v>Funded</v>
          </cell>
          <cell r="M168" t="str">
            <v>Funded</v>
          </cell>
          <cell r="N168" t="str">
            <v>Funded</v>
          </cell>
          <cell r="O168" t="str">
            <v>Funded</v>
          </cell>
          <cell r="P168" t="str">
            <v>Unfunded</v>
          </cell>
          <cell r="Q168" t="str">
            <v>Funded</v>
          </cell>
          <cell r="R168" t="str">
            <v>Funded</v>
          </cell>
          <cell r="S168" t="str">
            <v>Funded</v>
          </cell>
          <cell r="T168" t="str">
            <v>Funded</v>
          </cell>
          <cell r="U168" t="str">
            <v>Funded</v>
          </cell>
          <cell r="V168" t="str">
            <v>Funded</v>
          </cell>
          <cell r="W168" t="str">
            <v>Funded</v>
          </cell>
          <cell r="X168" t="str">
            <v>Funded</v>
          </cell>
          <cell r="Y168" t="str">
            <v>Unfunded</v>
          </cell>
          <cell r="Z168" t="str">
            <v>Funded</v>
          </cell>
          <cell r="AA168" t="str">
            <v>Funded</v>
          </cell>
        </row>
        <row r="169">
          <cell r="A169">
            <v>727</v>
          </cell>
          <cell r="B169" t="str">
            <v>B</v>
          </cell>
          <cell r="C169" t="str">
            <v>KZN434</v>
          </cell>
          <cell r="D169" t="str">
            <v>Ubuhlebezwe</v>
          </cell>
          <cell r="E169" t="str">
            <v>Funded</v>
          </cell>
          <cell r="F169" t="str">
            <v>Funded</v>
          </cell>
          <cell r="G169" t="str">
            <v>Funded</v>
          </cell>
          <cell r="H169" t="str">
            <v>Funded</v>
          </cell>
          <cell r="I169" t="str">
            <v>Funded</v>
          </cell>
          <cell r="J169" t="str">
            <v>Funded</v>
          </cell>
          <cell r="K169" t="str">
            <v>Funded</v>
          </cell>
          <cell r="L169" t="str">
            <v>Funded</v>
          </cell>
          <cell r="M169" t="str">
            <v>Funded</v>
          </cell>
          <cell r="N169" t="str">
            <v>Funded</v>
          </cell>
          <cell r="O169" t="str">
            <v>Funded</v>
          </cell>
          <cell r="P169" t="str">
            <v>Funded</v>
          </cell>
          <cell r="Q169" t="str">
            <v>Funded</v>
          </cell>
          <cell r="R169" t="str">
            <v>Funded</v>
          </cell>
          <cell r="S169" t="str">
            <v>Funded</v>
          </cell>
          <cell r="T169" t="str">
            <v>Funded</v>
          </cell>
          <cell r="U169" t="str">
            <v>Funded</v>
          </cell>
          <cell r="V169" t="str">
            <v>Funded</v>
          </cell>
          <cell r="W169" t="str">
            <v>Funded</v>
          </cell>
          <cell r="X169" t="str">
            <v>Funded</v>
          </cell>
          <cell r="Y169" t="str">
            <v>Funded</v>
          </cell>
          <cell r="Z169" t="str">
            <v>Funded</v>
          </cell>
          <cell r="AA169" t="str">
            <v>Funded</v>
          </cell>
        </row>
        <row r="170">
          <cell r="A170">
            <v>741</v>
          </cell>
          <cell r="B170" t="str">
            <v>B</v>
          </cell>
          <cell r="C170" t="str">
            <v>KZN435</v>
          </cell>
          <cell r="D170" t="str">
            <v>Umzimkhulu</v>
          </cell>
          <cell r="E170" t="str">
            <v>Funded</v>
          </cell>
          <cell r="F170" t="str">
            <v>Funded</v>
          </cell>
          <cell r="G170" t="str">
            <v>Funded</v>
          </cell>
          <cell r="H170" t="str">
            <v>Funded</v>
          </cell>
          <cell r="I170" t="str">
            <v>Funded</v>
          </cell>
          <cell r="J170" t="str">
            <v>Funded</v>
          </cell>
          <cell r="K170" t="str">
            <v>Funded</v>
          </cell>
          <cell r="L170" t="str">
            <v>Funded</v>
          </cell>
          <cell r="M170" t="str">
            <v>Funded</v>
          </cell>
          <cell r="N170" t="str">
            <v>Funded</v>
          </cell>
          <cell r="O170" t="str">
            <v>Funded</v>
          </cell>
          <cell r="P170" t="str">
            <v>Funded</v>
          </cell>
          <cell r="Q170" t="str">
            <v>Funded</v>
          </cell>
          <cell r="R170" t="str">
            <v>Funded</v>
          </cell>
          <cell r="S170" t="str">
            <v>Funded</v>
          </cell>
          <cell r="T170" t="str">
            <v>Funded</v>
          </cell>
          <cell r="U170" t="str">
            <v>Funded</v>
          </cell>
          <cell r="V170" t="str">
            <v>Funded</v>
          </cell>
          <cell r="W170" t="str">
            <v>Funded</v>
          </cell>
          <cell r="X170" t="str">
            <v>Funded</v>
          </cell>
          <cell r="Y170" t="str">
            <v>Funded</v>
          </cell>
          <cell r="Z170" t="str">
            <v>Funded</v>
          </cell>
          <cell r="AA170" t="str">
            <v>Funded</v>
          </cell>
        </row>
        <row r="171">
          <cell r="A171">
            <v>1488</v>
          </cell>
          <cell r="B171" t="str">
            <v>B</v>
          </cell>
          <cell r="C171" t="str">
            <v>KZN436</v>
          </cell>
          <cell r="D171" t="str">
            <v>Dr Nkosazana Dlamini Zuma</v>
          </cell>
          <cell r="E171" t="str">
            <v>New Demarcation</v>
          </cell>
          <cell r="F171" t="str">
            <v>New Demarcation</v>
          </cell>
          <cell r="G171" t="str">
            <v>New Demarcation</v>
          </cell>
          <cell r="H171" t="str">
            <v>New Demarcation</v>
          </cell>
          <cell r="I171" t="str">
            <v>Undetermined</v>
          </cell>
          <cell r="J171" t="str">
            <v>Funded</v>
          </cell>
          <cell r="K171" t="str">
            <v>Funded</v>
          </cell>
          <cell r="L171" t="str">
            <v>Funded</v>
          </cell>
          <cell r="M171" t="str">
            <v>Funded</v>
          </cell>
          <cell r="N171" t="str">
            <v>Funded</v>
          </cell>
          <cell r="O171" t="str">
            <v>Funded</v>
          </cell>
          <cell r="P171" t="str">
            <v>Funded</v>
          </cell>
          <cell r="Q171" t="str">
            <v>Funded</v>
          </cell>
          <cell r="R171" t="str">
            <v>Funded</v>
          </cell>
          <cell r="S171" t="str">
            <v>Funded</v>
          </cell>
          <cell r="T171" t="str">
            <v>Funded</v>
          </cell>
          <cell r="U171" t="str">
            <v>Funded</v>
          </cell>
          <cell r="V171" t="str">
            <v>Funded</v>
          </cell>
          <cell r="W171" t="str">
            <v>Funded</v>
          </cell>
          <cell r="X171" t="str">
            <v>Funded</v>
          </cell>
          <cell r="Y171" t="str">
            <v>Funded</v>
          </cell>
          <cell r="Z171" t="str">
            <v>Funded</v>
          </cell>
          <cell r="AA171" t="str">
            <v>Funded</v>
          </cell>
        </row>
        <row r="172">
          <cell r="A172">
            <v>725</v>
          </cell>
          <cell r="B172" t="str">
            <v>C</v>
          </cell>
          <cell r="C172" t="str">
            <v>DC43</v>
          </cell>
          <cell r="D172" t="str">
            <v>Harry Gwala</v>
          </cell>
          <cell r="E172" t="str">
            <v>Funded</v>
          </cell>
          <cell r="F172" t="str">
            <v>Funded</v>
          </cell>
          <cell r="G172" t="str">
            <v>Funded</v>
          </cell>
          <cell r="H172" t="str">
            <v>Funded</v>
          </cell>
          <cell r="I172" t="str">
            <v>Unfunded</v>
          </cell>
          <cell r="J172" t="str">
            <v>Unfunded</v>
          </cell>
          <cell r="K172" t="str">
            <v>Unfunded</v>
          </cell>
          <cell r="L172" t="str">
            <v>Unfunded</v>
          </cell>
          <cell r="M172" t="str">
            <v>Unfunded</v>
          </cell>
          <cell r="N172" t="str">
            <v>Unfunded</v>
          </cell>
          <cell r="O172" t="str">
            <v>Unfunded</v>
          </cell>
          <cell r="P172" t="str">
            <v>Unfunded</v>
          </cell>
          <cell r="Q172" t="str">
            <v>Unfunded</v>
          </cell>
          <cell r="R172" t="str">
            <v>Unfunded</v>
          </cell>
          <cell r="S172" t="str">
            <v>Unfunded</v>
          </cell>
          <cell r="T172" t="str">
            <v>Unfunded</v>
          </cell>
          <cell r="U172" t="str">
            <v>Unfunded</v>
          </cell>
          <cell r="V172" t="str">
            <v>Unfunded</v>
          </cell>
          <cell r="W172" t="str">
            <v>Unfunded</v>
          </cell>
          <cell r="X172" t="str">
            <v>Funded</v>
          </cell>
          <cell r="Y172" t="str">
            <v>Funded</v>
          </cell>
          <cell r="Z172" t="str">
            <v>Funded</v>
          </cell>
          <cell r="AA172" t="str">
            <v>Funded</v>
          </cell>
        </row>
        <row r="173">
          <cell r="A173" t="e">
            <v>#N/A</v>
          </cell>
          <cell r="D173" t="str">
            <v>Total funded</v>
          </cell>
          <cell r="E173">
            <v>51</v>
          </cell>
          <cell r="F173">
            <v>53</v>
          </cell>
          <cell r="G173">
            <v>53</v>
          </cell>
          <cell r="H173">
            <v>52</v>
          </cell>
          <cell r="I173">
            <v>23</v>
          </cell>
          <cell r="J173">
            <v>37</v>
          </cell>
          <cell r="K173">
            <v>27</v>
          </cell>
          <cell r="L173">
            <v>39</v>
          </cell>
          <cell r="M173">
            <v>25</v>
          </cell>
          <cell r="N173">
            <v>38</v>
          </cell>
          <cell r="O173">
            <v>32</v>
          </cell>
          <cell r="P173">
            <v>30</v>
          </cell>
          <cell r="Q173">
            <v>37</v>
          </cell>
          <cell r="R173">
            <v>33</v>
          </cell>
          <cell r="S173">
            <v>31</v>
          </cell>
          <cell r="T173">
            <v>34</v>
          </cell>
          <cell r="U173">
            <v>37</v>
          </cell>
          <cell r="V173">
            <v>31</v>
          </cell>
          <cell r="W173">
            <v>37</v>
          </cell>
          <cell r="X173">
            <v>38</v>
          </cell>
          <cell r="Y173">
            <v>36</v>
          </cell>
          <cell r="Z173">
            <v>46</v>
          </cell>
          <cell r="AA173">
            <v>37</v>
          </cell>
        </row>
        <row r="174">
          <cell r="A174" t="e">
            <v>#N/A</v>
          </cell>
          <cell r="D174" t="str">
            <v>Total funded with risk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</row>
        <row r="175">
          <cell r="A175" t="e">
            <v>#N/A</v>
          </cell>
          <cell r="D175" t="str">
            <v>Total unfunded</v>
          </cell>
          <cell r="E175">
            <v>10</v>
          </cell>
          <cell r="F175">
            <v>6</v>
          </cell>
          <cell r="G175">
            <v>6</v>
          </cell>
          <cell r="H175">
            <v>6</v>
          </cell>
          <cell r="I175">
            <v>13</v>
          </cell>
          <cell r="J175">
            <v>12</v>
          </cell>
          <cell r="K175">
            <v>13</v>
          </cell>
          <cell r="L175">
            <v>14</v>
          </cell>
          <cell r="M175">
            <v>17</v>
          </cell>
          <cell r="N175">
            <v>13</v>
          </cell>
          <cell r="O175">
            <v>22</v>
          </cell>
          <cell r="P175">
            <v>20</v>
          </cell>
          <cell r="Q175">
            <v>17</v>
          </cell>
          <cell r="R175">
            <v>21</v>
          </cell>
          <cell r="S175">
            <v>18</v>
          </cell>
          <cell r="T175">
            <v>19</v>
          </cell>
          <cell r="U175">
            <v>17</v>
          </cell>
          <cell r="V175">
            <v>23</v>
          </cell>
          <cell r="W175">
            <v>17</v>
          </cell>
          <cell r="X175">
            <v>16</v>
          </cell>
          <cell r="Y175">
            <v>18</v>
          </cell>
          <cell r="Z175">
            <v>8</v>
          </cell>
          <cell r="AA175">
            <v>17</v>
          </cell>
        </row>
        <row r="176">
          <cell r="A176" t="e">
            <v>#N/A</v>
          </cell>
          <cell r="D176" t="str">
            <v>Total undetermined</v>
          </cell>
          <cell r="E176">
            <v>0</v>
          </cell>
          <cell r="F176">
            <v>2</v>
          </cell>
          <cell r="G176">
            <v>2</v>
          </cell>
          <cell r="H176">
            <v>3</v>
          </cell>
          <cell r="I176">
            <v>18</v>
          </cell>
          <cell r="J176">
            <v>5</v>
          </cell>
          <cell r="K176">
            <v>14</v>
          </cell>
          <cell r="L176">
            <v>1</v>
          </cell>
          <cell r="M176">
            <v>12</v>
          </cell>
          <cell r="N176">
            <v>3</v>
          </cell>
          <cell r="O176">
            <v>0</v>
          </cell>
          <cell r="P176">
            <v>4</v>
          </cell>
          <cell r="Q176">
            <v>0</v>
          </cell>
          <cell r="R176">
            <v>0</v>
          </cell>
          <cell r="S176">
            <v>5</v>
          </cell>
          <cell r="T176">
            <v>1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</row>
        <row r="177">
          <cell r="A177" t="e">
            <v>#N/A</v>
          </cell>
          <cell r="D177" t="str">
            <v>Total</v>
          </cell>
          <cell r="E177">
            <v>61</v>
          </cell>
          <cell r="F177">
            <v>61</v>
          </cell>
          <cell r="G177">
            <v>61</v>
          </cell>
          <cell r="H177">
            <v>61</v>
          </cell>
          <cell r="I177">
            <v>54</v>
          </cell>
          <cell r="J177">
            <v>54</v>
          </cell>
          <cell r="K177">
            <v>54</v>
          </cell>
          <cell r="L177">
            <v>54</v>
          </cell>
          <cell r="M177">
            <v>54</v>
          </cell>
          <cell r="N177">
            <v>54</v>
          </cell>
          <cell r="O177">
            <v>54</v>
          </cell>
          <cell r="P177">
            <v>54</v>
          </cell>
          <cell r="Q177">
            <v>54</v>
          </cell>
          <cell r="R177">
            <v>54</v>
          </cell>
          <cell r="S177">
            <v>54</v>
          </cell>
          <cell r="T177">
            <v>54</v>
          </cell>
          <cell r="U177">
            <v>54</v>
          </cell>
          <cell r="V177">
            <v>54</v>
          </cell>
          <cell r="W177">
            <v>54</v>
          </cell>
          <cell r="X177">
            <v>54</v>
          </cell>
          <cell r="Y177">
            <v>54</v>
          </cell>
          <cell r="Z177">
            <v>54</v>
          </cell>
          <cell r="AA177">
            <v>54</v>
          </cell>
        </row>
        <row r="178">
          <cell r="A178" t="e">
            <v>#N/A</v>
          </cell>
          <cell r="B178" t="str">
            <v xml:space="preserve">LIMPOPO </v>
          </cell>
        </row>
        <row r="179">
          <cell r="A179">
            <v>757</v>
          </cell>
          <cell r="B179" t="str">
            <v>B</v>
          </cell>
          <cell r="C179" t="str">
            <v>LIM331</v>
          </cell>
          <cell r="D179" t="str">
            <v>Greater Giyani</v>
          </cell>
          <cell r="E179" t="str">
            <v>Funded</v>
          </cell>
          <cell r="F179" t="str">
            <v>Funded</v>
          </cell>
          <cell r="G179" t="str">
            <v>Funded</v>
          </cell>
          <cell r="H179" t="str">
            <v>Funded</v>
          </cell>
          <cell r="I179" t="str">
            <v>Funded</v>
          </cell>
          <cell r="J179" t="str">
            <v>Funded</v>
          </cell>
          <cell r="K179" t="str">
            <v>Funded</v>
          </cell>
          <cell r="L179" t="str">
            <v>Funded</v>
          </cell>
          <cell r="M179" t="str">
            <v>Funded</v>
          </cell>
          <cell r="N179" t="str">
            <v>Funded</v>
          </cell>
          <cell r="O179" t="str">
            <v>Unfunded</v>
          </cell>
          <cell r="P179" t="str">
            <v>Unfunded</v>
          </cell>
          <cell r="Q179" t="str">
            <v>Unfunded</v>
          </cell>
          <cell r="R179" t="str">
            <v>Funded</v>
          </cell>
          <cell r="S179" t="str">
            <v>Funded</v>
          </cell>
          <cell r="T179" t="str">
            <v>Funded</v>
          </cell>
          <cell r="U179" t="str">
            <v>Funded</v>
          </cell>
          <cell r="V179" t="str">
            <v>Funded</v>
          </cell>
          <cell r="W179" t="str">
            <v>Funded</v>
          </cell>
          <cell r="X179" t="str">
            <v>Funded</v>
          </cell>
          <cell r="Y179" t="str">
            <v>Funded</v>
          </cell>
          <cell r="Z179" t="str">
            <v>Funded</v>
          </cell>
          <cell r="AA179" t="str">
            <v>Funded</v>
          </cell>
        </row>
        <row r="180">
          <cell r="A180">
            <v>758</v>
          </cell>
          <cell r="B180" t="str">
            <v>B</v>
          </cell>
          <cell r="C180" t="str">
            <v>LIM332</v>
          </cell>
          <cell r="D180" t="str">
            <v>Greater Letaba</v>
          </cell>
          <cell r="E180" t="str">
            <v>Funded</v>
          </cell>
          <cell r="F180" t="str">
            <v>Funded</v>
          </cell>
          <cell r="G180" t="str">
            <v>Funded</v>
          </cell>
          <cell r="H180" t="str">
            <v>Funded</v>
          </cell>
          <cell r="I180" t="str">
            <v>Funded</v>
          </cell>
          <cell r="J180" t="str">
            <v>Funded</v>
          </cell>
          <cell r="K180" t="str">
            <v>Funded</v>
          </cell>
          <cell r="L180" t="str">
            <v>Funded</v>
          </cell>
          <cell r="M180" t="str">
            <v>Funded</v>
          </cell>
          <cell r="N180" t="str">
            <v>Funded</v>
          </cell>
          <cell r="O180" t="str">
            <v>Funded</v>
          </cell>
          <cell r="P180" t="str">
            <v>Unfunded</v>
          </cell>
          <cell r="Q180" t="str">
            <v>Unfunded</v>
          </cell>
          <cell r="R180" t="str">
            <v>Undetermined</v>
          </cell>
          <cell r="S180" t="str">
            <v>Unfunded</v>
          </cell>
          <cell r="T180" t="str">
            <v>Funded</v>
          </cell>
          <cell r="U180" t="str">
            <v>Unfunded</v>
          </cell>
          <cell r="V180" t="str">
            <v>Unfunded</v>
          </cell>
          <cell r="W180" t="str">
            <v>Funded</v>
          </cell>
          <cell r="X180" t="str">
            <v>Unfunded</v>
          </cell>
          <cell r="Y180" t="str">
            <v>Unfunded</v>
          </cell>
          <cell r="Z180" t="str">
            <v>Funded</v>
          </cell>
          <cell r="AA180" t="str">
            <v>Unfunded</v>
          </cell>
        </row>
        <row r="181">
          <cell r="A181">
            <v>761</v>
          </cell>
          <cell r="B181" t="str">
            <v>B</v>
          </cell>
          <cell r="C181" t="str">
            <v>LIM333</v>
          </cell>
          <cell r="D181" t="str">
            <v>Greater Tzaneen</v>
          </cell>
          <cell r="E181" t="str">
            <v>Funded</v>
          </cell>
          <cell r="F181" t="str">
            <v>Funded</v>
          </cell>
          <cell r="G181" t="str">
            <v>Funded</v>
          </cell>
          <cell r="H181" t="str">
            <v>Funded</v>
          </cell>
          <cell r="I181" t="str">
            <v>Funded</v>
          </cell>
          <cell r="J181" t="str">
            <v>Funded</v>
          </cell>
          <cell r="K181" t="str">
            <v>Funded</v>
          </cell>
          <cell r="L181" t="str">
            <v>Funded</v>
          </cell>
          <cell r="M181" t="str">
            <v>Funded</v>
          </cell>
          <cell r="N181" t="str">
            <v>Funded</v>
          </cell>
          <cell r="O181" t="str">
            <v>Funded</v>
          </cell>
          <cell r="P181" t="str">
            <v>Unfunded</v>
          </cell>
          <cell r="Q181" t="str">
            <v>Unfunded</v>
          </cell>
          <cell r="R181" t="str">
            <v>Funded</v>
          </cell>
          <cell r="S181" t="str">
            <v>Funded</v>
          </cell>
          <cell r="T181" t="str">
            <v>Funded</v>
          </cell>
          <cell r="U181" t="str">
            <v>Funded</v>
          </cell>
          <cell r="V181" t="str">
            <v>Unfunded</v>
          </cell>
          <cell r="W181" t="str">
            <v>Funded</v>
          </cell>
          <cell r="X181" t="str">
            <v>Funded</v>
          </cell>
          <cell r="Y181" t="str">
            <v>Funded</v>
          </cell>
          <cell r="Z181" t="str">
            <v>Funded</v>
          </cell>
          <cell r="AA181" t="str">
            <v>Funded</v>
          </cell>
        </row>
        <row r="182">
          <cell r="A182">
            <v>751</v>
          </cell>
          <cell r="B182" t="str">
            <v>B</v>
          </cell>
          <cell r="C182" t="str">
            <v>LIM334</v>
          </cell>
          <cell r="D182" t="str">
            <v>Ba-Phalaborwa</v>
          </cell>
          <cell r="E182" t="str">
            <v>Funded</v>
          </cell>
          <cell r="F182" t="str">
            <v>Funded</v>
          </cell>
          <cell r="G182" t="str">
            <v>Unfunded</v>
          </cell>
          <cell r="H182" t="str">
            <v>Unfunded</v>
          </cell>
          <cell r="I182" t="str">
            <v>Funded</v>
          </cell>
          <cell r="J182" t="str">
            <v>Funded</v>
          </cell>
          <cell r="K182" t="str">
            <v>Funded</v>
          </cell>
          <cell r="L182" t="str">
            <v>Funded</v>
          </cell>
          <cell r="M182" t="str">
            <v>Unfunded</v>
          </cell>
          <cell r="N182" t="str">
            <v>Unfunded</v>
          </cell>
          <cell r="O182" t="str">
            <v>Unfunded</v>
          </cell>
          <cell r="P182" t="str">
            <v>Unfunded</v>
          </cell>
          <cell r="Q182" t="str">
            <v>Unfunded</v>
          </cell>
          <cell r="R182" t="str">
            <v>Unfunded</v>
          </cell>
          <cell r="S182" t="str">
            <v>Unfunded</v>
          </cell>
          <cell r="T182" t="str">
            <v>Unfunded</v>
          </cell>
          <cell r="U182" t="str">
            <v>Unfunded</v>
          </cell>
          <cell r="V182" t="str">
            <v>Unfunded</v>
          </cell>
          <cell r="W182" t="str">
            <v>Unfunded</v>
          </cell>
          <cell r="X182" t="str">
            <v>Unfunded</v>
          </cell>
          <cell r="Y182" t="str">
            <v>Unfunded</v>
          </cell>
          <cell r="Z182" t="str">
            <v>Unfunded</v>
          </cell>
          <cell r="AA182" t="str">
            <v>Unfunded</v>
          </cell>
        </row>
        <row r="183">
          <cell r="A183">
            <v>766</v>
          </cell>
          <cell r="B183" t="str">
            <v>B</v>
          </cell>
          <cell r="C183" t="str">
            <v>LIM335</v>
          </cell>
          <cell r="D183" t="str">
            <v>Maruleng</v>
          </cell>
          <cell r="E183" t="str">
            <v>Funded</v>
          </cell>
          <cell r="F183" t="str">
            <v>Funded</v>
          </cell>
          <cell r="G183" t="str">
            <v>Funded</v>
          </cell>
          <cell r="H183" t="str">
            <v>Funded</v>
          </cell>
          <cell r="I183" t="str">
            <v>Funded</v>
          </cell>
          <cell r="J183" t="str">
            <v>Funded</v>
          </cell>
          <cell r="K183" t="str">
            <v>Funded</v>
          </cell>
          <cell r="L183" t="str">
            <v>Funded</v>
          </cell>
          <cell r="M183" t="str">
            <v>Funded</v>
          </cell>
          <cell r="N183" t="str">
            <v>Funded</v>
          </cell>
          <cell r="O183" t="str">
            <v>Funded</v>
          </cell>
          <cell r="P183" t="str">
            <v>Funded</v>
          </cell>
          <cell r="Q183" t="str">
            <v>Funded</v>
          </cell>
          <cell r="R183" t="str">
            <v>Funded</v>
          </cell>
          <cell r="S183" t="str">
            <v>Funded</v>
          </cell>
          <cell r="T183" t="str">
            <v>Funded</v>
          </cell>
          <cell r="U183" t="str">
            <v>Funded</v>
          </cell>
          <cell r="V183" t="str">
            <v>Funded</v>
          </cell>
          <cell r="W183" t="str">
            <v>Funded</v>
          </cell>
          <cell r="X183" t="str">
            <v>Funded</v>
          </cell>
          <cell r="Y183" t="str">
            <v>Funded</v>
          </cell>
          <cell r="Z183" t="str">
            <v>Funded</v>
          </cell>
          <cell r="AA183" t="str">
            <v>Funded</v>
          </cell>
        </row>
        <row r="184">
          <cell r="A184">
            <v>771</v>
          </cell>
          <cell r="B184" t="str">
            <v>C</v>
          </cell>
          <cell r="C184" t="str">
            <v>DC33</v>
          </cell>
          <cell r="D184" t="str">
            <v>Mopani</v>
          </cell>
          <cell r="E184" t="str">
            <v>Funded</v>
          </cell>
          <cell r="F184" t="str">
            <v>Funded</v>
          </cell>
          <cell r="G184" t="str">
            <v>Funded</v>
          </cell>
          <cell r="H184" t="str">
            <v>Funded</v>
          </cell>
          <cell r="I184" t="str">
            <v>Unfunded</v>
          </cell>
          <cell r="J184" t="str">
            <v>unfunded</v>
          </cell>
          <cell r="K184" t="str">
            <v>Unfunded</v>
          </cell>
          <cell r="L184" t="str">
            <v>Unfunded</v>
          </cell>
          <cell r="M184" t="str">
            <v>Unfunded</v>
          </cell>
          <cell r="N184" t="str">
            <v>Unfunded</v>
          </cell>
          <cell r="O184" t="str">
            <v>Unfunded</v>
          </cell>
          <cell r="P184" t="str">
            <v>Unfunded</v>
          </cell>
          <cell r="Q184" t="str">
            <v>Unfunded</v>
          </cell>
          <cell r="R184" t="str">
            <v>Unfunded</v>
          </cell>
          <cell r="S184" t="str">
            <v>Unfunded</v>
          </cell>
          <cell r="T184" t="str">
            <v>Unfunded</v>
          </cell>
          <cell r="U184" t="str">
            <v>Unfunded</v>
          </cell>
          <cell r="V184" t="str">
            <v>Unfunded</v>
          </cell>
          <cell r="W184" t="str">
            <v>Unfunded</v>
          </cell>
          <cell r="X184" t="str">
            <v>Unfunded</v>
          </cell>
          <cell r="Y184" t="str">
            <v>Unfunded</v>
          </cell>
          <cell r="Z184" t="str">
            <v>Unfunded</v>
          </cell>
          <cell r="AA184" t="str">
            <v>Unfunded</v>
          </cell>
        </row>
        <row r="185">
          <cell r="A185">
            <v>772</v>
          </cell>
          <cell r="B185" t="str">
            <v>B</v>
          </cell>
          <cell r="C185" t="str">
            <v>LIM341</v>
          </cell>
          <cell r="D185" t="str">
            <v>Musina</v>
          </cell>
          <cell r="E185" t="str">
            <v>Funded</v>
          </cell>
          <cell r="F185" t="str">
            <v>Funded</v>
          </cell>
          <cell r="G185" t="str">
            <v>Funded</v>
          </cell>
          <cell r="H185" t="str">
            <v>Funded</v>
          </cell>
          <cell r="I185" t="str">
            <v>Unfunded</v>
          </cell>
          <cell r="J185" t="str">
            <v>Unfunded</v>
          </cell>
          <cell r="K185" t="str">
            <v>Unfunded</v>
          </cell>
          <cell r="L185" t="str">
            <v>Unfunded</v>
          </cell>
          <cell r="M185" t="str">
            <v>Unfunded</v>
          </cell>
          <cell r="N185" t="str">
            <v>Unfunded</v>
          </cell>
          <cell r="O185" t="str">
            <v>Unfunded</v>
          </cell>
          <cell r="P185" t="str">
            <v>Unfunded</v>
          </cell>
          <cell r="Q185" t="str">
            <v>Unfunded</v>
          </cell>
          <cell r="R185" t="str">
            <v>Unfunded</v>
          </cell>
          <cell r="S185" t="str">
            <v>Unfunded</v>
          </cell>
          <cell r="T185" t="str">
            <v>Unfunded</v>
          </cell>
          <cell r="U185" t="str">
            <v>Unfunded</v>
          </cell>
          <cell r="V185" t="str">
            <v>Unfunded</v>
          </cell>
          <cell r="W185" t="str">
            <v>Unfunded</v>
          </cell>
          <cell r="X185" t="str">
            <v>Funded</v>
          </cell>
          <cell r="Y185" t="str">
            <v>Unfunded</v>
          </cell>
          <cell r="Z185" t="str">
            <v>Unfunded</v>
          </cell>
          <cell r="AA185" t="str">
            <v>Unfunded</v>
          </cell>
        </row>
        <row r="186">
          <cell r="A186" t="e">
            <v>#N/A</v>
          </cell>
          <cell r="B186" t="str">
            <v>B</v>
          </cell>
          <cell r="C186" t="str">
            <v>LIM342</v>
          </cell>
          <cell r="D186" t="str">
            <v>Mutale</v>
          </cell>
          <cell r="E186" t="str">
            <v>Funded</v>
          </cell>
          <cell r="F186" t="str">
            <v>Funded</v>
          </cell>
          <cell r="G186" t="str">
            <v>Funded</v>
          </cell>
          <cell r="H186" t="str">
            <v>Funded</v>
          </cell>
          <cell r="I186" t="str">
            <v>Disestablished</v>
          </cell>
          <cell r="J186" t="str">
            <v>Disestablished</v>
          </cell>
          <cell r="K186" t="str">
            <v>Disestablished</v>
          </cell>
          <cell r="L186" t="str">
            <v>Disestablished</v>
          </cell>
          <cell r="M186" t="str">
            <v>Disestablished</v>
          </cell>
          <cell r="N186" t="str">
            <v>Disestablished</v>
          </cell>
          <cell r="O186" t="str">
            <v>Disestablished</v>
          </cell>
          <cell r="P186" t="str">
            <v>Disestablished</v>
          </cell>
          <cell r="Q186" t="str">
            <v>Disestablished</v>
          </cell>
          <cell r="R186" t="str">
            <v>Disestablished</v>
          </cell>
          <cell r="S186" t="str">
            <v>Disestablished</v>
          </cell>
          <cell r="T186" t="str">
            <v>Disestablished</v>
          </cell>
          <cell r="U186" t="str">
            <v>Disestablished</v>
          </cell>
          <cell r="V186" t="str">
            <v>Disestablished</v>
          </cell>
          <cell r="W186" t="str">
            <v>Disestablished</v>
          </cell>
          <cell r="X186" t="str">
            <v>Disestablished</v>
          </cell>
          <cell r="Y186" t="str">
            <v>Disestablished</v>
          </cell>
          <cell r="Z186" t="str">
            <v>Disestablished</v>
          </cell>
          <cell r="AA186" t="str">
            <v>Disestablished</v>
          </cell>
        </row>
        <row r="187">
          <cell r="A187">
            <v>777</v>
          </cell>
          <cell r="B187" t="str">
            <v>B</v>
          </cell>
          <cell r="C187" t="str">
            <v>LIM343</v>
          </cell>
          <cell r="D187" t="str">
            <v>Thulamela</v>
          </cell>
          <cell r="E187" t="str">
            <v>Funded</v>
          </cell>
          <cell r="F187" t="str">
            <v>Funded</v>
          </cell>
          <cell r="G187" t="str">
            <v>Funded</v>
          </cell>
          <cell r="H187" t="str">
            <v>Funded</v>
          </cell>
          <cell r="I187" t="str">
            <v>Funded</v>
          </cell>
          <cell r="J187" t="str">
            <v>Funded</v>
          </cell>
          <cell r="K187" t="str">
            <v>Funded</v>
          </cell>
          <cell r="L187" t="str">
            <v>Funded</v>
          </cell>
          <cell r="M187" t="str">
            <v>Funded</v>
          </cell>
          <cell r="N187" t="str">
            <v>Funded</v>
          </cell>
          <cell r="O187" t="str">
            <v>Funded</v>
          </cell>
          <cell r="P187" t="str">
            <v>Funded</v>
          </cell>
          <cell r="Q187" t="str">
            <v>Funded</v>
          </cell>
          <cell r="R187" t="str">
            <v>Funded</v>
          </cell>
          <cell r="S187" t="str">
            <v>Funded</v>
          </cell>
          <cell r="T187" t="str">
            <v>Funded</v>
          </cell>
          <cell r="U187" t="str">
            <v>Funded</v>
          </cell>
          <cell r="V187" t="str">
            <v>Funded</v>
          </cell>
          <cell r="W187" t="str">
            <v>Funded</v>
          </cell>
          <cell r="X187" t="str">
            <v>Funded</v>
          </cell>
          <cell r="Y187" t="str">
            <v>Funded</v>
          </cell>
          <cell r="Z187" t="str">
            <v>Funded</v>
          </cell>
          <cell r="AA187" t="str">
            <v>Funded</v>
          </cell>
        </row>
        <row r="188">
          <cell r="A188">
            <v>764</v>
          </cell>
          <cell r="B188" t="str">
            <v>B</v>
          </cell>
          <cell r="C188" t="str">
            <v>LIM344</v>
          </cell>
          <cell r="D188" t="str">
            <v>Makhado</v>
          </cell>
          <cell r="E188" t="str">
            <v>Unfunded</v>
          </cell>
          <cell r="F188" t="str">
            <v>Funded</v>
          </cell>
          <cell r="G188" t="str">
            <v>Funded</v>
          </cell>
          <cell r="H188" t="str">
            <v>Funded</v>
          </cell>
          <cell r="I188" t="str">
            <v>Unfunded</v>
          </cell>
          <cell r="J188" t="str">
            <v>Unfunded</v>
          </cell>
          <cell r="K188" t="str">
            <v>Unfunded</v>
          </cell>
          <cell r="L188" t="str">
            <v>Unfunded</v>
          </cell>
          <cell r="M188" t="str">
            <v>Unfunded</v>
          </cell>
          <cell r="N188" t="str">
            <v>Unfunded</v>
          </cell>
          <cell r="O188" t="str">
            <v>Funded</v>
          </cell>
          <cell r="P188" t="str">
            <v>Unfunded</v>
          </cell>
          <cell r="Q188" t="str">
            <v>Unfunded</v>
          </cell>
          <cell r="R188" t="str">
            <v>Funded</v>
          </cell>
          <cell r="S188" t="str">
            <v>Funded</v>
          </cell>
          <cell r="T188" t="str">
            <v>Funded</v>
          </cell>
          <cell r="U188" t="str">
            <v>Funded</v>
          </cell>
          <cell r="V188" t="str">
            <v>Funded</v>
          </cell>
          <cell r="W188" t="str">
            <v>Funded</v>
          </cell>
          <cell r="X188" t="str">
            <v>Funded</v>
          </cell>
          <cell r="Y188" t="str">
            <v>Funded</v>
          </cell>
          <cell r="Z188" t="str">
            <v>Funded</v>
          </cell>
          <cell r="AA188" t="str">
            <v>Funded</v>
          </cell>
        </row>
        <row r="189">
          <cell r="A189">
            <v>1480</v>
          </cell>
          <cell r="B189" t="str">
            <v>B</v>
          </cell>
          <cell r="C189" t="str">
            <v>LIM345</v>
          </cell>
          <cell r="D189" t="str">
            <v>Collins Chabane</v>
          </cell>
          <cell r="E189" t="str">
            <v>New Demarcation</v>
          </cell>
          <cell r="F189" t="str">
            <v>New Demarcation</v>
          </cell>
          <cell r="G189" t="str">
            <v>New Demarcation</v>
          </cell>
          <cell r="H189" t="str">
            <v>New Demarcation</v>
          </cell>
          <cell r="I189" t="str">
            <v>Undetermined</v>
          </cell>
          <cell r="J189" t="str">
            <v>Undetermined</v>
          </cell>
          <cell r="K189" t="str">
            <v>Funded</v>
          </cell>
          <cell r="L189" t="str">
            <v>Funded</v>
          </cell>
          <cell r="M189" t="str">
            <v>Funded</v>
          </cell>
          <cell r="N189" t="str">
            <v>Funded</v>
          </cell>
          <cell r="O189" t="str">
            <v>Funded</v>
          </cell>
          <cell r="P189" t="str">
            <v>Funded</v>
          </cell>
          <cell r="Q189" t="str">
            <v>Funded</v>
          </cell>
          <cell r="R189" t="str">
            <v>Funded</v>
          </cell>
          <cell r="S189" t="str">
            <v>Funded</v>
          </cell>
          <cell r="T189" t="str">
            <v>Funded</v>
          </cell>
          <cell r="U189" t="str">
            <v>Funded</v>
          </cell>
          <cell r="V189" t="str">
            <v>Unfunded</v>
          </cell>
          <cell r="W189" t="str">
            <v>Funded</v>
          </cell>
          <cell r="X189" t="str">
            <v>Funded</v>
          </cell>
          <cell r="Y189" t="str">
            <v>Funded</v>
          </cell>
          <cell r="Z189" t="str">
            <v>Funded</v>
          </cell>
          <cell r="AA189" t="str">
            <v>Funded</v>
          </cell>
        </row>
        <row r="190">
          <cell r="A190">
            <v>779</v>
          </cell>
          <cell r="B190" t="str">
            <v>C</v>
          </cell>
          <cell r="C190" t="str">
            <v>DC34</v>
          </cell>
          <cell r="D190" t="str">
            <v>Vhembe</v>
          </cell>
          <cell r="E190" t="str">
            <v>Unfunded</v>
          </cell>
          <cell r="F190" t="str">
            <v>Unfunded</v>
          </cell>
          <cell r="G190" t="str">
            <v>Unfunded</v>
          </cell>
          <cell r="H190" t="str">
            <v>Unfunded</v>
          </cell>
          <cell r="I190" t="str">
            <v>Unfunded</v>
          </cell>
          <cell r="J190" t="str">
            <v>Unfunded</v>
          </cell>
          <cell r="K190" t="str">
            <v>Unfunded</v>
          </cell>
          <cell r="L190" t="str">
            <v>Funded</v>
          </cell>
          <cell r="M190" t="str">
            <v>Unfunded</v>
          </cell>
          <cell r="N190" t="str">
            <v>Funded</v>
          </cell>
          <cell r="O190" t="str">
            <v>Funded</v>
          </cell>
          <cell r="P190" t="str">
            <v>Unfunded</v>
          </cell>
          <cell r="Q190" t="str">
            <v>Unfunded</v>
          </cell>
          <cell r="R190" t="str">
            <v>Unfunded</v>
          </cell>
          <cell r="S190" t="str">
            <v>Funded</v>
          </cell>
          <cell r="T190" t="str">
            <v>Funded</v>
          </cell>
          <cell r="U190" t="str">
            <v>Funded</v>
          </cell>
          <cell r="V190" t="str">
            <v>Funded</v>
          </cell>
          <cell r="W190" t="str">
            <v>Funded</v>
          </cell>
          <cell r="X190" t="str">
            <v>Funded</v>
          </cell>
          <cell r="Y190" t="str">
            <v>Funded</v>
          </cell>
          <cell r="Z190" t="str">
            <v>Funded</v>
          </cell>
          <cell r="AA190" t="str">
            <v>Funded</v>
          </cell>
        </row>
        <row r="191">
          <cell r="A191">
            <v>753</v>
          </cell>
          <cell r="B191" t="str">
            <v>B</v>
          </cell>
          <cell r="C191" t="str">
            <v>LIM351</v>
          </cell>
          <cell r="D191" t="str">
            <v>Blouberg</v>
          </cell>
          <cell r="E191" t="str">
            <v>Funded</v>
          </cell>
          <cell r="F191" t="str">
            <v>Funded</v>
          </cell>
          <cell r="G191" t="str">
            <v>Funded</v>
          </cell>
          <cell r="H191" t="str">
            <v>Funded</v>
          </cell>
          <cell r="I191" t="str">
            <v>Unfunded</v>
          </cell>
          <cell r="J191" t="str">
            <v>Funded</v>
          </cell>
          <cell r="K191" t="str">
            <v>Unfunded</v>
          </cell>
          <cell r="L191" t="str">
            <v>Funded</v>
          </cell>
          <cell r="M191" t="str">
            <v>Funded</v>
          </cell>
          <cell r="N191" t="str">
            <v>Funded</v>
          </cell>
          <cell r="O191" t="str">
            <v>Funded</v>
          </cell>
          <cell r="P191" t="str">
            <v>Unfunded</v>
          </cell>
          <cell r="Q191" t="str">
            <v>Funded</v>
          </cell>
          <cell r="R191" t="str">
            <v>Funded</v>
          </cell>
          <cell r="S191" t="str">
            <v>Funded</v>
          </cell>
          <cell r="T191" t="str">
            <v>Funded</v>
          </cell>
          <cell r="U191" t="str">
            <v>Funded</v>
          </cell>
          <cell r="V191" t="str">
            <v>Funded</v>
          </cell>
          <cell r="W191" t="str">
            <v>Funded</v>
          </cell>
          <cell r="X191" t="str">
            <v>Funded</v>
          </cell>
          <cell r="Y191" t="str">
            <v>Funded</v>
          </cell>
          <cell r="Z191" t="str">
            <v>Funded</v>
          </cell>
          <cell r="AA191" t="str">
            <v>Funded</v>
          </cell>
        </row>
        <row r="192">
          <cell r="A192" t="e">
            <v>#N/A</v>
          </cell>
          <cell r="B192" t="str">
            <v>B</v>
          </cell>
          <cell r="C192" t="str">
            <v>LIM352</v>
          </cell>
          <cell r="D192" t="str">
            <v>Aganang</v>
          </cell>
          <cell r="E192" t="str">
            <v>Unfunded</v>
          </cell>
          <cell r="F192" t="str">
            <v>Funded</v>
          </cell>
          <cell r="G192" t="str">
            <v>Unfunded</v>
          </cell>
          <cell r="H192" t="str">
            <v>Funded</v>
          </cell>
          <cell r="I192" t="str">
            <v>Disestablished</v>
          </cell>
          <cell r="J192" t="str">
            <v>Disestablished</v>
          </cell>
          <cell r="K192" t="str">
            <v>Disestablished</v>
          </cell>
          <cell r="L192" t="str">
            <v>Disestablished</v>
          </cell>
          <cell r="M192" t="str">
            <v>Disestablished</v>
          </cell>
          <cell r="N192" t="str">
            <v>Disestablished</v>
          </cell>
          <cell r="O192" t="str">
            <v>Disestablished</v>
          </cell>
          <cell r="P192" t="str">
            <v>Disestablished</v>
          </cell>
          <cell r="Q192" t="str">
            <v>Disestablished</v>
          </cell>
          <cell r="R192" t="str">
            <v>Disestablished</v>
          </cell>
          <cell r="S192" t="str">
            <v>Disestablished</v>
          </cell>
          <cell r="T192" t="str">
            <v>Disestablished</v>
          </cell>
          <cell r="U192" t="str">
            <v>Disestablished</v>
          </cell>
          <cell r="V192" t="str">
            <v>Disestablished</v>
          </cell>
          <cell r="W192" t="str">
            <v>Disestablished</v>
          </cell>
          <cell r="X192" t="str">
            <v>Disestablished</v>
          </cell>
          <cell r="Y192" t="str">
            <v>Disestablished</v>
          </cell>
          <cell r="Z192" t="str">
            <v>Disestablished</v>
          </cell>
          <cell r="AA192" t="str">
            <v>Disestablished</v>
          </cell>
        </row>
        <row r="193">
          <cell r="A193">
            <v>769</v>
          </cell>
          <cell r="B193" t="str">
            <v>B</v>
          </cell>
          <cell r="C193" t="str">
            <v>LIM353</v>
          </cell>
          <cell r="D193" t="str">
            <v>Molemole</v>
          </cell>
          <cell r="E193" t="str">
            <v>Funded</v>
          </cell>
          <cell r="F193" t="str">
            <v>Funded</v>
          </cell>
          <cell r="G193" t="str">
            <v>Funded</v>
          </cell>
          <cell r="H193" t="str">
            <v>Funded</v>
          </cell>
          <cell r="I193" t="str">
            <v>Unfunded</v>
          </cell>
          <cell r="J193" t="str">
            <v>Funded</v>
          </cell>
          <cell r="K193" t="str">
            <v>Unfunded</v>
          </cell>
          <cell r="L193" t="str">
            <v>Funded</v>
          </cell>
          <cell r="M193" t="str">
            <v>Funded</v>
          </cell>
          <cell r="N193" t="str">
            <v>Funded</v>
          </cell>
          <cell r="O193" t="str">
            <v>Funded</v>
          </cell>
          <cell r="P193" t="str">
            <v>Unfunded</v>
          </cell>
          <cell r="Q193" t="str">
            <v>Funded</v>
          </cell>
          <cell r="R193" t="str">
            <v>Unfunded</v>
          </cell>
          <cell r="S193" t="str">
            <v>Funded</v>
          </cell>
          <cell r="T193" t="str">
            <v>Funded</v>
          </cell>
          <cell r="U193" t="str">
            <v>Funded</v>
          </cell>
          <cell r="V193" t="str">
            <v>Funded</v>
          </cell>
          <cell r="W193" t="str">
            <v>Funded</v>
          </cell>
          <cell r="X193" t="str">
            <v>Funded</v>
          </cell>
          <cell r="Y193" t="str">
            <v>Funded</v>
          </cell>
          <cell r="Z193" t="str">
            <v>Funded</v>
          </cell>
          <cell r="AA193" t="str">
            <v>Funded</v>
          </cell>
        </row>
        <row r="194">
          <cell r="A194">
            <v>775</v>
          </cell>
          <cell r="B194" t="str">
            <v>B</v>
          </cell>
          <cell r="C194" t="str">
            <v>LIM354</v>
          </cell>
          <cell r="D194" t="str">
            <v>Polokwane</v>
          </cell>
          <cell r="E194" t="str">
            <v>Funded</v>
          </cell>
          <cell r="F194" t="str">
            <v>Funded</v>
          </cell>
          <cell r="G194" t="str">
            <v>Funded</v>
          </cell>
          <cell r="H194" t="str">
            <v>Funded</v>
          </cell>
          <cell r="I194" t="str">
            <v>Funded</v>
          </cell>
          <cell r="J194" t="str">
            <v>Funded</v>
          </cell>
          <cell r="K194" t="str">
            <v>Funded</v>
          </cell>
          <cell r="L194" t="str">
            <v>Funded</v>
          </cell>
          <cell r="M194" t="str">
            <v>Unfunded</v>
          </cell>
          <cell r="N194" t="str">
            <v>Funded</v>
          </cell>
          <cell r="O194" t="str">
            <v>Unfunded</v>
          </cell>
          <cell r="P194" t="str">
            <v>Unfunded</v>
          </cell>
          <cell r="Q194" t="str">
            <v>Unfunded</v>
          </cell>
          <cell r="R194" t="str">
            <v>Funded</v>
          </cell>
          <cell r="S194" t="str">
            <v>Funded</v>
          </cell>
          <cell r="T194" t="str">
            <v>Funded</v>
          </cell>
          <cell r="U194" t="str">
            <v>Funded</v>
          </cell>
          <cell r="V194" t="str">
            <v>Funded</v>
          </cell>
          <cell r="W194" t="str">
            <v>Funded</v>
          </cell>
          <cell r="X194" t="str">
            <v>Funded</v>
          </cell>
          <cell r="Y194" t="str">
            <v>Funded</v>
          </cell>
          <cell r="Z194" t="str">
            <v>Funded</v>
          </cell>
          <cell r="AA194" t="str">
            <v>Funded</v>
          </cell>
        </row>
        <row r="195">
          <cell r="A195">
            <v>762</v>
          </cell>
          <cell r="B195" t="str">
            <v>B</v>
          </cell>
          <cell r="C195" t="str">
            <v>LIM355</v>
          </cell>
          <cell r="D195" t="str">
            <v>Lepelle-Nkumpi</v>
          </cell>
          <cell r="E195" t="str">
            <v>Funded</v>
          </cell>
          <cell r="F195" t="str">
            <v>Funded</v>
          </cell>
          <cell r="G195" t="str">
            <v>Funded</v>
          </cell>
          <cell r="H195" t="str">
            <v>Funded</v>
          </cell>
          <cell r="I195" t="str">
            <v>Unfunded</v>
          </cell>
          <cell r="J195" t="str">
            <v>Unfunded</v>
          </cell>
          <cell r="K195" t="str">
            <v>Unfunded</v>
          </cell>
          <cell r="L195" t="str">
            <v>Funded</v>
          </cell>
          <cell r="M195" t="str">
            <v>Funded</v>
          </cell>
          <cell r="N195" t="str">
            <v>Funded</v>
          </cell>
          <cell r="O195" t="str">
            <v>Unfunded</v>
          </cell>
          <cell r="P195" t="str">
            <v>Unfunded</v>
          </cell>
          <cell r="Q195" t="str">
            <v>Unfunded</v>
          </cell>
          <cell r="R195" t="str">
            <v>Undetermined</v>
          </cell>
          <cell r="S195" t="str">
            <v>Funded</v>
          </cell>
          <cell r="T195" t="str">
            <v>Funded</v>
          </cell>
          <cell r="U195" t="str">
            <v>Funded</v>
          </cell>
          <cell r="V195" t="str">
            <v>Funded</v>
          </cell>
          <cell r="W195" t="str">
            <v>Funded</v>
          </cell>
          <cell r="X195" t="str">
            <v>Funded</v>
          </cell>
          <cell r="Y195" t="str">
            <v>Funded</v>
          </cell>
          <cell r="Z195" t="str">
            <v>Funded</v>
          </cell>
          <cell r="AA195" t="str">
            <v>Funded</v>
          </cell>
        </row>
        <row r="196">
          <cell r="A196">
            <v>754</v>
          </cell>
          <cell r="B196" t="str">
            <v>C</v>
          </cell>
          <cell r="C196" t="str">
            <v>DC35</v>
          </cell>
          <cell r="D196" t="str">
            <v>Capricorn</v>
          </cell>
          <cell r="E196" t="str">
            <v>Unfunded</v>
          </cell>
          <cell r="F196" t="str">
            <v>Funded</v>
          </cell>
          <cell r="G196" t="str">
            <v>Funded</v>
          </cell>
          <cell r="H196" t="str">
            <v>Funded</v>
          </cell>
          <cell r="I196" t="str">
            <v>Unfunded</v>
          </cell>
          <cell r="J196" t="str">
            <v>Unfunded</v>
          </cell>
          <cell r="K196" t="str">
            <v>Unfunded</v>
          </cell>
          <cell r="L196" t="str">
            <v>Funded</v>
          </cell>
          <cell r="M196" t="str">
            <v>Unfunded</v>
          </cell>
          <cell r="N196" t="str">
            <v>Funded</v>
          </cell>
          <cell r="O196" t="str">
            <v>Funded</v>
          </cell>
          <cell r="P196" t="str">
            <v>Funded</v>
          </cell>
          <cell r="Q196" t="str">
            <v>Funded</v>
          </cell>
          <cell r="R196" t="str">
            <v>Unfunded</v>
          </cell>
          <cell r="S196" t="str">
            <v>Unfunded</v>
          </cell>
          <cell r="T196" t="str">
            <v>Unfunded</v>
          </cell>
          <cell r="U196" t="str">
            <v>Funded</v>
          </cell>
          <cell r="V196" t="str">
            <v>Funded</v>
          </cell>
          <cell r="W196" t="str">
            <v>Funded</v>
          </cell>
          <cell r="X196" t="str">
            <v>Funded</v>
          </cell>
          <cell r="Y196" t="str">
            <v>Funded</v>
          </cell>
          <cell r="Z196" t="str">
            <v>Funded</v>
          </cell>
          <cell r="AA196" t="str">
            <v>Funded</v>
          </cell>
        </row>
        <row r="197">
          <cell r="A197">
            <v>776</v>
          </cell>
          <cell r="B197" t="str">
            <v>B</v>
          </cell>
          <cell r="C197" t="str">
            <v>LIM361</v>
          </cell>
          <cell r="D197" t="str">
            <v>Thabazimbi</v>
          </cell>
          <cell r="E197" t="str">
            <v>Funded</v>
          </cell>
          <cell r="F197" t="str">
            <v>Funded</v>
          </cell>
          <cell r="G197" t="str">
            <v>Funded</v>
          </cell>
          <cell r="H197" t="str">
            <v>Funded</v>
          </cell>
          <cell r="I197" t="str">
            <v>Unfunded</v>
          </cell>
          <cell r="J197" t="str">
            <v>Unfunded</v>
          </cell>
          <cell r="K197" t="str">
            <v>Unfunded</v>
          </cell>
          <cell r="L197" t="str">
            <v>Unfunded</v>
          </cell>
          <cell r="M197" t="str">
            <v>Unfunded</v>
          </cell>
          <cell r="N197" t="str">
            <v>Unfunded</v>
          </cell>
          <cell r="O197" t="str">
            <v>Unfunded</v>
          </cell>
          <cell r="P197" t="str">
            <v>Unfunded</v>
          </cell>
          <cell r="Q197" t="str">
            <v>Unfunded</v>
          </cell>
          <cell r="R197" t="str">
            <v>Unfunded</v>
          </cell>
          <cell r="S197" t="str">
            <v>Unfunded</v>
          </cell>
          <cell r="T197" t="str">
            <v>Unfunded</v>
          </cell>
          <cell r="U197" t="str">
            <v>Unfunded</v>
          </cell>
          <cell r="V197" t="str">
            <v>Unfunded</v>
          </cell>
          <cell r="W197" t="str">
            <v>Unfunded</v>
          </cell>
          <cell r="X197" t="str">
            <v>Funded</v>
          </cell>
          <cell r="Y197" t="str">
            <v>Unfunded</v>
          </cell>
          <cell r="Z197" t="str">
            <v>Unfunded</v>
          </cell>
          <cell r="AA197" t="str">
            <v>Unfunded</v>
          </cell>
        </row>
        <row r="198">
          <cell r="A198">
            <v>763</v>
          </cell>
          <cell r="B198" t="str">
            <v>B</v>
          </cell>
          <cell r="C198" t="str">
            <v>LIM362</v>
          </cell>
          <cell r="D198" t="str">
            <v>Lephalale</v>
          </cell>
          <cell r="E198" t="str">
            <v>Funded</v>
          </cell>
          <cell r="F198" t="str">
            <v>Funded</v>
          </cell>
          <cell r="G198" t="str">
            <v>Funded</v>
          </cell>
          <cell r="H198" t="str">
            <v>Funded</v>
          </cell>
          <cell r="I198" t="str">
            <v>Funded</v>
          </cell>
          <cell r="J198" t="str">
            <v>Funded</v>
          </cell>
          <cell r="K198" t="str">
            <v>Unfunded</v>
          </cell>
          <cell r="L198" t="str">
            <v>Funded</v>
          </cell>
          <cell r="M198" t="str">
            <v>Funded</v>
          </cell>
          <cell r="N198" t="str">
            <v>Funded</v>
          </cell>
          <cell r="O198" t="str">
            <v>Unfunded</v>
          </cell>
          <cell r="P198" t="str">
            <v>Unfunded</v>
          </cell>
          <cell r="Q198" t="str">
            <v>Unfunded</v>
          </cell>
          <cell r="R198" t="str">
            <v>Funded</v>
          </cell>
          <cell r="S198" t="str">
            <v>Funded</v>
          </cell>
          <cell r="T198" t="str">
            <v>Funded</v>
          </cell>
          <cell r="U198" t="str">
            <v>Funded</v>
          </cell>
          <cell r="V198" t="str">
            <v>Funded</v>
          </cell>
          <cell r="W198" t="str">
            <v>Funded</v>
          </cell>
          <cell r="X198" t="str">
            <v>Unfunded</v>
          </cell>
          <cell r="Y198" t="str">
            <v>Funded</v>
          </cell>
          <cell r="Z198" t="str">
            <v>Funded</v>
          </cell>
          <cell r="AA198" t="str">
            <v>Funded</v>
          </cell>
        </row>
        <row r="199">
          <cell r="A199" t="e">
            <v>#N/A</v>
          </cell>
          <cell r="B199" t="str">
            <v>B</v>
          </cell>
          <cell r="C199" t="str">
            <v>LIM364</v>
          </cell>
          <cell r="D199" t="str">
            <v>Mookgopong</v>
          </cell>
          <cell r="E199" t="str">
            <v>Funded</v>
          </cell>
          <cell r="F199" t="str">
            <v>Funded</v>
          </cell>
          <cell r="G199" t="str">
            <v>Funded</v>
          </cell>
          <cell r="H199" t="str">
            <v>Funded</v>
          </cell>
          <cell r="I199" t="str">
            <v>Disestablished</v>
          </cell>
          <cell r="J199" t="str">
            <v>Disestablished</v>
          </cell>
          <cell r="K199" t="str">
            <v>Disestablished</v>
          </cell>
          <cell r="L199" t="str">
            <v>Disestablished</v>
          </cell>
          <cell r="M199" t="str">
            <v>Disestablished</v>
          </cell>
          <cell r="N199" t="str">
            <v>Disestablished</v>
          </cell>
          <cell r="O199" t="str">
            <v>Disestablished</v>
          </cell>
          <cell r="P199" t="str">
            <v>Disestablished</v>
          </cell>
          <cell r="Q199" t="str">
            <v>Disestablished</v>
          </cell>
          <cell r="R199" t="str">
            <v>Disestablished</v>
          </cell>
          <cell r="S199" t="str">
            <v>Disestablished</v>
          </cell>
          <cell r="T199" t="str">
            <v>Disestablished</v>
          </cell>
          <cell r="U199" t="str">
            <v>Disestablished</v>
          </cell>
          <cell r="V199" t="str">
            <v>Disestablished</v>
          </cell>
          <cell r="W199" t="str">
            <v>Disestablished</v>
          </cell>
          <cell r="X199" t="str">
            <v>Disestablished</v>
          </cell>
          <cell r="Y199" t="str">
            <v>Disestablished</v>
          </cell>
          <cell r="Z199" t="str">
            <v>Disestablished</v>
          </cell>
          <cell r="AA199" t="str">
            <v>Disestablished</v>
          </cell>
        </row>
        <row r="200">
          <cell r="A200" t="e">
            <v>#N/A</v>
          </cell>
          <cell r="B200" t="str">
            <v>B</v>
          </cell>
          <cell r="C200" t="str">
            <v>LIM365</v>
          </cell>
          <cell r="D200" t="str">
            <v>Modimolle</v>
          </cell>
          <cell r="E200" t="str">
            <v>Funded</v>
          </cell>
          <cell r="F200" t="str">
            <v>Funded</v>
          </cell>
          <cell r="G200" t="str">
            <v>Funded</v>
          </cell>
          <cell r="H200" t="str">
            <v>Funded</v>
          </cell>
          <cell r="I200" t="str">
            <v>Disestablished</v>
          </cell>
          <cell r="J200" t="str">
            <v>Disestablished</v>
          </cell>
          <cell r="K200" t="str">
            <v>Disestablished</v>
          </cell>
          <cell r="L200" t="str">
            <v>Disestablished</v>
          </cell>
          <cell r="M200" t="str">
            <v>Disestablished</v>
          </cell>
          <cell r="N200" t="str">
            <v>Disestablished</v>
          </cell>
          <cell r="O200" t="str">
            <v>Disestablished</v>
          </cell>
          <cell r="P200" t="str">
            <v>Disestablished</v>
          </cell>
          <cell r="Q200" t="str">
            <v>Disestablished</v>
          </cell>
          <cell r="R200" t="str">
            <v>Disestablished</v>
          </cell>
          <cell r="S200" t="str">
            <v>Disestablished</v>
          </cell>
          <cell r="T200" t="str">
            <v>Disestablished</v>
          </cell>
          <cell r="U200" t="str">
            <v>Disestablished</v>
          </cell>
          <cell r="V200" t="str">
            <v>Disestablished</v>
          </cell>
          <cell r="W200" t="str">
            <v>Disestablished</v>
          </cell>
          <cell r="X200" t="str">
            <v>Disestablished</v>
          </cell>
          <cell r="Y200" t="str">
            <v>Disestablished</v>
          </cell>
          <cell r="Z200" t="str">
            <v>Disestablished</v>
          </cell>
          <cell r="AA200" t="str">
            <v>Disestablished</v>
          </cell>
        </row>
        <row r="201">
          <cell r="A201">
            <v>752</v>
          </cell>
          <cell r="B201" t="str">
            <v>B</v>
          </cell>
          <cell r="C201" t="str">
            <v>LIM366</v>
          </cell>
          <cell r="D201" t="str">
            <v>Bela Bela</v>
          </cell>
          <cell r="E201" t="str">
            <v>Funded</v>
          </cell>
          <cell r="F201" t="str">
            <v>Funded</v>
          </cell>
          <cell r="G201" t="str">
            <v>Funded</v>
          </cell>
          <cell r="H201" t="str">
            <v>Funded</v>
          </cell>
          <cell r="I201" t="str">
            <v>Unfunded</v>
          </cell>
          <cell r="J201" t="str">
            <v>Unfunded</v>
          </cell>
          <cell r="K201" t="str">
            <v>Unfunded</v>
          </cell>
          <cell r="L201" t="str">
            <v>Unfunded</v>
          </cell>
          <cell r="M201" t="str">
            <v>Funded</v>
          </cell>
          <cell r="N201" t="str">
            <v>Unfunded</v>
          </cell>
          <cell r="O201" t="str">
            <v>Unfunded</v>
          </cell>
          <cell r="P201" t="str">
            <v>Unfunded</v>
          </cell>
          <cell r="Q201" t="str">
            <v>Unfunded</v>
          </cell>
          <cell r="R201" t="str">
            <v>Unfunded</v>
          </cell>
          <cell r="S201" t="str">
            <v>Unfunded</v>
          </cell>
          <cell r="T201" t="str">
            <v>Funded</v>
          </cell>
          <cell r="U201" t="str">
            <v>Unfunded</v>
          </cell>
          <cell r="V201" t="str">
            <v>Unfunded</v>
          </cell>
          <cell r="W201" t="str">
            <v>Unfunded</v>
          </cell>
          <cell r="X201" t="str">
            <v>Unfunded</v>
          </cell>
          <cell r="Y201" t="str">
            <v>Unfunded</v>
          </cell>
          <cell r="Z201" t="str">
            <v>Unfunded</v>
          </cell>
          <cell r="AA201" t="str">
            <v>Unfunded</v>
          </cell>
        </row>
        <row r="202">
          <cell r="A202">
            <v>768</v>
          </cell>
          <cell r="B202" t="str">
            <v>B</v>
          </cell>
          <cell r="C202" t="str">
            <v>LIM367</v>
          </cell>
          <cell r="D202" t="str">
            <v>Mogalakwena</v>
          </cell>
          <cell r="E202" t="str">
            <v>Funded</v>
          </cell>
          <cell r="F202" t="str">
            <v>Funded</v>
          </cell>
          <cell r="G202" t="str">
            <v>Funded</v>
          </cell>
          <cell r="H202" t="str">
            <v>Funded</v>
          </cell>
          <cell r="I202" t="str">
            <v>Undetermined</v>
          </cell>
          <cell r="J202" t="str">
            <v>Undetermined</v>
          </cell>
          <cell r="K202" t="str">
            <v>Unfunded</v>
          </cell>
          <cell r="L202" t="str">
            <v>Unfunded</v>
          </cell>
          <cell r="M202" t="str">
            <v>Unfunded</v>
          </cell>
          <cell r="N202" t="str">
            <v>Unfunded</v>
          </cell>
          <cell r="O202" t="str">
            <v>Unfunded</v>
          </cell>
          <cell r="P202" t="str">
            <v>Unfunded</v>
          </cell>
          <cell r="Q202" t="str">
            <v>Unfunded</v>
          </cell>
          <cell r="R202" t="str">
            <v>Unfunded</v>
          </cell>
          <cell r="S202" t="str">
            <v>Unfunded</v>
          </cell>
          <cell r="T202" t="str">
            <v>Undetermined</v>
          </cell>
          <cell r="U202" t="str">
            <v>Unfunded</v>
          </cell>
          <cell r="V202" t="str">
            <v>Unfunded</v>
          </cell>
          <cell r="W202" t="str">
            <v>Unfunded</v>
          </cell>
          <cell r="X202" t="str">
            <v>Unfunded</v>
          </cell>
          <cell r="Y202" t="str">
            <v>Unfunded</v>
          </cell>
          <cell r="Z202" t="str">
            <v>Unfunded</v>
          </cell>
          <cell r="AA202" t="str">
            <v>Unfunded</v>
          </cell>
        </row>
        <row r="203">
          <cell r="A203">
            <v>1491</v>
          </cell>
          <cell r="B203" t="str">
            <v>B</v>
          </cell>
          <cell r="C203" t="str">
            <v>LIM368</v>
          </cell>
          <cell r="D203" t="str">
            <v>Modimolle-Mookgopong</v>
          </cell>
          <cell r="E203" t="str">
            <v>New Demarcation</v>
          </cell>
          <cell r="F203" t="str">
            <v>New Demarcation</v>
          </cell>
          <cell r="G203" t="str">
            <v>New Demarcation</v>
          </cell>
          <cell r="H203" t="str">
            <v>New Demarcation</v>
          </cell>
          <cell r="I203" t="str">
            <v>Undetermined</v>
          </cell>
          <cell r="J203" t="str">
            <v>Undetermined</v>
          </cell>
          <cell r="K203" t="str">
            <v>Unfunded</v>
          </cell>
          <cell r="L203" t="str">
            <v>Funded</v>
          </cell>
          <cell r="M203" t="str">
            <v>Unfunded</v>
          </cell>
          <cell r="N203" t="str">
            <v>Unfunded</v>
          </cell>
          <cell r="O203" t="str">
            <v>Unfunded</v>
          </cell>
          <cell r="P203" t="str">
            <v>Unfunded</v>
          </cell>
          <cell r="Q203" t="str">
            <v>Unfunded</v>
          </cell>
          <cell r="R203" t="str">
            <v>Unfunded</v>
          </cell>
          <cell r="S203" t="str">
            <v>Unfunded</v>
          </cell>
          <cell r="T203" t="str">
            <v>Unfunded</v>
          </cell>
          <cell r="U203" t="str">
            <v>Unfunded</v>
          </cell>
          <cell r="V203" t="str">
            <v>Unfunded</v>
          </cell>
          <cell r="W203" t="str">
            <v>Unfunded</v>
          </cell>
          <cell r="X203" t="str">
            <v>Unfunded</v>
          </cell>
          <cell r="Y203" t="str">
            <v>Unfunded</v>
          </cell>
          <cell r="Z203" t="str">
            <v>Unfunded</v>
          </cell>
          <cell r="AA203" t="str">
            <v>Unfunded</v>
          </cell>
        </row>
        <row r="204">
          <cell r="A204">
            <v>780</v>
          </cell>
          <cell r="B204" t="str">
            <v>C</v>
          </cell>
          <cell r="C204" t="str">
            <v>DC36</v>
          </cell>
          <cell r="D204" t="str">
            <v>Waterberg</v>
          </cell>
          <cell r="E204" t="str">
            <v>Funded</v>
          </cell>
          <cell r="F204" t="str">
            <v>Funded</v>
          </cell>
          <cell r="G204" t="str">
            <v>Funded</v>
          </cell>
          <cell r="H204" t="str">
            <v>Funded</v>
          </cell>
          <cell r="I204" t="str">
            <v>Funded</v>
          </cell>
          <cell r="J204" t="str">
            <v>Funded</v>
          </cell>
          <cell r="K204" t="str">
            <v>Unfunded</v>
          </cell>
          <cell r="L204" t="str">
            <v>Funded</v>
          </cell>
          <cell r="M204" t="str">
            <v>Funded</v>
          </cell>
          <cell r="N204" t="str">
            <v>Funded</v>
          </cell>
          <cell r="O204" t="str">
            <v>Funded</v>
          </cell>
          <cell r="P204" t="str">
            <v>Funded</v>
          </cell>
          <cell r="Q204" t="str">
            <v>Funded</v>
          </cell>
          <cell r="R204" t="str">
            <v>Funded</v>
          </cell>
          <cell r="S204" t="str">
            <v>Funded</v>
          </cell>
          <cell r="T204" t="str">
            <v>Funded</v>
          </cell>
          <cell r="U204" t="str">
            <v>Funded</v>
          </cell>
          <cell r="V204" t="str">
            <v>Funded</v>
          </cell>
          <cell r="W204" t="str">
            <v>Funded</v>
          </cell>
          <cell r="X204" t="str">
            <v>Unfunded</v>
          </cell>
          <cell r="Y204" t="str">
            <v>Funded</v>
          </cell>
          <cell r="Z204" t="str">
            <v>Funded</v>
          </cell>
          <cell r="AA204" t="str">
            <v>Funded</v>
          </cell>
        </row>
        <row r="205">
          <cell r="A205">
            <v>759</v>
          </cell>
          <cell r="B205" t="str">
            <v>B</v>
          </cell>
          <cell r="C205" t="str">
            <v>LIM471</v>
          </cell>
          <cell r="D205" t="str">
            <v>Ephraim Mogale</v>
          </cell>
          <cell r="E205" t="str">
            <v>Funded</v>
          </cell>
          <cell r="F205" t="str">
            <v>Funded</v>
          </cell>
          <cell r="G205" t="str">
            <v>Funded</v>
          </cell>
          <cell r="H205" t="str">
            <v>Funded</v>
          </cell>
          <cell r="I205" t="str">
            <v>Unfunded</v>
          </cell>
          <cell r="J205" t="str">
            <v>Funded</v>
          </cell>
          <cell r="K205" t="str">
            <v>Funded</v>
          </cell>
          <cell r="L205" t="str">
            <v>Funded</v>
          </cell>
          <cell r="M205" t="str">
            <v>Funded</v>
          </cell>
          <cell r="N205" t="str">
            <v>Funded</v>
          </cell>
          <cell r="O205" t="str">
            <v>Funded</v>
          </cell>
          <cell r="P205" t="str">
            <v>Funded</v>
          </cell>
          <cell r="Q205" t="str">
            <v>Funded</v>
          </cell>
          <cell r="R205" t="str">
            <v>Funded</v>
          </cell>
          <cell r="S205" t="str">
            <v>Funded</v>
          </cell>
          <cell r="T205" t="str">
            <v>Funded</v>
          </cell>
          <cell r="U205" t="str">
            <v>Funded</v>
          </cell>
          <cell r="V205" t="str">
            <v>Funded</v>
          </cell>
          <cell r="W205" t="str">
            <v>Funded</v>
          </cell>
          <cell r="X205" t="str">
            <v>Funded</v>
          </cell>
          <cell r="Y205" t="str">
            <v>Funded</v>
          </cell>
          <cell r="Z205" t="str">
            <v>Funded</v>
          </cell>
          <cell r="AA205" t="str">
            <v>Funded</v>
          </cell>
        </row>
        <row r="206">
          <cell r="A206">
            <v>755</v>
          </cell>
          <cell r="B206" t="str">
            <v>B</v>
          </cell>
          <cell r="C206" t="str">
            <v>LIM472</v>
          </cell>
          <cell r="D206" t="str">
            <v>Elias Motsoaledi</v>
          </cell>
          <cell r="E206" t="str">
            <v>Funded</v>
          </cell>
          <cell r="F206" t="str">
            <v>Funded</v>
          </cell>
          <cell r="G206" t="str">
            <v>Funded</v>
          </cell>
          <cell r="H206" t="str">
            <v>Funded</v>
          </cell>
          <cell r="I206" t="str">
            <v>Unfunded</v>
          </cell>
          <cell r="J206" t="str">
            <v>Funded</v>
          </cell>
          <cell r="K206" t="str">
            <v>Unfunded</v>
          </cell>
          <cell r="L206" t="str">
            <v>Funded</v>
          </cell>
          <cell r="M206" t="str">
            <v>Unfunded</v>
          </cell>
          <cell r="N206" t="str">
            <v>Unfunded</v>
          </cell>
          <cell r="O206" t="str">
            <v>Unfunded</v>
          </cell>
          <cell r="P206" t="str">
            <v>Unfunded</v>
          </cell>
          <cell r="Q206" t="str">
            <v>Funded</v>
          </cell>
          <cell r="R206" t="str">
            <v>Unfunded</v>
          </cell>
          <cell r="S206" t="str">
            <v>Funded</v>
          </cell>
          <cell r="T206" t="str">
            <v>Funded</v>
          </cell>
          <cell r="U206" t="str">
            <v>Funded</v>
          </cell>
          <cell r="V206" t="str">
            <v>Unfunded</v>
          </cell>
          <cell r="W206" t="str">
            <v>Unfunded</v>
          </cell>
          <cell r="X206" t="str">
            <v>Funded</v>
          </cell>
          <cell r="Y206" t="str">
            <v>Unfunded</v>
          </cell>
          <cell r="Z206" t="str">
            <v>Unfunded</v>
          </cell>
          <cell r="AA206" t="str">
            <v>Funded</v>
          </cell>
        </row>
        <row r="207">
          <cell r="A207">
            <v>765</v>
          </cell>
          <cell r="B207" t="str">
            <v>B</v>
          </cell>
          <cell r="C207" t="str">
            <v>LIM473</v>
          </cell>
          <cell r="D207" t="str">
            <v>Makhuduthamaga</v>
          </cell>
          <cell r="E207" t="str">
            <v>Funded</v>
          </cell>
          <cell r="F207" t="str">
            <v>Funded</v>
          </cell>
          <cell r="G207" t="str">
            <v>Funded</v>
          </cell>
          <cell r="H207" t="str">
            <v>Funded</v>
          </cell>
          <cell r="I207" t="str">
            <v>Funded</v>
          </cell>
          <cell r="J207" t="str">
            <v>Funded</v>
          </cell>
          <cell r="K207" t="str">
            <v>Funded</v>
          </cell>
          <cell r="L207" t="str">
            <v>Funded</v>
          </cell>
          <cell r="M207" t="str">
            <v>Unfunded</v>
          </cell>
          <cell r="N207" t="str">
            <v>Funded</v>
          </cell>
          <cell r="O207" t="str">
            <v>Funded</v>
          </cell>
          <cell r="P207" t="str">
            <v>Funded</v>
          </cell>
          <cell r="Q207" t="str">
            <v>Funded</v>
          </cell>
          <cell r="R207" t="str">
            <v>Funded</v>
          </cell>
          <cell r="S207" t="str">
            <v>Funded</v>
          </cell>
          <cell r="T207" t="str">
            <v>Funded</v>
          </cell>
          <cell r="U207" t="str">
            <v>Unfunded</v>
          </cell>
          <cell r="V207" t="str">
            <v>Funded</v>
          </cell>
          <cell r="W207" t="str">
            <v>Funded</v>
          </cell>
          <cell r="X207" t="str">
            <v>Unfunded</v>
          </cell>
          <cell r="Y207" t="str">
            <v>Funded</v>
          </cell>
          <cell r="Z207" t="str">
            <v>Funded</v>
          </cell>
          <cell r="AA207" t="str">
            <v>Funded</v>
          </cell>
        </row>
        <row r="208">
          <cell r="A208" t="e">
            <v>#N/A</v>
          </cell>
          <cell r="B208" t="str">
            <v>B</v>
          </cell>
          <cell r="C208" t="str">
            <v>LIM474</v>
          </cell>
          <cell r="D208" t="str">
            <v>Fetakgomo</v>
          </cell>
          <cell r="E208" t="str">
            <v>Funded</v>
          </cell>
          <cell r="F208" t="str">
            <v>Funded</v>
          </cell>
          <cell r="G208" t="str">
            <v>Funded</v>
          </cell>
          <cell r="H208" t="str">
            <v>Funded</v>
          </cell>
          <cell r="I208" t="str">
            <v>Disestablished</v>
          </cell>
          <cell r="J208" t="str">
            <v>Disestablished</v>
          </cell>
          <cell r="K208" t="str">
            <v>Disestablished</v>
          </cell>
          <cell r="L208" t="str">
            <v>Disestablished</v>
          </cell>
          <cell r="M208" t="str">
            <v>Disestablished</v>
          </cell>
          <cell r="N208" t="str">
            <v>Disestablished</v>
          </cell>
          <cell r="O208" t="str">
            <v>Disestablished</v>
          </cell>
          <cell r="P208" t="str">
            <v>Disestablished</v>
          </cell>
          <cell r="Q208" t="str">
            <v>Disestablished</v>
          </cell>
          <cell r="R208" t="str">
            <v>Disestablished</v>
          </cell>
          <cell r="S208" t="str">
            <v>Disestablished</v>
          </cell>
          <cell r="T208" t="str">
            <v>Disestablished</v>
          </cell>
          <cell r="U208" t="str">
            <v>Disestablished</v>
          </cell>
          <cell r="V208" t="str">
            <v>Disestablished</v>
          </cell>
          <cell r="W208" t="str">
            <v>Disestablished</v>
          </cell>
          <cell r="X208" t="str">
            <v>Disestablished</v>
          </cell>
          <cell r="Y208" t="str">
            <v>Disestablished</v>
          </cell>
          <cell r="Z208" t="str">
            <v>Disestablished</v>
          </cell>
          <cell r="AA208" t="str">
            <v>Disestablished</v>
          </cell>
        </row>
        <row r="209">
          <cell r="A209" t="e">
            <v>#N/A</v>
          </cell>
          <cell r="B209" t="str">
            <v>B</v>
          </cell>
          <cell r="C209" t="str">
            <v>LIM475</v>
          </cell>
          <cell r="D209" t="str">
            <v>Greater Tubatse</v>
          </cell>
          <cell r="E209" t="str">
            <v>Unfunded</v>
          </cell>
          <cell r="F209" t="str">
            <v>Unfunded</v>
          </cell>
          <cell r="G209" t="str">
            <v>Unfunded</v>
          </cell>
          <cell r="H209" t="str">
            <v>Unfunded</v>
          </cell>
          <cell r="I209" t="str">
            <v>Disestablished</v>
          </cell>
          <cell r="J209" t="str">
            <v>Disestablished</v>
          </cell>
          <cell r="K209" t="str">
            <v>Disestablished</v>
          </cell>
          <cell r="L209" t="str">
            <v>Disestablished</v>
          </cell>
          <cell r="M209" t="str">
            <v>Disestablished</v>
          </cell>
          <cell r="N209" t="str">
            <v>Disestablished</v>
          </cell>
          <cell r="O209" t="str">
            <v>Disestablished</v>
          </cell>
          <cell r="P209" t="str">
            <v>Disestablished</v>
          </cell>
          <cell r="Q209" t="str">
            <v>Disestablished</v>
          </cell>
          <cell r="R209" t="str">
            <v>Disestablished</v>
          </cell>
          <cell r="S209" t="str">
            <v>Disestablished</v>
          </cell>
          <cell r="T209" t="str">
            <v>Disestablished</v>
          </cell>
          <cell r="U209" t="str">
            <v>Disestablished</v>
          </cell>
          <cell r="V209" t="str">
            <v>Disestablished</v>
          </cell>
          <cell r="W209" t="str">
            <v>Disestablished</v>
          </cell>
          <cell r="X209" t="str">
            <v>Disestablished</v>
          </cell>
          <cell r="Y209" t="str">
            <v>Disestablished</v>
          </cell>
          <cell r="Z209" t="str">
            <v>Disestablished</v>
          </cell>
          <cell r="AA209" t="str">
            <v>Disestablished</v>
          </cell>
        </row>
        <row r="210">
          <cell r="A210">
            <v>1492</v>
          </cell>
          <cell r="B210" t="str">
            <v>B</v>
          </cell>
          <cell r="C210" t="str">
            <v>LIM476</v>
          </cell>
          <cell r="D210" t="str">
            <v>Tubatse Fetakgomo</v>
          </cell>
          <cell r="E210" t="str">
            <v>New Demarcation</v>
          </cell>
          <cell r="F210" t="str">
            <v>New Demarcation</v>
          </cell>
          <cell r="G210" t="str">
            <v>New Demarcation</v>
          </cell>
          <cell r="H210" t="str">
            <v>New Demarcation</v>
          </cell>
          <cell r="I210" t="str">
            <v>Undetermined</v>
          </cell>
          <cell r="J210" t="str">
            <v>Undetermined</v>
          </cell>
          <cell r="K210" t="str">
            <v>Funded</v>
          </cell>
          <cell r="L210" t="str">
            <v>Funded</v>
          </cell>
          <cell r="M210" t="str">
            <v>Unfunded</v>
          </cell>
          <cell r="N210" t="str">
            <v>Funded</v>
          </cell>
          <cell r="O210" t="str">
            <v>Unfunded</v>
          </cell>
          <cell r="P210" t="str">
            <v>Unfunded</v>
          </cell>
          <cell r="Q210" t="str">
            <v>Unfunded</v>
          </cell>
          <cell r="R210" t="str">
            <v>Funded</v>
          </cell>
          <cell r="S210" t="str">
            <v>Unfunded</v>
          </cell>
          <cell r="T210" t="str">
            <v>Funded</v>
          </cell>
          <cell r="U210" t="str">
            <v>Funded</v>
          </cell>
          <cell r="V210" t="str">
            <v>Funded</v>
          </cell>
          <cell r="W210" t="str">
            <v>Funded</v>
          </cell>
          <cell r="X210" t="str">
            <v>Funded</v>
          </cell>
          <cell r="Y210" t="str">
            <v>Funded</v>
          </cell>
          <cell r="Z210" t="str">
            <v>Funded</v>
          </cell>
          <cell r="AA210" t="str">
            <v>Funded</v>
          </cell>
        </row>
        <row r="211">
          <cell r="A211">
            <v>760</v>
          </cell>
          <cell r="B211" t="str">
            <v>C</v>
          </cell>
          <cell r="C211" t="str">
            <v>DC47</v>
          </cell>
          <cell r="D211" t="str">
            <v>Sekhukhune</v>
          </cell>
          <cell r="E211" t="str">
            <v>Unfunded</v>
          </cell>
          <cell r="F211" t="str">
            <v>Unfunded</v>
          </cell>
          <cell r="G211" t="str">
            <v>Unfunded</v>
          </cell>
          <cell r="H211" t="str">
            <v>Unfunded</v>
          </cell>
          <cell r="I211" t="str">
            <v>Unfunded</v>
          </cell>
          <cell r="J211" t="str">
            <v>Unfunded</v>
          </cell>
          <cell r="K211" t="str">
            <v>Unfunded</v>
          </cell>
          <cell r="L211" t="str">
            <v>Unfunded</v>
          </cell>
          <cell r="M211" t="str">
            <v>Unfunded</v>
          </cell>
          <cell r="N211" t="str">
            <v>Unfunded</v>
          </cell>
          <cell r="O211" t="str">
            <v>Unfunded</v>
          </cell>
          <cell r="P211" t="str">
            <v>Unfunded</v>
          </cell>
          <cell r="Q211" t="str">
            <v>Undetermined</v>
          </cell>
          <cell r="R211" t="str">
            <v>Funded</v>
          </cell>
          <cell r="S211" t="str">
            <v>Unfunded</v>
          </cell>
          <cell r="T211" t="str">
            <v>Funded</v>
          </cell>
          <cell r="U211" t="str">
            <v>Funded</v>
          </cell>
          <cell r="V211" t="str">
            <v>Funded</v>
          </cell>
          <cell r="W211" t="str">
            <v>Funded</v>
          </cell>
          <cell r="X211" t="str">
            <v>Unfunded</v>
          </cell>
          <cell r="Y211" t="str">
            <v>Funded</v>
          </cell>
          <cell r="Z211" t="str">
            <v>Funded</v>
          </cell>
          <cell r="AA211" t="str">
            <v>Funded</v>
          </cell>
        </row>
        <row r="212">
          <cell r="A212" t="e">
            <v>#N/A</v>
          </cell>
          <cell r="D212" t="str">
            <v>Total funded</v>
          </cell>
          <cell r="E212">
            <v>24</v>
          </cell>
          <cell r="F212">
            <v>27</v>
          </cell>
          <cell r="G212">
            <v>25</v>
          </cell>
          <cell r="H212">
            <v>26</v>
          </cell>
          <cell r="I212">
            <v>10</v>
          </cell>
          <cell r="J212">
            <v>14</v>
          </cell>
          <cell r="K212">
            <v>11</v>
          </cell>
          <cell r="L212">
            <v>20</v>
          </cell>
          <cell r="M212">
            <v>13</v>
          </cell>
          <cell r="N212">
            <v>17</v>
          </cell>
          <cell r="O212">
            <v>13</v>
          </cell>
          <cell r="P212">
            <v>7</v>
          </cell>
          <cell r="Q212">
            <v>10</v>
          </cell>
          <cell r="R212">
            <v>14</v>
          </cell>
          <cell r="S212">
            <v>16</v>
          </cell>
          <cell r="T212">
            <v>20</v>
          </cell>
          <cell r="U212">
            <v>18</v>
          </cell>
          <cell r="V212">
            <v>16</v>
          </cell>
          <cell r="W212">
            <v>19</v>
          </cell>
          <cell r="X212">
            <v>17</v>
          </cell>
          <cell r="Y212">
            <v>18</v>
          </cell>
          <cell r="Z212">
            <v>19</v>
          </cell>
          <cell r="AA212">
            <v>19</v>
          </cell>
        </row>
        <row r="213">
          <cell r="A213" t="e">
            <v>#N/A</v>
          </cell>
          <cell r="D213" t="str">
            <v>Total funded with risk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</row>
        <row r="214">
          <cell r="A214" t="e">
            <v>#N/A</v>
          </cell>
          <cell r="D214" t="str">
            <v>Total unfunded</v>
          </cell>
          <cell r="E214">
            <v>6</v>
          </cell>
          <cell r="F214">
            <v>3</v>
          </cell>
          <cell r="G214">
            <v>5</v>
          </cell>
          <cell r="H214">
            <v>4</v>
          </cell>
          <cell r="I214">
            <v>13</v>
          </cell>
          <cell r="J214">
            <v>9</v>
          </cell>
          <cell r="K214">
            <v>16</v>
          </cell>
          <cell r="L214">
            <v>7</v>
          </cell>
          <cell r="M214">
            <v>14</v>
          </cell>
          <cell r="N214">
            <v>10</v>
          </cell>
          <cell r="O214">
            <v>14</v>
          </cell>
          <cell r="P214">
            <v>20</v>
          </cell>
          <cell r="Q214">
            <v>16</v>
          </cell>
          <cell r="R214">
            <v>11</v>
          </cell>
          <cell r="S214">
            <v>11</v>
          </cell>
          <cell r="T214">
            <v>6</v>
          </cell>
          <cell r="U214">
            <v>9</v>
          </cell>
          <cell r="V214">
            <v>11</v>
          </cell>
          <cell r="W214">
            <v>8</v>
          </cell>
          <cell r="X214">
            <v>10</v>
          </cell>
          <cell r="Y214">
            <v>9</v>
          </cell>
          <cell r="Z214">
            <v>8</v>
          </cell>
          <cell r="AA214">
            <v>8</v>
          </cell>
        </row>
        <row r="215">
          <cell r="A215" t="e">
            <v>#N/A</v>
          </cell>
          <cell r="D215" t="str">
            <v>Total undetermined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4</v>
          </cell>
          <cell r="J215">
            <v>4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</v>
          </cell>
          <cell r="R215">
            <v>2</v>
          </cell>
          <cell r="S215">
            <v>0</v>
          </cell>
          <cell r="T215">
            <v>1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</row>
        <row r="216">
          <cell r="A216" t="e">
            <v>#N/A</v>
          </cell>
          <cell r="D216" t="str">
            <v>Total</v>
          </cell>
          <cell r="E216">
            <v>30</v>
          </cell>
          <cell r="F216">
            <v>30</v>
          </cell>
          <cell r="G216">
            <v>30</v>
          </cell>
          <cell r="H216">
            <v>30</v>
          </cell>
          <cell r="I216">
            <v>27</v>
          </cell>
          <cell r="J216">
            <v>27</v>
          </cell>
          <cell r="K216">
            <v>27</v>
          </cell>
          <cell r="L216">
            <v>27</v>
          </cell>
          <cell r="M216">
            <v>27</v>
          </cell>
          <cell r="N216">
            <v>27</v>
          </cell>
          <cell r="O216">
            <v>27</v>
          </cell>
          <cell r="P216">
            <v>27</v>
          </cell>
          <cell r="Q216">
            <v>27</v>
          </cell>
          <cell r="R216">
            <v>27</v>
          </cell>
          <cell r="S216">
            <v>27</v>
          </cell>
          <cell r="T216">
            <v>27</v>
          </cell>
          <cell r="U216">
            <v>27</v>
          </cell>
          <cell r="V216">
            <v>27</v>
          </cell>
          <cell r="W216">
            <v>27</v>
          </cell>
          <cell r="X216">
            <v>27</v>
          </cell>
          <cell r="Y216">
            <v>27</v>
          </cell>
          <cell r="Z216">
            <v>27</v>
          </cell>
          <cell r="AA216">
            <v>27</v>
          </cell>
        </row>
        <row r="217">
          <cell r="A217" t="e">
            <v>#N/A</v>
          </cell>
          <cell r="B217" t="str">
            <v xml:space="preserve">MPUMALANGA </v>
          </cell>
        </row>
        <row r="218">
          <cell r="A218">
            <v>782</v>
          </cell>
          <cell r="B218" t="str">
            <v>B</v>
          </cell>
          <cell r="C218" t="str">
            <v>MP301</v>
          </cell>
          <cell r="D218" t="str">
            <v>Albert Luthuli</v>
          </cell>
          <cell r="E218" t="str">
            <v>Funded</v>
          </cell>
          <cell r="F218" t="str">
            <v>Funded</v>
          </cell>
          <cell r="G218" t="str">
            <v>Funded</v>
          </cell>
          <cell r="H218" t="str">
            <v>Funded</v>
          </cell>
          <cell r="I218" t="str">
            <v>Unfunded</v>
          </cell>
          <cell r="J218" t="str">
            <v>Funded</v>
          </cell>
          <cell r="K218" t="str">
            <v>Funded</v>
          </cell>
          <cell r="L218" t="str">
            <v>Funded</v>
          </cell>
          <cell r="M218" t="str">
            <v>Funded</v>
          </cell>
          <cell r="N218" t="str">
            <v>Funded</v>
          </cell>
          <cell r="O218" t="str">
            <v>Unfunded</v>
          </cell>
          <cell r="P218" t="str">
            <v>Funded</v>
          </cell>
          <cell r="Q218" t="str">
            <v>Funded</v>
          </cell>
          <cell r="R218" t="str">
            <v>Funded</v>
          </cell>
          <cell r="S218" t="str">
            <v>Funded</v>
          </cell>
          <cell r="T218" t="str">
            <v>Funded</v>
          </cell>
          <cell r="U218" t="str">
            <v>Funded</v>
          </cell>
          <cell r="V218" t="str">
            <v>Funded</v>
          </cell>
          <cell r="W218" t="str">
            <v>Funded</v>
          </cell>
          <cell r="X218" t="str">
            <v>Unfunded</v>
          </cell>
          <cell r="Y218" t="str">
            <v>Unfunded</v>
          </cell>
          <cell r="Z218" t="str">
            <v>Funded</v>
          </cell>
          <cell r="AA218" t="str">
            <v>Unfunded</v>
          </cell>
        </row>
        <row r="219">
          <cell r="A219">
            <v>795</v>
          </cell>
          <cell r="B219" t="str">
            <v>B</v>
          </cell>
          <cell r="C219" t="str">
            <v>MP302</v>
          </cell>
          <cell r="D219" t="str">
            <v>Msukaligwa</v>
          </cell>
          <cell r="E219" t="str">
            <v>Unfunded</v>
          </cell>
          <cell r="F219" t="str">
            <v>Unfunded</v>
          </cell>
          <cell r="G219" t="str">
            <v>Unfunded</v>
          </cell>
          <cell r="H219" t="str">
            <v>Funded</v>
          </cell>
          <cell r="I219" t="str">
            <v>Unfunded</v>
          </cell>
          <cell r="J219" t="str">
            <v>Funded</v>
          </cell>
          <cell r="K219" t="str">
            <v>Unfunded</v>
          </cell>
          <cell r="L219" t="str">
            <v>Unfunded</v>
          </cell>
          <cell r="M219" t="str">
            <v>Unfunded</v>
          </cell>
          <cell r="N219" t="str">
            <v>Unfunded</v>
          </cell>
          <cell r="O219" t="str">
            <v>Unfunded</v>
          </cell>
          <cell r="P219" t="str">
            <v>Unfunded</v>
          </cell>
          <cell r="Q219" t="str">
            <v>Unfunded</v>
          </cell>
          <cell r="R219" t="str">
            <v>Unfunded</v>
          </cell>
          <cell r="S219" t="str">
            <v>Unfunded</v>
          </cell>
          <cell r="T219" t="str">
            <v>Unfunded</v>
          </cell>
          <cell r="U219" t="str">
            <v>Unfunded</v>
          </cell>
          <cell r="V219" t="str">
            <v>Unfunded</v>
          </cell>
          <cell r="W219" t="str">
            <v>Unfunded</v>
          </cell>
          <cell r="X219" t="str">
            <v>Unfunded</v>
          </cell>
          <cell r="Y219" t="str">
            <v>Unfunded</v>
          </cell>
          <cell r="Z219" t="str">
            <v>Unfunded</v>
          </cell>
          <cell r="AA219" t="str">
            <v>Unfunded</v>
          </cell>
        </row>
        <row r="220">
          <cell r="A220">
            <v>794</v>
          </cell>
          <cell r="B220" t="str">
            <v>B</v>
          </cell>
          <cell r="C220" t="str">
            <v>MP303</v>
          </cell>
          <cell r="D220" t="str">
            <v>Mkhondo</v>
          </cell>
          <cell r="E220" t="str">
            <v>Funded</v>
          </cell>
          <cell r="F220" t="str">
            <v>Funded</v>
          </cell>
          <cell r="G220" t="str">
            <v>Unfunded</v>
          </cell>
          <cell r="H220" t="str">
            <v>Funded</v>
          </cell>
          <cell r="I220" t="str">
            <v>Unfunded</v>
          </cell>
          <cell r="J220" t="str">
            <v>Funded</v>
          </cell>
          <cell r="K220" t="str">
            <v>Unfunded</v>
          </cell>
          <cell r="L220" t="str">
            <v>Funded</v>
          </cell>
          <cell r="M220" t="str">
            <v>Unfunded</v>
          </cell>
          <cell r="N220" t="str">
            <v>Unfunded</v>
          </cell>
          <cell r="O220" t="str">
            <v>Unfunded</v>
          </cell>
          <cell r="P220" t="str">
            <v>Unfunded</v>
          </cell>
          <cell r="Q220" t="str">
            <v>Unfunded</v>
          </cell>
          <cell r="R220" t="str">
            <v>Unfunded</v>
          </cell>
          <cell r="S220" t="str">
            <v>Unfunded</v>
          </cell>
          <cell r="T220" t="str">
            <v>Unfunded</v>
          </cell>
          <cell r="U220" t="str">
            <v>Unfunded</v>
          </cell>
          <cell r="V220" t="str">
            <v>Unfunded</v>
          </cell>
          <cell r="W220" t="str">
            <v>Unfunded</v>
          </cell>
          <cell r="X220" t="str">
            <v>Unfunded</v>
          </cell>
          <cell r="Y220" t="str">
            <v>Unfunded</v>
          </cell>
          <cell r="Z220" t="str">
            <v>Unfunded</v>
          </cell>
          <cell r="AA220" t="str">
            <v>Unfunded</v>
          </cell>
        </row>
        <row r="221">
          <cell r="A221">
            <v>798</v>
          </cell>
          <cell r="B221" t="str">
            <v>B</v>
          </cell>
          <cell r="C221" t="str">
            <v>MP304</v>
          </cell>
          <cell r="D221" t="str">
            <v>Pixley Ka Seme (MP)</v>
          </cell>
          <cell r="E221" t="str">
            <v>Unfunded</v>
          </cell>
          <cell r="F221" t="str">
            <v>Unfunded</v>
          </cell>
          <cell r="G221" t="str">
            <v>Unfunded</v>
          </cell>
          <cell r="H221" t="str">
            <v>Funded</v>
          </cell>
          <cell r="I221" t="str">
            <v>Funded</v>
          </cell>
          <cell r="J221" t="str">
            <v>Funded</v>
          </cell>
          <cell r="K221" t="str">
            <v>Funded</v>
          </cell>
          <cell r="L221" t="str">
            <v>Funded</v>
          </cell>
          <cell r="M221" t="str">
            <v>Funded</v>
          </cell>
          <cell r="N221" t="str">
            <v>Funded</v>
          </cell>
          <cell r="O221" t="str">
            <v>Funded</v>
          </cell>
          <cell r="P221" t="str">
            <v>Funded</v>
          </cell>
          <cell r="Q221" t="str">
            <v>Funded</v>
          </cell>
          <cell r="R221" t="str">
            <v>Funded</v>
          </cell>
          <cell r="S221" t="str">
            <v>Funded</v>
          </cell>
          <cell r="T221" t="str">
            <v>Funded</v>
          </cell>
          <cell r="U221" t="str">
            <v>Unfunded</v>
          </cell>
          <cell r="V221" t="str">
            <v>Unfunded</v>
          </cell>
          <cell r="W221" t="str">
            <v>Funded</v>
          </cell>
          <cell r="X221" t="str">
            <v>Unfunded</v>
          </cell>
          <cell r="Y221" t="str">
            <v>Unfunded</v>
          </cell>
          <cell r="Z221" t="str">
            <v>Funded</v>
          </cell>
          <cell r="AA221" t="str">
            <v>Funded</v>
          </cell>
        </row>
        <row r="222">
          <cell r="A222">
            <v>792</v>
          </cell>
          <cell r="B222" t="str">
            <v>B</v>
          </cell>
          <cell r="C222" t="str">
            <v>MP305</v>
          </cell>
          <cell r="D222" t="str">
            <v>Lekwa</v>
          </cell>
          <cell r="E222" t="str">
            <v>Unfunded</v>
          </cell>
          <cell r="F222" t="str">
            <v>Unfunded</v>
          </cell>
          <cell r="G222" t="str">
            <v>Unfunded</v>
          </cell>
          <cell r="H222" t="str">
            <v>Funded</v>
          </cell>
          <cell r="I222" t="str">
            <v>Unfunded</v>
          </cell>
          <cell r="J222" t="str">
            <v>Unfunded</v>
          </cell>
          <cell r="K222" t="str">
            <v>Unfunded</v>
          </cell>
          <cell r="L222" t="str">
            <v>Unfunded</v>
          </cell>
          <cell r="M222" t="str">
            <v>Unfunded</v>
          </cell>
          <cell r="N222" t="str">
            <v>Unfunded</v>
          </cell>
          <cell r="O222" t="str">
            <v>Unfunded</v>
          </cell>
          <cell r="P222" t="str">
            <v>Unfunded</v>
          </cell>
          <cell r="Q222" t="str">
            <v>Unfunded</v>
          </cell>
          <cell r="R222" t="str">
            <v>Undetermined</v>
          </cell>
          <cell r="S222" t="str">
            <v>Unfunded</v>
          </cell>
          <cell r="T222" t="str">
            <v>Unfunded</v>
          </cell>
          <cell r="U222" t="str">
            <v>Unfunded</v>
          </cell>
          <cell r="V222" t="str">
            <v>Unfunded</v>
          </cell>
          <cell r="W222" t="str">
            <v>Unfunded</v>
          </cell>
          <cell r="X222" t="str">
            <v>Unfunded</v>
          </cell>
          <cell r="Y222" t="str">
            <v>Unfunded</v>
          </cell>
          <cell r="Z222" t="str">
            <v>Unfunded</v>
          </cell>
          <cell r="AA222" t="str">
            <v>Unfunded</v>
          </cell>
        </row>
        <row r="223">
          <cell r="A223">
            <v>785</v>
          </cell>
          <cell r="B223" t="str">
            <v>B</v>
          </cell>
          <cell r="C223" t="str">
            <v>MP306</v>
          </cell>
          <cell r="D223" t="str">
            <v>Dipaleseng</v>
          </cell>
          <cell r="E223" t="str">
            <v>Unfunded</v>
          </cell>
          <cell r="F223" t="str">
            <v>Unfunded</v>
          </cell>
          <cell r="G223" t="str">
            <v>Unfunded</v>
          </cell>
          <cell r="H223" t="str">
            <v>Funded</v>
          </cell>
          <cell r="I223" t="str">
            <v>Unfunded</v>
          </cell>
          <cell r="J223" t="str">
            <v>Funded</v>
          </cell>
          <cell r="K223" t="str">
            <v>Unfunded</v>
          </cell>
          <cell r="L223" t="str">
            <v>Funded</v>
          </cell>
          <cell r="M223" t="str">
            <v>Unfunded</v>
          </cell>
          <cell r="N223" t="str">
            <v>Unfunded</v>
          </cell>
          <cell r="O223" t="str">
            <v>Unfunded</v>
          </cell>
          <cell r="P223" t="str">
            <v>Unfunded</v>
          </cell>
          <cell r="Q223" t="str">
            <v>Unfunded</v>
          </cell>
          <cell r="R223" t="str">
            <v>Unfunded</v>
          </cell>
          <cell r="S223" t="str">
            <v>Unfunded</v>
          </cell>
          <cell r="T223" t="str">
            <v>Unfunded</v>
          </cell>
          <cell r="U223" t="str">
            <v>Unfunded</v>
          </cell>
          <cell r="V223" t="str">
            <v>Unfunded</v>
          </cell>
          <cell r="W223" t="str">
            <v>Unfunded</v>
          </cell>
          <cell r="X223" t="str">
            <v>Unfunded</v>
          </cell>
          <cell r="Y223" t="str">
            <v>Unfunded</v>
          </cell>
          <cell r="Z223" t="str">
            <v>Funded</v>
          </cell>
          <cell r="AA223" t="str">
            <v>Funded</v>
          </cell>
        </row>
        <row r="224">
          <cell r="A224">
            <v>791</v>
          </cell>
          <cell r="B224" t="str">
            <v>B</v>
          </cell>
          <cell r="C224" t="str">
            <v>MP307</v>
          </cell>
          <cell r="D224" t="str">
            <v>Govan Mbeki</v>
          </cell>
          <cell r="E224" t="str">
            <v>Unfunded</v>
          </cell>
          <cell r="F224" t="str">
            <v>Funded</v>
          </cell>
          <cell r="G224" t="str">
            <v>Unfunded</v>
          </cell>
          <cell r="H224" t="str">
            <v>Funded</v>
          </cell>
          <cell r="I224" t="str">
            <v>Unfunded</v>
          </cell>
          <cell r="J224" t="str">
            <v>Funded</v>
          </cell>
          <cell r="K224" t="str">
            <v>Unfunded</v>
          </cell>
          <cell r="L224" t="str">
            <v>Funded</v>
          </cell>
          <cell r="M224" t="str">
            <v>Unfunded</v>
          </cell>
          <cell r="N224" t="str">
            <v>Unfunded</v>
          </cell>
          <cell r="O224" t="str">
            <v>Unfunded</v>
          </cell>
          <cell r="P224" t="str">
            <v>Unfunded</v>
          </cell>
          <cell r="Q224" t="str">
            <v>Unfunded</v>
          </cell>
          <cell r="R224" t="str">
            <v>Undetermined</v>
          </cell>
          <cell r="S224" t="str">
            <v>Unfunded</v>
          </cell>
          <cell r="T224" t="str">
            <v>Unfunded</v>
          </cell>
          <cell r="U224" t="str">
            <v>Unfunded</v>
          </cell>
          <cell r="V224" t="str">
            <v>Unfunded</v>
          </cell>
          <cell r="W224" t="str">
            <v>Unfunded</v>
          </cell>
          <cell r="X224" t="str">
            <v>Unfunded</v>
          </cell>
          <cell r="Y224" t="str">
            <v>Unfunded</v>
          </cell>
          <cell r="Z224" t="str">
            <v>Unfunded</v>
          </cell>
          <cell r="AA224" t="str">
            <v>Unfunded</v>
          </cell>
        </row>
        <row r="225">
          <cell r="A225">
            <v>790</v>
          </cell>
          <cell r="B225" t="str">
            <v>C</v>
          </cell>
          <cell r="C225" t="str">
            <v>DC30</v>
          </cell>
          <cell r="D225" t="str">
            <v>Gert Sibande</v>
          </cell>
          <cell r="E225" t="str">
            <v>Funded</v>
          </cell>
          <cell r="F225" t="str">
            <v>Funded</v>
          </cell>
          <cell r="G225" t="str">
            <v>Unfunded</v>
          </cell>
          <cell r="H225" t="str">
            <v>Funded</v>
          </cell>
          <cell r="I225" t="str">
            <v>Funded</v>
          </cell>
          <cell r="J225" t="str">
            <v>Funded</v>
          </cell>
          <cell r="K225" t="str">
            <v>Funded</v>
          </cell>
          <cell r="L225" t="str">
            <v>Funded</v>
          </cell>
          <cell r="M225" t="str">
            <v>Funded</v>
          </cell>
          <cell r="N225" t="str">
            <v>Funded</v>
          </cell>
          <cell r="O225" t="str">
            <v>Funded</v>
          </cell>
          <cell r="P225" t="str">
            <v>Funded</v>
          </cell>
          <cell r="Q225" t="str">
            <v>Funded</v>
          </cell>
          <cell r="R225" t="str">
            <v>Funded</v>
          </cell>
          <cell r="S225" t="str">
            <v>Funded</v>
          </cell>
          <cell r="T225" t="str">
            <v>Funded</v>
          </cell>
          <cell r="U225" t="str">
            <v>Funded</v>
          </cell>
          <cell r="V225" t="str">
            <v>Funded</v>
          </cell>
          <cell r="W225" t="str">
            <v>Funded</v>
          </cell>
          <cell r="X225" t="str">
            <v>Funded</v>
          </cell>
          <cell r="Y225" t="str">
            <v>Funded</v>
          </cell>
          <cell r="Z225" t="str">
            <v>Funded</v>
          </cell>
          <cell r="AA225" t="str">
            <v>Funded</v>
          </cell>
        </row>
        <row r="226">
          <cell r="A226">
            <v>784</v>
          </cell>
          <cell r="B226" t="str">
            <v>B</v>
          </cell>
          <cell r="C226" t="str">
            <v>MP311</v>
          </cell>
          <cell r="D226" t="str">
            <v>Victor Khanye</v>
          </cell>
          <cell r="E226" t="str">
            <v>Unfunded</v>
          </cell>
          <cell r="F226" t="str">
            <v>Funded</v>
          </cell>
          <cell r="G226" t="str">
            <v>Unfunded</v>
          </cell>
          <cell r="H226" t="str">
            <v>Funded</v>
          </cell>
          <cell r="I226" t="str">
            <v>Funded</v>
          </cell>
          <cell r="J226" t="str">
            <v>Funded</v>
          </cell>
          <cell r="K226" t="str">
            <v>Funded</v>
          </cell>
          <cell r="L226" t="str">
            <v>Funded</v>
          </cell>
          <cell r="M226" t="str">
            <v>Unfunded</v>
          </cell>
          <cell r="N226" t="str">
            <v>Unfunded</v>
          </cell>
          <cell r="O226" t="str">
            <v>Unfunded</v>
          </cell>
          <cell r="P226" t="str">
            <v>Unfunded</v>
          </cell>
          <cell r="Q226" t="str">
            <v>Unfunded</v>
          </cell>
          <cell r="R226" t="str">
            <v>Funded</v>
          </cell>
          <cell r="S226" t="str">
            <v>Funded</v>
          </cell>
          <cell r="T226" t="str">
            <v>Funded</v>
          </cell>
          <cell r="U226" t="str">
            <v>Unfunded</v>
          </cell>
          <cell r="V226" t="str">
            <v>Unfunded</v>
          </cell>
          <cell r="W226" t="str">
            <v>Unfunded</v>
          </cell>
          <cell r="X226" t="str">
            <v>Unfunded</v>
          </cell>
          <cell r="Y226" t="str">
            <v>Unfunded</v>
          </cell>
          <cell r="Z226" t="str">
            <v>Unfunded</v>
          </cell>
          <cell r="AA226" t="str">
            <v>Unfunded</v>
          </cell>
        </row>
        <row r="227">
          <cell r="A227">
            <v>789</v>
          </cell>
          <cell r="B227" t="str">
            <v>B</v>
          </cell>
          <cell r="C227" t="str">
            <v>MP312</v>
          </cell>
          <cell r="D227" t="str">
            <v>Emalahleni (MP)</v>
          </cell>
          <cell r="E227" t="str">
            <v>Unfunded</v>
          </cell>
          <cell r="F227" t="str">
            <v>Unfunded</v>
          </cell>
          <cell r="G227" t="str">
            <v>Unfunded</v>
          </cell>
          <cell r="H227" t="str">
            <v>Funded</v>
          </cell>
          <cell r="I227" t="str">
            <v>Funded</v>
          </cell>
          <cell r="J227" t="str">
            <v>Funded</v>
          </cell>
          <cell r="K227" t="str">
            <v>Unfunded</v>
          </cell>
          <cell r="L227" t="str">
            <v>Funded</v>
          </cell>
          <cell r="M227" t="str">
            <v>Unfunded</v>
          </cell>
          <cell r="N227" t="str">
            <v>Unfunded</v>
          </cell>
          <cell r="O227" t="str">
            <v>Unfunded</v>
          </cell>
          <cell r="P227" t="str">
            <v>Unfunded</v>
          </cell>
          <cell r="Q227" t="str">
            <v>Unfunded</v>
          </cell>
          <cell r="R227" t="str">
            <v>Unfunded</v>
          </cell>
          <cell r="S227" t="str">
            <v>Unfunded</v>
          </cell>
          <cell r="T227" t="str">
            <v>Unfunded</v>
          </cell>
          <cell r="U227" t="str">
            <v>Unfunded</v>
          </cell>
          <cell r="V227" t="str">
            <v>Unfunded</v>
          </cell>
          <cell r="W227" t="str">
            <v>Unfunded</v>
          </cell>
          <cell r="X227" t="str">
            <v>Unfunded</v>
          </cell>
          <cell r="Y227" t="str">
            <v>Unfunded</v>
          </cell>
          <cell r="Z227" t="str">
            <v>Unfunded</v>
          </cell>
          <cell r="AA227" t="str">
            <v>Unfunded</v>
          </cell>
        </row>
        <row r="228">
          <cell r="A228">
            <v>799</v>
          </cell>
          <cell r="B228" t="str">
            <v>B</v>
          </cell>
          <cell r="C228" t="str">
            <v>MP313</v>
          </cell>
          <cell r="D228" t="str">
            <v>Steve Tshwete</v>
          </cell>
          <cell r="E228" t="str">
            <v>Funded</v>
          </cell>
          <cell r="F228" t="str">
            <v>Funded</v>
          </cell>
          <cell r="G228" t="str">
            <v>Funded</v>
          </cell>
          <cell r="H228" t="str">
            <v>Funded</v>
          </cell>
          <cell r="I228" t="str">
            <v>Funded</v>
          </cell>
          <cell r="J228" t="str">
            <v>Funded</v>
          </cell>
          <cell r="K228" t="str">
            <v>Funded</v>
          </cell>
          <cell r="L228" t="str">
            <v>Funded</v>
          </cell>
          <cell r="M228" t="str">
            <v>Funded</v>
          </cell>
          <cell r="N228" t="str">
            <v>Funded</v>
          </cell>
          <cell r="O228" t="str">
            <v>Funded</v>
          </cell>
          <cell r="P228" t="str">
            <v>Funded</v>
          </cell>
          <cell r="Q228" t="str">
            <v>Funded</v>
          </cell>
          <cell r="R228" t="str">
            <v>Funded</v>
          </cell>
          <cell r="S228" t="str">
            <v>Funded</v>
          </cell>
          <cell r="T228" t="str">
            <v>Funded</v>
          </cell>
          <cell r="U228" t="str">
            <v>Funded</v>
          </cell>
          <cell r="V228" t="str">
            <v>Funded</v>
          </cell>
          <cell r="W228" t="str">
            <v>Funded</v>
          </cell>
          <cell r="X228" t="str">
            <v>Funded</v>
          </cell>
          <cell r="Y228" t="str">
            <v>Funded</v>
          </cell>
          <cell r="Z228" t="str">
            <v>Unfunded</v>
          </cell>
          <cell r="AA228" t="str">
            <v>Funded</v>
          </cell>
        </row>
        <row r="229">
          <cell r="A229">
            <v>788</v>
          </cell>
          <cell r="B229" t="str">
            <v>B</v>
          </cell>
          <cell r="C229" t="str">
            <v>MP314</v>
          </cell>
          <cell r="D229" t="str">
            <v>Emakhazeni</v>
          </cell>
          <cell r="E229" t="str">
            <v>Unfunded</v>
          </cell>
          <cell r="F229" t="str">
            <v>Funded</v>
          </cell>
          <cell r="G229" t="str">
            <v>Unfunded</v>
          </cell>
          <cell r="H229" t="str">
            <v>Funded</v>
          </cell>
          <cell r="I229" t="str">
            <v>Unfunded</v>
          </cell>
          <cell r="J229" t="str">
            <v>Funded</v>
          </cell>
          <cell r="K229" t="str">
            <v>Funded</v>
          </cell>
          <cell r="L229" t="str">
            <v>Funded</v>
          </cell>
          <cell r="M229" t="str">
            <v>Unfunded</v>
          </cell>
          <cell r="N229" t="str">
            <v>Unfunded</v>
          </cell>
          <cell r="O229" t="str">
            <v>Unfunded</v>
          </cell>
          <cell r="P229" t="str">
            <v>Unfunded</v>
          </cell>
          <cell r="Q229" t="str">
            <v>Unfunded</v>
          </cell>
          <cell r="R229" t="str">
            <v>Funded</v>
          </cell>
          <cell r="S229" t="str">
            <v>Funded</v>
          </cell>
          <cell r="T229" t="str">
            <v>Funded</v>
          </cell>
          <cell r="U229" t="str">
            <v>Unfunded</v>
          </cell>
          <cell r="V229" t="str">
            <v>Funded</v>
          </cell>
          <cell r="W229" t="str">
            <v>Funded</v>
          </cell>
          <cell r="X229" t="str">
            <v>Funded</v>
          </cell>
          <cell r="Y229" t="str">
            <v>Funded</v>
          </cell>
          <cell r="Z229" t="str">
            <v>Funded</v>
          </cell>
          <cell r="AA229" t="str">
            <v>Unfunded</v>
          </cell>
        </row>
        <row r="230">
          <cell r="A230">
            <v>801</v>
          </cell>
          <cell r="B230" t="str">
            <v>B</v>
          </cell>
          <cell r="C230" t="str">
            <v>MP315</v>
          </cell>
          <cell r="D230" t="str">
            <v>Thembisile Hani</v>
          </cell>
          <cell r="E230" t="str">
            <v>Unfunded</v>
          </cell>
          <cell r="F230" t="str">
            <v>Unfunded</v>
          </cell>
          <cell r="G230" t="str">
            <v>Unfunded</v>
          </cell>
          <cell r="H230" t="str">
            <v>Funded</v>
          </cell>
          <cell r="I230" t="str">
            <v>Unfunded</v>
          </cell>
          <cell r="J230" t="str">
            <v>Funded</v>
          </cell>
          <cell r="K230" t="str">
            <v>Funded</v>
          </cell>
          <cell r="L230" t="str">
            <v>Funded</v>
          </cell>
          <cell r="M230" t="str">
            <v>Unfunded</v>
          </cell>
          <cell r="N230" t="str">
            <v>Undetermined</v>
          </cell>
          <cell r="O230" t="str">
            <v>Unfunded</v>
          </cell>
          <cell r="P230" t="str">
            <v>Unfunded</v>
          </cell>
          <cell r="Q230" t="str">
            <v>Unfunded</v>
          </cell>
          <cell r="R230" t="str">
            <v>Funded</v>
          </cell>
          <cell r="S230" t="str">
            <v>Funded</v>
          </cell>
          <cell r="T230" t="str">
            <v>Funded</v>
          </cell>
          <cell r="U230" t="str">
            <v>Funded</v>
          </cell>
          <cell r="V230" t="str">
            <v>Funded</v>
          </cell>
          <cell r="W230" t="str">
            <v>Funded</v>
          </cell>
          <cell r="X230" t="str">
            <v>Funded</v>
          </cell>
          <cell r="Y230" t="str">
            <v>Funded</v>
          </cell>
          <cell r="Z230" t="str">
            <v>Funded</v>
          </cell>
          <cell r="AA230" t="str">
            <v>Funded</v>
          </cell>
        </row>
        <row r="231">
          <cell r="A231">
            <v>786</v>
          </cell>
          <cell r="B231" t="str">
            <v>B</v>
          </cell>
          <cell r="C231" t="str">
            <v>MP316</v>
          </cell>
          <cell r="D231" t="str">
            <v>Dr J.S. Moroka</v>
          </cell>
          <cell r="E231" t="str">
            <v>Unfunded</v>
          </cell>
          <cell r="F231" t="str">
            <v>Funded</v>
          </cell>
          <cell r="G231" t="str">
            <v>Unfunded</v>
          </cell>
          <cell r="H231" t="str">
            <v>Funded</v>
          </cell>
          <cell r="I231" t="str">
            <v>Unfunded</v>
          </cell>
          <cell r="J231" t="str">
            <v>Funded</v>
          </cell>
          <cell r="K231" t="str">
            <v>Funded</v>
          </cell>
          <cell r="L231" t="str">
            <v>Unfunded</v>
          </cell>
          <cell r="M231" t="str">
            <v>Unfunded</v>
          </cell>
          <cell r="N231" t="str">
            <v>Unfunded</v>
          </cell>
          <cell r="O231" t="str">
            <v>Unfunded</v>
          </cell>
          <cell r="P231" t="str">
            <v>Unfunded</v>
          </cell>
          <cell r="Q231" t="str">
            <v>Unfunded</v>
          </cell>
          <cell r="R231" t="str">
            <v>Unfunded</v>
          </cell>
          <cell r="S231" t="str">
            <v>Funded</v>
          </cell>
          <cell r="T231" t="str">
            <v>Funded</v>
          </cell>
          <cell r="U231" t="str">
            <v>Funded</v>
          </cell>
          <cell r="V231" t="str">
            <v>Unfunded</v>
          </cell>
          <cell r="W231" t="str">
            <v>Unfunded</v>
          </cell>
          <cell r="X231" t="str">
            <v>Funded</v>
          </cell>
          <cell r="Y231" t="str">
            <v>Funded</v>
          </cell>
          <cell r="Z231" t="str">
            <v>Funded</v>
          </cell>
          <cell r="AA231" t="str">
            <v>Funded</v>
          </cell>
        </row>
        <row r="232">
          <cell r="A232">
            <v>796</v>
          </cell>
          <cell r="B232" t="str">
            <v>C</v>
          </cell>
          <cell r="C232" t="str">
            <v>DC31</v>
          </cell>
          <cell r="D232" t="str">
            <v>Nkangala</v>
          </cell>
          <cell r="E232" t="str">
            <v>Funded</v>
          </cell>
          <cell r="F232" t="str">
            <v>Funded</v>
          </cell>
          <cell r="G232" t="str">
            <v>Funded</v>
          </cell>
          <cell r="H232" t="str">
            <v>Funded</v>
          </cell>
          <cell r="I232" t="str">
            <v>Funded</v>
          </cell>
          <cell r="J232" t="str">
            <v>Funded</v>
          </cell>
          <cell r="K232" t="str">
            <v>Funded</v>
          </cell>
          <cell r="L232" t="str">
            <v>Funded</v>
          </cell>
          <cell r="M232" t="str">
            <v>Funded</v>
          </cell>
          <cell r="N232" t="str">
            <v>Funded</v>
          </cell>
          <cell r="O232" t="str">
            <v>Funded</v>
          </cell>
          <cell r="P232" t="str">
            <v>Funded</v>
          </cell>
          <cell r="Q232" t="str">
            <v>Unfunded</v>
          </cell>
          <cell r="R232" t="str">
            <v>Funded</v>
          </cell>
          <cell r="S232" t="str">
            <v>Funded</v>
          </cell>
          <cell r="T232" t="str">
            <v>Funded</v>
          </cell>
          <cell r="U232" t="str">
            <v>Funded</v>
          </cell>
          <cell r="V232" t="str">
            <v>Funded</v>
          </cell>
          <cell r="W232" t="str">
            <v>Funded</v>
          </cell>
          <cell r="X232" t="str">
            <v>Funded</v>
          </cell>
          <cell r="Y232" t="str">
            <v>Funded</v>
          </cell>
          <cell r="Z232" t="str">
            <v>Funded</v>
          </cell>
          <cell r="AA232" t="str">
            <v>Funded</v>
          </cell>
        </row>
        <row r="233">
          <cell r="A233">
            <v>800</v>
          </cell>
          <cell r="B233" t="str">
            <v>B</v>
          </cell>
          <cell r="C233" t="str">
            <v>MP321</v>
          </cell>
          <cell r="D233" t="str">
            <v>Thaba Chweu</v>
          </cell>
          <cell r="E233" t="str">
            <v>Unfunded</v>
          </cell>
          <cell r="F233" t="str">
            <v>Unfunded</v>
          </cell>
          <cell r="G233" t="str">
            <v>Unfunded</v>
          </cell>
          <cell r="H233" t="str">
            <v>Funded</v>
          </cell>
          <cell r="I233" t="str">
            <v>Unfunded</v>
          </cell>
          <cell r="J233" t="str">
            <v>Funded</v>
          </cell>
          <cell r="K233" t="str">
            <v>Unfunded</v>
          </cell>
          <cell r="L233" t="str">
            <v>Unfunded</v>
          </cell>
          <cell r="M233" t="str">
            <v>Unfunded</v>
          </cell>
          <cell r="N233" t="str">
            <v>Unfunded</v>
          </cell>
          <cell r="O233" t="str">
            <v>Unfunded</v>
          </cell>
          <cell r="P233" t="str">
            <v>Unfunded</v>
          </cell>
          <cell r="Q233" t="str">
            <v>Unfunded</v>
          </cell>
          <cell r="R233" t="str">
            <v>Unfunded</v>
          </cell>
          <cell r="S233" t="str">
            <v>Unfunded</v>
          </cell>
          <cell r="T233" t="str">
            <v>Unfunded</v>
          </cell>
          <cell r="U233" t="str">
            <v>Funded</v>
          </cell>
          <cell r="V233" t="str">
            <v>Unfunded</v>
          </cell>
          <cell r="W233" t="str">
            <v>Unfunded</v>
          </cell>
          <cell r="X233" t="str">
            <v>Unfunded</v>
          </cell>
          <cell r="Y233" t="str">
            <v>Unfunded</v>
          </cell>
          <cell r="Z233" t="str">
            <v>Unfunded</v>
          </cell>
          <cell r="AA233" t="str">
            <v>Unfunded</v>
          </cell>
        </row>
        <row r="234">
          <cell r="A234" t="e">
            <v>#N/A</v>
          </cell>
          <cell r="B234" t="str">
            <v>B</v>
          </cell>
          <cell r="C234" t="str">
            <v>MP322</v>
          </cell>
          <cell r="D234" t="str">
            <v>Mbombela</v>
          </cell>
          <cell r="E234" t="str">
            <v>Funded</v>
          </cell>
          <cell r="F234" t="str">
            <v>Funded</v>
          </cell>
          <cell r="G234" t="str">
            <v>Funded</v>
          </cell>
          <cell r="H234" t="str">
            <v>Funded</v>
          </cell>
          <cell r="I234" t="str">
            <v>Disestablished</v>
          </cell>
          <cell r="J234" t="str">
            <v>Disestablished</v>
          </cell>
          <cell r="K234" t="str">
            <v>Disestablished</v>
          </cell>
          <cell r="L234" t="str">
            <v>Disestablished</v>
          </cell>
          <cell r="M234" t="str">
            <v>Disestablished</v>
          </cell>
          <cell r="N234" t="str">
            <v>Disestablished</v>
          </cell>
          <cell r="O234" t="str">
            <v>Disestablished</v>
          </cell>
          <cell r="P234" t="str">
            <v>Disestablished</v>
          </cell>
          <cell r="Q234" t="str">
            <v>Disestablished</v>
          </cell>
          <cell r="R234" t="str">
            <v>Disestablished</v>
          </cell>
          <cell r="S234" t="str">
            <v>Disestablished</v>
          </cell>
          <cell r="T234" t="str">
            <v>Disestablished</v>
          </cell>
          <cell r="U234" t="str">
            <v>Disestablished</v>
          </cell>
          <cell r="V234" t="str">
            <v>Disestablished</v>
          </cell>
          <cell r="W234" t="str">
            <v>Disestablished</v>
          </cell>
          <cell r="X234" t="str">
            <v>Disestablished</v>
          </cell>
          <cell r="Y234" t="str">
            <v>Disestablished</v>
          </cell>
          <cell r="Z234" t="str">
            <v>Disestablished</v>
          </cell>
          <cell r="AA234" t="str">
            <v>Disestablished</v>
          </cell>
        </row>
        <row r="235">
          <cell r="A235" t="e">
            <v>#N/A</v>
          </cell>
          <cell r="B235" t="str">
            <v>B</v>
          </cell>
          <cell r="C235" t="str">
            <v>MP323</v>
          </cell>
          <cell r="D235" t="str">
            <v>Umjindi</v>
          </cell>
          <cell r="E235" t="str">
            <v>Funded</v>
          </cell>
          <cell r="F235" t="str">
            <v>Funded</v>
          </cell>
          <cell r="G235" t="str">
            <v>Unfunded</v>
          </cell>
          <cell r="H235" t="str">
            <v>Funded</v>
          </cell>
          <cell r="I235" t="str">
            <v>Disestablished</v>
          </cell>
          <cell r="J235" t="str">
            <v>Disestablished</v>
          </cell>
          <cell r="K235" t="str">
            <v>Disestablished</v>
          </cell>
          <cell r="L235" t="str">
            <v>Disestablished</v>
          </cell>
          <cell r="M235" t="str">
            <v>Disestablished</v>
          </cell>
          <cell r="N235" t="str">
            <v>Disestablished</v>
          </cell>
          <cell r="O235" t="str">
            <v>Disestablished</v>
          </cell>
          <cell r="P235" t="str">
            <v>Disestablished</v>
          </cell>
          <cell r="Q235" t="str">
            <v>Disestablished</v>
          </cell>
          <cell r="R235" t="str">
            <v>Disestablished</v>
          </cell>
          <cell r="S235" t="str">
            <v>Disestablished</v>
          </cell>
          <cell r="T235" t="str">
            <v>Disestablished</v>
          </cell>
          <cell r="U235" t="str">
            <v>Disestablished</v>
          </cell>
          <cell r="V235" t="str">
            <v>Disestablished</v>
          </cell>
          <cell r="W235" t="str">
            <v>Disestablished</v>
          </cell>
          <cell r="X235" t="str">
            <v>Disestablished</v>
          </cell>
          <cell r="Y235" t="str">
            <v>Disestablished</v>
          </cell>
          <cell r="Z235" t="str">
            <v>Disestablished</v>
          </cell>
          <cell r="AA235" t="str">
            <v>Disestablished</v>
          </cell>
        </row>
        <row r="236">
          <cell r="A236">
            <v>797</v>
          </cell>
          <cell r="B236" t="str">
            <v>B</v>
          </cell>
          <cell r="C236" t="str">
            <v>MP324</v>
          </cell>
          <cell r="D236" t="str">
            <v>Nkomazi</v>
          </cell>
          <cell r="E236" t="str">
            <v>Unfunded</v>
          </cell>
          <cell r="F236" t="str">
            <v>Funded</v>
          </cell>
          <cell r="G236" t="str">
            <v>Funded</v>
          </cell>
          <cell r="H236" t="str">
            <v>Funded</v>
          </cell>
          <cell r="I236" t="str">
            <v>Unfunded</v>
          </cell>
          <cell r="J236" t="str">
            <v>Funded</v>
          </cell>
          <cell r="K236" t="str">
            <v>Funded</v>
          </cell>
          <cell r="L236" t="str">
            <v>Funded</v>
          </cell>
          <cell r="M236" t="str">
            <v>Unfunded</v>
          </cell>
          <cell r="N236" t="str">
            <v>Funded</v>
          </cell>
          <cell r="O236" t="str">
            <v>Funded</v>
          </cell>
          <cell r="P236" t="str">
            <v>Funded</v>
          </cell>
          <cell r="Q236" t="str">
            <v>Funded</v>
          </cell>
          <cell r="R236" t="str">
            <v>Funded</v>
          </cell>
          <cell r="S236" t="str">
            <v>Funded</v>
          </cell>
          <cell r="T236" t="str">
            <v>Funded</v>
          </cell>
          <cell r="U236" t="str">
            <v>Funded</v>
          </cell>
          <cell r="V236" t="str">
            <v>Funded</v>
          </cell>
          <cell r="W236" t="str">
            <v>Unfunded</v>
          </cell>
          <cell r="X236" t="str">
            <v>Funded</v>
          </cell>
          <cell r="Y236" t="str">
            <v>Funded</v>
          </cell>
          <cell r="Z236" t="str">
            <v>Funded</v>
          </cell>
          <cell r="AA236" t="str">
            <v>Funded</v>
          </cell>
        </row>
        <row r="237">
          <cell r="A237">
            <v>783</v>
          </cell>
          <cell r="B237" t="str">
            <v>B</v>
          </cell>
          <cell r="C237" t="str">
            <v>MP325</v>
          </cell>
          <cell r="D237" t="str">
            <v>Bushbuckridge</v>
          </cell>
          <cell r="E237" t="str">
            <v>Unfunded</v>
          </cell>
          <cell r="F237" t="str">
            <v>Funded</v>
          </cell>
          <cell r="G237" t="str">
            <v>Funded</v>
          </cell>
          <cell r="H237" t="str">
            <v>Funded</v>
          </cell>
          <cell r="I237" t="str">
            <v>Funded</v>
          </cell>
          <cell r="J237" t="str">
            <v>Funded</v>
          </cell>
          <cell r="K237" t="str">
            <v>Unfunded</v>
          </cell>
          <cell r="L237" t="str">
            <v>Funded</v>
          </cell>
          <cell r="M237" t="str">
            <v>Unfunded</v>
          </cell>
          <cell r="N237" t="str">
            <v>Unfunded</v>
          </cell>
          <cell r="O237" t="str">
            <v>Unfunded</v>
          </cell>
          <cell r="P237" t="str">
            <v>Unfunded</v>
          </cell>
          <cell r="Q237" t="str">
            <v>Unfunded</v>
          </cell>
          <cell r="R237" t="str">
            <v>Funded</v>
          </cell>
          <cell r="S237" t="str">
            <v>Funded</v>
          </cell>
          <cell r="T237" t="str">
            <v>Funded</v>
          </cell>
          <cell r="U237" t="str">
            <v>Funded</v>
          </cell>
          <cell r="V237" t="str">
            <v>Funded</v>
          </cell>
          <cell r="W237" t="str">
            <v>Funded</v>
          </cell>
          <cell r="X237" t="str">
            <v>Funded</v>
          </cell>
          <cell r="Y237" t="str">
            <v>Funded</v>
          </cell>
          <cell r="Z237" t="str">
            <v>Funded</v>
          </cell>
          <cell r="AA237" t="str">
            <v>Funded</v>
          </cell>
        </row>
        <row r="238">
          <cell r="A238">
            <v>1493</v>
          </cell>
          <cell r="B238" t="str">
            <v>B</v>
          </cell>
          <cell r="C238" t="str">
            <v>MP326</v>
          </cell>
          <cell r="D238" t="str">
            <v>City of Mbombela</v>
          </cell>
          <cell r="E238" t="str">
            <v>New Demarcation</v>
          </cell>
          <cell r="F238" t="str">
            <v>New Demarcation</v>
          </cell>
          <cell r="G238" t="str">
            <v>New Demarcation</v>
          </cell>
          <cell r="H238" t="str">
            <v>New Demarcation</v>
          </cell>
          <cell r="I238" t="str">
            <v>Undetermined</v>
          </cell>
          <cell r="J238" t="str">
            <v>Undetermined</v>
          </cell>
          <cell r="K238" t="str">
            <v>Unfunded</v>
          </cell>
          <cell r="L238" t="str">
            <v>Funded</v>
          </cell>
          <cell r="M238" t="str">
            <v>Funded</v>
          </cell>
          <cell r="N238" t="str">
            <v>Funded</v>
          </cell>
          <cell r="O238" t="str">
            <v>Funded</v>
          </cell>
          <cell r="P238" t="str">
            <v>Unfunded</v>
          </cell>
          <cell r="Q238" t="str">
            <v>Unfunded</v>
          </cell>
          <cell r="R238" t="str">
            <v>Unfunded</v>
          </cell>
          <cell r="S238" t="str">
            <v>Unfunded</v>
          </cell>
          <cell r="T238" t="str">
            <v>Unfunded</v>
          </cell>
          <cell r="U238" t="str">
            <v>Unfunded</v>
          </cell>
          <cell r="V238" t="str">
            <v>Unfunded</v>
          </cell>
          <cell r="W238" t="str">
            <v>Funded</v>
          </cell>
          <cell r="X238" t="str">
            <v>Unfunded</v>
          </cell>
          <cell r="Y238" t="str">
            <v>Funded</v>
          </cell>
          <cell r="Z238" t="str">
            <v>Funded</v>
          </cell>
          <cell r="AA238" t="str">
            <v>Unfunded</v>
          </cell>
        </row>
        <row r="239">
          <cell r="A239">
            <v>787</v>
          </cell>
          <cell r="B239" t="str">
            <v>C</v>
          </cell>
          <cell r="C239" t="str">
            <v>DC32</v>
          </cell>
          <cell r="D239" t="str">
            <v>Ehlanzeni</v>
          </cell>
          <cell r="E239" t="str">
            <v>Unfunded</v>
          </cell>
          <cell r="F239" t="str">
            <v>Funded</v>
          </cell>
          <cell r="G239" t="str">
            <v>Unfunded</v>
          </cell>
          <cell r="H239" t="str">
            <v>Funded</v>
          </cell>
          <cell r="I239" t="str">
            <v>Funded</v>
          </cell>
          <cell r="J239" t="str">
            <v>Funded</v>
          </cell>
          <cell r="K239" t="str">
            <v>Unfunded</v>
          </cell>
          <cell r="L239" t="str">
            <v>Funded</v>
          </cell>
          <cell r="M239" t="str">
            <v>Funded</v>
          </cell>
          <cell r="N239" t="str">
            <v>Funded</v>
          </cell>
          <cell r="O239" t="str">
            <v>Unfunded</v>
          </cell>
          <cell r="P239" t="str">
            <v>Funded</v>
          </cell>
          <cell r="Q239" t="str">
            <v>Funded</v>
          </cell>
          <cell r="R239" t="str">
            <v>Funded</v>
          </cell>
          <cell r="S239" t="str">
            <v>Funded</v>
          </cell>
          <cell r="T239" t="str">
            <v>Funded</v>
          </cell>
          <cell r="U239" t="str">
            <v>Funded</v>
          </cell>
          <cell r="V239" t="str">
            <v>Funded</v>
          </cell>
          <cell r="W239" t="str">
            <v>Funded</v>
          </cell>
          <cell r="X239" t="str">
            <v>Funded</v>
          </cell>
          <cell r="Y239" t="str">
            <v>Funded</v>
          </cell>
          <cell r="Z239" t="str">
            <v>Funded</v>
          </cell>
          <cell r="AA239" t="str">
            <v>Funded</v>
          </cell>
        </row>
        <row r="240">
          <cell r="A240" t="e">
            <v>#N/A</v>
          </cell>
          <cell r="D240" t="str">
            <v>Total funded</v>
          </cell>
          <cell r="E240">
            <v>7</v>
          </cell>
          <cell r="F240">
            <v>14</v>
          </cell>
          <cell r="G240">
            <v>6</v>
          </cell>
          <cell r="H240">
            <v>21</v>
          </cell>
          <cell r="I240">
            <v>8</v>
          </cell>
          <cell r="J240">
            <v>18</v>
          </cell>
          <cell r="K240">
            <v>10</v>
          </cell>
          <cell r="L240">
            <v>16</v>
          </cell>
          <cell r="M240">
            <v>7</v>
          </cell>
          <cell r="N240">
            <v>8</v>
          </cell>
          <cell r="O240">
            <v>6</v>
          </cell>
          <cell r="P240">
            <v>7</v>
          </cell>
          <cell r="Q240">
            <v>6</v>
          </cell>
          <cell r="R240">
            <v>11</v>
          </cell>
          <cell r="S240">
            <v>12</v>
          </cell>
          <cell r="T240">
            <v>12</v>
          </cell>
          <cell r="U240">
            <v>10</v>
          </cell>
          <cell r="V240">
            <v>9</v>
          </cell>
          <cell r="W240">
            <v>10</v>
          </cell>
          <cell r="X240">
            <v>9</v>
          </cell>
          <cell r="Y240">
            <v>10</v>
          </cell>
          <cell r="Z240">
            <v>12</v>
          </cell>
          <cell r="AA240">
            <v>10</v>
          </cell>
        </row>
        <row r="241">
          <cell r="A241" t="e">
            <v>#N/A</v>
          </cell>
          <cell r="D241" t="str">
            <v>Total funded with risk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</row>
        <row r="242">
          <cell r="A242" t="e">
            <v>#N/A</v>
          </cell>
          <cell r="D242" t="str">
            <v>Total unfunded</v>
          </cell>
          <cell r="E242">
            <v>14</v>
          </cell>
          <cell r="F242">
            <v>7</v>
          </cell>
          <cell r="G242">
            <v>15</v>
          </cell>
          <cell r="H242">
            <v>0</v>
          </cell>
          <cell r="I242">
            <v>11</v>
          </cell>
          <cell r="J242">
            <v>1</v>
          </cell>
          <cell r="K242">
            <v>10</v>
          </cell>
          <cell r="L242">
            <v>4</v>
          </cell>
          <cell r="M242">
            <v>13</v>
          </cell>
          <cell r="N242">
            <v>11</v>
          </cell>
          <cell r="O242">
            <v>14</v>
          </cell>
          <cell r="P242">
            <v>13</v>
          </cell>
          <cell r="Q242">
            <v>14</v>
          </cell>
          <cell r="R242">
            <v>7</v>
          </cell>
          <cell r="S242">
            <v>8</v>
          </cell>
          <cell r="T242">
            <v>8</v>
          </cell>
          <cell r="U242">
            <v>10</v>
          </cell>
          <cell r="V242">
            <v>11</v>
          </cell>
          <cell r="W242">
            <v>10</v>
          </cell>
          <cell r="X242">
            <v>11</v>
          </cell>
          <cell r="Y242">
            <v>10</v>
          </cell>
          <cell r="Z242">
            <v>8</v>
          </cell>
          <cell r="AA242">
            <v>10</v>
          </cell>
        </row>
        <row r="243">
          <cell r="A243" t="e">
            <v>#N/A</v>
          </cell>
          <cell r="D243" t="str">
            <v>Total undetermined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1</v>
          </cell>
          <cell r="J243">
            <v>1</v>
          </cell>
          <cell r="K243">
            <v>0</v>
          </cell>
          <cell r="L243">
            <v>0</v>
          </cell>
          <cell r="M243">
            <v>0</v>
          </cell>
          <cell r="N243">
            <v>1</v>
          </cell>
          <cell r="O243">
            <v>0</v>
          </cell>
          <cell r="P243">
            <v>0</v>
          </cell>
          <cell r="Q243">
            <v>0</v>
          </cell>
          <cell r="R243">
            <v>2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</row>
        <row r="244">
          <cell r="A244" t="e">
            <v>#N/A</v>
          </cell>
          <cell r="D244" t="str">
            <v>Total</v>
          </cell>
          <cell r="E244">
            <v>21</v>
          </cell>
          <cell r="F244">
            <v>21</v>
          </cell>
          <cell r="G244">
            <v>21</v>
          </cell>
          <cell r="H244">
            <v>21</v>
          </cell>
          <cell r="I244">
            <v>20</v>
          </cell>
          <cell r="J244">
            <v>20</v>
          </cell>
          <cell r="K244">
            <v>20</v>
          </cell>
          <cell r="L244">
            <v>20</v>
          </cell>
          <cell r="M244">
            <v>20</v>
          </cell>
          <cell r="N244">
            <v>20</v>
          </cell>
          <cell r="O244">
            <v>20</v>
          </cell>
          <cell r="P244">
            <v>20</v>
          </cell>
          <cell r="Q244">
            <v>20</v>
          </cell>
          <cell r="R244">
            <v>20</v>
          </cell>
          <cell r="S244">
            <v>20</v>
          </cell>
          <cell r="T244">
            <v>20</v>
          </cell>
          <cell r="U244">
            <v>20</v>
          </cell>
          <cell r="V244">
            <v>20</v>
          </cell>
          <cell r="W244">
            <v>20</v>
          </cell>
          <cell r="X244">
            <v>20</v>
          </cell>
          <cell r="Y244">
            <v>20</v>
          </cell>
          <cell r="Z244">
            <v>20</v>
          </cell>
          <cell r="AA244">
            <v>20</v>
          </cell>
        </row>
        <row r="245">
          <cell r="A245" t="e">
            <v>#N/A</v>
          </cell>
          <cell r="B245" t="str">
            <v xml:space="preserve">NORTHERN CAPE </v>
          </cell>
        </row>
        <row r="246">
          <cell r="A246">
            <v>843</v>
          </cell>
          <cell r="B246" t="str">
            <v>B</v>
          </cell>
          <cell r="C246" t="str">
            <v>NC451</v>
          </cell>
          <cell r="D246" t="str">
            <v>Joe Morolong</v>
          </cell>
          <cell r="E246" t="str">
            <v>Funded</v>
          </cell>
          <cell r="F246" t="str">
            <v>Funded</v>
          </cell>
          <cell r="G246" t="str">
            <v>Funded</v>
          </cell>
          <cell r="H246" t="str">
            <v>Funded</v>
          </cell>
          <cell r="I246" t="str">
            <v>Funded with risk</v>
          </cell>
          <cell r="J246" t="str">
            <v>Funded with risk</v>
          </cell>
          <cell r="K246" t="str">
            <v>Unfunded</v>
          </cell>
          <cell r="L246" t="str">
            <v>Unfunded</v>
          </cell>
          <cell r="M246" t="str">
            <v>Unfunded</v>
          </cell>
          <cell r="N246" t="str">
            <v>Unfunded</v>
          </cell>
          <cell r="O246" t="str">
            <v>Funded</v>
          </cell>
          <cell r="P246" t="str">
            <v>Funded</v>
          </cell>
          <cell r="Q246" t="str">
            <v>Funded</v>
          </cell>
          <cell r="R246" t="str">
            <v>Funded</v>
          </cell>
          <cell r="S246" t="str">
            <v>Unfunded</v>
          </cell>
          <cell r="T246" t="str">
            <v>Unfunded</v>
          </cell>
          <cell r="U246" t="str">
            <v>Funded</v>
          </cell>
          <cell r="V246" t="str">
            <v>Funded</v>
          </cell>
          <cell r="W246" t="str">
            <v>Funded</v>
          </cell>
          <cell r="X246" t="str">
            <v>Funded</v>
          </cell>
          <cell r="Y246" t="str">
            <v>Unfunded</v>
          </cell>
          <cell r="Z246" t="str">
            <v>Unfunded</v>
          </cell>
          <cell r="AA246" t="str">
            <v>Funded</v>
          </cell>
        </row>
        <row r="247">
          <cell r="A247">
            <v>841</v>
          </cell>
          <cell r="B247" t="str">
            <v>B</v>
          </cell>
          <cell r="C247" t="str">
            <v>NC452</v>
          </cell>
          <cell r="D247" t="str">
            <v>Ga-Segonyana</v>
          </cell>
          <cell r="E247" t="str">
            <v>Funded</v>
          </cell>
          <cell r="F247" t="str">
            <v>Funded</v>
          </cell>
          <cell r="G247" t="str">
            <v>UnFunded</v>
          </cell>
          <cell r="H247" t="str">
            <v>UnFunded</v>
          </cell>
          <cell r="I247" t="str">
            <v>Funded with risk</v>
          </cell>
          <cell r="J247" t="str">
            <v>Funded with risk</v>
          </cell>
          <cell r="K247" t="str">
            <v>Unfunded</v>
          </cell>
          <cell r="L247" t="str">
            <v>Unfunded</v>
          </cell>
          <cell r="M247" t="str">
            <v>Unfunded</v>
          </cell>
          <cell r="N247" t="str">
            <v>Unfunded</v>
          </cell>
          <cell r="O247" t="str">
            <v>Unfunded</v>
          </cell>
          <cell r="P247" t="str">
            <v>Unfunded</v>
          </cell>
          <cell r="Q247" t="str">
            <v>Unfunded</v>
          </cell>
          <cell r="R247" t="str">
            <v>Unfunded</v>
          </cell>
          <cell r="S247" t="str">
            <v>Unfunded</v>
          </cell>
          <cell r="T247" t="str">
            <v>Unfunded</v>
          </cell>
          <cell r="U247" t="str">
            <v>Funded</v>
          </cell>
          <cell r="V247" t="str">
            <v>Funded</v>
          </cell>
          <cell r="W247" t="str">
            <v>Funded</v>
          </cell>
          <cell r="X247" t="str">
            <v>Funded</v>
          </cell>
          <cell r="Y247" t="str">
            <v>Funded</v>
          </cell>
          <cell r="Z247" t="str">
            <v>Funded</v>
          </cell>
          <cell r="AA247" t="str">
            <v>Unfunded</v>
          </cell>
        </row>
        <row r="248">
          <cell r="A248">
            <v>840</v>
          </cell>
          <cell r="B248" t="str">
            <v>B</v>
          </cell>
          <cell r="C248" t="str">
            <v>NC453</v>
          </cell>
          <cell r="D248" t="str">
            <v>Gamagara</v>
          </cell>
          <cell r="E248" t="str">
            <v>Funded</v>
          </cell>
          <cell r="F248" t="str">
            <v>Funded</v>
          </cell>
          <cell r="G248" t="str">
            <v>UnFunded</v>
          </cell>
          <cell r="H248" t="str">
            <v>UnFunded</v>
          </cell>
          <cell r="I248" t="str">
            <v>Funded with risk</v>
          </cell>
          <cell r="J248" t="str">
            <v>Funded with risk</v>
          </cell>
          <cell r="K248" t="str">
            <v>Unfunded</v>
          </cell>
          <cell r="L248" t="str">
            <v>Unfunded</v>
          </cell>
          <cell r="M248" t="str">
            <v>Unfunded</v>
          </cell>
          <cell r="N248" t="str">
            <v>Unfunded</v>
          </cell>
          <cell r="O248" t="str">
            <v>Unfunded</v>
          </cell>
          <cell r="P248" t="str">
            <v>Unfunded</v>
          </cell>
          <cell r="Q248" t="str">
            <v>Unfunded</v>
          </cell>
          <cell r="R248" t="str">
            <v>Unfunded</v>
          </cell>
          <cell r="S248" t="str">
            <v>Unfunded</v>
          </cell>
          <cell r="T248" t="str">
            <v>Unfunded</v>
          </cell>
          <cell r="U248" t="str">
            <v>Unfunded</v>
          </cell>
          <cell r="V248" t="str">
            <v>Unfunded</v>
          </cell>
          <cell r="W248" t="str">
            <v>Unfunded</v>
          </cell>
          <cell r="X248" t="str">
            <v>Unfunded</v>
          </cell>
          <cell r="Y248" t="str">
            <v>Unfunded</v>
          </cell>
          <cell r="Z248" t="str">
            <v>Unfunded</v>
          </cell>
          <cell r="AA248" t="str">
            <v>Unfunded</v>
          </cell>
        </row>
        <row r="249">
          <cell r="A249">
            <v>842</v>
          </cell>
          <cell r="B249" t="str">
            <v>C</v>
          </cell>
          <cell r="C249" t="str">
            <v>DC45</v>
          </cell>
          <cell r="D249" t="str">
            <v>John Taolo Gaetsewe</v>
          </cell>
          <cell r="E249" t="str">
            <v>Funded</v>
          </cell>
          <cell r="F249" t="str">
            <v>Funded</v>
          </cell>
          <cell r="G249" t="str">
            <v>UnFunded</v>
          </cell>
          <cell r="H249" t="str">
            <v>Funded</v>
          </cell>
          <cell r="I249" t="str">
            <v>UnFunded</v>
          </cell>
          <cell r="J249" t="str">
            <v>UnFunded</v>
          </cell>
          <cell r="K249" t="str">
            <v>Unfunded</v>
          </cell>
          <cell r="L249" t="str">
            <v>Unfunded</v>
          </cell>
          <cell r="M249" t="str">
            <v>Unfunded</v>
          </cell>
          <cell r="N249" t="str">
            <v>Unfunded</v>
          </cell>
          <cell r="O249" t="str">
            <v>Undetermined</v>
          </cell>
          <cell r="P249" t="str">
            <v>Funded</v>
          </cell>
          <cell r="Q249" t="str">
            <v>Funded</v>
          </cell>
          <cell r="R249" t="str">
            <v>Unfunded</v>
          </cell>
          <cell r="S249" t="str">
            <v>Funded</v>
          </cell>
          <cell r="T249" t="str">
            <v>Funded</v>
          </cell>
          <cell r="U249" t="str">
            <v>Funded</v>
          </cell>
          <cell r="V249" t="str">
            <v>Funded</v>
          </cell>
          <cell r="W249" t="str">
            <v>Funded</v>
          </cell>
          <cell r="X249" t="str">
            <v>Funded</v>
          </cell>
          <cell r="Y249" t="str">
            <v>Funded</v>
          </cell>
          <cell r="Z249" t="str">
            <v>Funded</v>
          </cell>
          <cell r="AA249" t="str">
            <v>Funded</v>
          </cell>
        </row>
        <row r="250">
          <cell r="A250">
            <v>850</v>
          </cell>
          <cell r="B250" t="str">
            <v>B</v>
          </cell>
          <cell r="C250" t="str">
            <v>NC061</v>
          </cell>
          <cell r="D250" t="str">
            <v>Richtersveld</v>
          </cell>
          <cell r="E250" t="str">
            <v>UnFunded</v>
          </cell>
          <cell r="F250" t="str">
            <v>UnFunded</v>
          </cell>
          <cell r="G250" t="str">
            <v>UnFunded</v>
          </cell>
          <cell r="H250" t="str">
            <v>UnFunded</v>
          </cell>
          <cell r="I250" t="str">
            <v>Funded</v>
          </cell>
          <cell r="J250" t="str">
            <v>Funded</v>
          </cell>
          <cell r="K250" t="str">
            <v>Funded</v>
          </cell>
          <cell r="L250" t="str">
            <v>Funded</v>
          </cell>
          <cell r="M250" t="str">
            <v>Unfunded</v>
          </cell>
          <cell r="N250" t="str">
            <v>Unfunded</v>
          </cell>
          <cell r="O250" t="str">
            <v>Unfunded</v>
          </cell>
          <cell r="P250" t="str">
            <v>Unfunded</v>
          </cell>
          <cell r="Q250" t="str">
            <v>Unfunded</v>
          </cell>
          <cell r="R250" t="str">
            <v>Unfunded</v>
          </cell>
          <cell r="S250" t="str">
            <v>Unfunded</v>
          </cell>
          <cell r="T250" t="str">
            <v>Unfunded</v>
          </cell>
          <cell r="U250" t="str">
            <v>Unfunded</v>
          </cell>
          <cell r="V250" t="str">
            <v>Unfunded</v>
          </cell>
          <cell r="W250" t="str">
            <v>Funded</v>
          </cell>
          <cell r="X250" t="str">
            <v>Unfunded</v>
          </cell>
          <cell r="Y250" t="str">
            <v>Unfunded</v>
          </cell>
          <cell r="Z250" t="str">
            <v>Unfunded</v>
          </cell>
          <cell r="AA250" t="str">
            <v>Unfunded</v>
          </cell>
        </row>
        <row r="251">
          <cell r="A251">
            <v>848</v>
          </cell>
          <cell r="B251" t="str">
            <v>B</v>
          </cell>
          <cell r="C251" t="str">
            <v>NC062</v>
          </cell>
          <cell r="D251" t="str">
            <v>Nama Khoi</v>
          </cell>
          <cell r="E251" t="str">
            <v>UnFunded</v>
          </cell>
          <cell r="F251" t="str">
            <v>UnFunded</v>
          </cell>
          <cell r="G251" t="str">
            <v>UnFunded</v>
          </cell>
          <cell r="H251" t="str">
            <v>UnFunded</v>
          </cell>
          <cell r="I251" t="str">
            <v>UnFunded</v>
          </cell>
          <cell r="J251" t="str">
            <v>UnFunded</v>
          </cell>
          <cell r="K251" t="str">
            <v>Unfunded</v>
          </cell>
          <cell r="L251" t="str">
            <v>Unfunded</v>
          </cell>
          <cell r="M251" t="str">
            <v>Unfunded</v>
          </cell>
          <cell r="N251" t="str">
            <v>Unfunded</v>
          </cell>
          <cell r="O251" t="str">
            <v>Unfunded</v>
          </cell>
          <cell r="P251" t="str">
            <v>Unfunded</v>
          </cell>
          <cell r="Q251" t="str">
            <v>Unfunded</v>
          </cell>
          <cell r="R251" t="str">
            <v>Unfunded</v>
          </cell>
          <cell r="S251" t="str">
            <v>Unfunded</v>
          </cell>
          <cell r="T251" t="str">
            <v>Unfunded</v>
          </cell>
          <cell r="U251" t="str">
            <v>Unfunded</v>
          </cell>
          <cell r="V251" t="str">
            <v>Unfunded</v>
          </cell>
          <cell r="W251" t="str">
            <v>Unfunded</v>
          </cell>
          <cell r="X251" t="str">
            <v>Unfunded</v>
          </cell>
          <cell r="Y251" t="str">
            <v>Unfunded</v>
          </cell>
          <cell r="Z251" t="str">
            <v>Unfunded</v>
          </cell>
          <cell r="AA251" t="str">
            <v>Unfunded</v>
          </cell>
        </row>
        <row r="252">
          <cell r="A252">
            <v>845</v>
          </cell>
          <cell r="B252" t="str">
            <v>B</v>
          </cell>
          <cell r="C252" t="str">
            <v>NC064</v>
          </cell>
          <cell r="D252" t="str">
            <v>Kamiesberg</v>
          </cell>
          <cell r="E252" t="str">
            <v>UnFunded</v>
          </cell>
          <cell r="F252" t="str">
            <v>UnFunded</v>
          </cell>
          <cell r="G252" t="str">
            <v>UnFunded</v>
          </cell>
          <cell r="H252" t="str">
            <v>UnFunded</v>
          </cell>
          <cell r="I252" t="str">
            <v>UnFunded</v>
          </cell>
          <cell r="J252" t="str">
            <v>UnFunded</v>
          </cell>
          <cell r="K252" t="str">
            <v>Unfunded</v>
          </cell>
          <cell r="L252" t="str">
            <v>Unfunded</v>
          </cell>
          <cell r="M252" t="str">
            <v>Unfunded</v>
          </cell>
          <cell r="N252" t="str">
            <v>Unfunded</v>
          </cell>
          <cell r="O252" t="str">
            <v>Unfunded</v>
          </cell>
          <cell r="P252" t="str">
            <v>Unfunded</v>
          </cell>
          <cell r="Q252" t="str">
            <v>Unfunded</v>
          </cell>
          <cell r="R252" t="str">
            <v>Unfunded</v>
          </cell>
          <cell r="S252" t="str">
            <v>Unfunded</v>
          </cell>
          <cell r="T252" t="str">
            <v>Unfunded</v>
          </cell>
          <cell r="U252" t="str">
            <v>Unfunded</v>
          </cell>
          <cell r="V252" t="str">
            <v>Unfunded</v>
          </cell>
          <cell r="W252" t="str">
            <v>Unfunded</v>
          </cell>
          <cell r="X252" t="str">
            <v>Unfunded</v>
          </cell>
          <cell r="Y252" t="str">
            <v>Unfunded</v>
          </cell>
          <cell r="Z252" t="str">
            <v>Unfunded</v>
          </cell>
          <cell r="AA252" t="str">
            <v>Unfunded</v>
          </cell>
        </row>
        <row r="253">
          <cell r="A253">
            <v>844</v>
          </cell>
          <cell r="B253" t="str">
            <v>B</v>
          </cell>
          <cell r="C253" t="str">
            <v>NC065</v>
          </cell>
          <cell r="D253" t="str">
            <v>Hantam</v>
          </cell>
          <cell r="E253" t="str">
            <v>Funded</v>
          </cell>
          <cell r="F253" t="str">
            <v>Funded</v>
          </cell>
          <cell r="G253" t="str">
            <v>Funded</v>
          </cell>
          <cell r="H253" t="str">
            <v>Funded</v>
          </cell>
          <cell r="I253" t="str">
            <v>Undetermined</v>
          </cell>
          <cell r="J253" t="str">
            <v>Funded</v>
          </cell>
          <cell r="K253" t="str">
            <v>Unfunded</v>
          </cell>
          <cell r="L253" t="str">
            <v>Unfunded</v>
          </cell>
          <cell r="M253" t="str">
            <v>Unfunded</v>
          </cell>
          <cell r="N253" t="str">
            <v>Unfunded</v>
          </cell>
          <cell r="O253" t="str">
            <v>Unfunded</v>
          </cell>
          <cell r="P253" t="str">
            <v>Funded</v>
          </cell>
          <cell r="Q253" t="str">
            <v>Unfunded</v>
          </cell>
          <cell r="R253" t="str">
            <v>Unfunded</v>
          </cell>
          <cell r="S253" t="str">
            <v>Funded</v>
          </cell>
          <cell r="T253" t="str">
            <v>Funded</v>
          </cell>
          <cell r="U253" t="str">
            <v>Unfunded</v>
          </cell>
          <cell r="V253" t="str">
            <v>Unfunded</v>
          </cell>
          <cell r="W253" t="str">
            <v>Unfunded</v>
          </cell>
          <cell r="X253" t="str">
            <v>Funded</v>
          </cell>
          <cell r="Y253" t="str">
            <v>Funded</v>
          </cell>
          <cell r="Z253" t="str">
            <v>Funded</v>
          </cell>
          <cell r="AA253" t="str">
            <v>Funded</v>
          </cell>
        </row>
        <row r="254">
          <cell r="A254">
            <v>846</v>
          </cell>
          <cell r="B254" t="str">
            <v>B</v>
          </cell>
          <cell r="C254" t="str">
            <v>NC066</v>
          </cell>
          <cell r="D254" t="str">
            <v>Karoo Hoogland</v>
          </cell>
          <cell r="E254" t="str">
            <v>UnFunded</v>
          </cell>
          <cell r="F254" t="str">
            <v>UnFunded</v>
          </cell>
          <cell r="G254" t="str">
            <v>Funded</v>
          </cell>
          <cell r="H254" t="str">
            <v>Funded</v>
          </cell>
          <cell r="I254" t="str">
            <v>Funded</v>
          </cell>
          <cell r="J254" t="str">
            <v>Funded</v>
          </cell>
          <cell r="K254" t="str">
            <v>Funded</v>
          </cell>
          <cell r="L254" t="str">
            <v>Funded</v>
          </cell>
          <cell r="M254" t="str">
            <v>Funded</v>
          </cell>
          <cell r="N254" t="str">
            <v>Funded</v>
          </cell>
          <cell r="O254" t="str">
            <v>Unfunded</v>
          </cell>
          <cell r="P254" t="str">
            <v>Funded</v>
          </cell>
          <cell r="Q254" t="str">
            <v>Unfunded</v>
          </cell>
          <cell r="R254" t="str">
            <v>Funded</v>
          </cell>
          <cell r="S254" t="str">
            <v>Funded</v>
          </cell>
          <cell r="T254" t="str">
            <v>Funded</v>
          </cell>
          <cell r="U254" t="str">
            <v>Funded</v>
          </cell>
          <cell r="V254" t="str">
            <v>Funded</v>
          </cell>
          <cell r="W254" t="str">
            <v>Funded</v>
          </cell>
          <cell r="X254" t="str">
            <v>Funded</v>
          </cell>
          <cell r="Y254" t="str">
            <v>Funded</v>
          </cell>
          <cell r="Z254" t="str">
            <v>Funded</v>
          </cell>
          <cell r="AA254" t="str">
            <v>Funded</v>
          </cell>
        </row>
        <row r="255">
          <cell r="A255">
            <v>847</v>
          </cell>
          <cell r="B255" t="str">
            <v>B</v>
          </cell>
          <cell r="C255" t="str">
            <v>NC067</v>
          </cell>
          <cell r="D255" t="str">
            <v>Khai-Ma</v>
          </cell>
          <cell r="E255" t="str">
            <v>Funded</v>
          </cell>
          <cell r="F255" t="str">
            <v>UnFunded</v>
          </cell>
          <cell r="G255" t="str">
            <v>UnFunded</v>
          </cell>
          <cell r="H255" t="str">
            <v>UnFunded</v>
          </cell>
          <cell r="I255" t="str">
            <v>UnFunded</v>
          </cell>
          <cell r="J255" t="str">
            <v>UnFunded</v>
          </cell>
          <cell r="K255" t="str">
            <v>Unfunded</v>
          </cell>
          <cell r="L255" t="str">
            <v>Unfunded</v>
          </cell>
          <cell r="M255" t="str">
            <v>Unfunded</v>
          </cell>
          <cell r="N255" t="str">
            <v>Unfunded</v>
          </cell>
          <cell r="O255" t="str">
            <v>Unfunded</v>
          </cell>
          <cell r="P255" t="str">
            <v>Unfunded</v>
          </cell>
          <cell r="Q255" t="str">
            <v>Unfunded</v>
          </cell>
          <cell r="R255" t="str">
            <v>Unfunded</v>
          </cell>
          <cell r="S255" t="str">
            <v>Unfunded</v>
          </cell>
          <cell r="T255" t="str">
            <v>Unfunded</v>
          </cell>
          <cell r="U255" t="str">
            <v>Unfunded</v>
          </cell>
          <cell r="V255" t="str">
            <v>Unfunded</v>
          </cell>
          <cell r="W255" t="str">
            <v>Unfunded</v>
          </cell>
          <cell r="X255" t="str">
            <v>Unfunded</v>
          </cell>
          <cell r="Y255" t="str">
            <v>Unfunded</v>
          </cell>
          <cell r="Z255" t="str">
            <v>Unfunded</v>
          </cell>
          <cell r="AA255" t="str">
            <v>Undetermined</v>
          </cell>
        </row>
        <row r="256">
          <cell r="A256">
            <v>849</v>
          </cell>
          <cell r="B256" t="str">
            <v>C</v>
          </cell>
          <cell r="C256" t="str">
            <v>DC6</v>
          </cell>
          <cell r="D256" t="str">
            <v>Namakwa</v>
          </cell>
          <cell r="E256" t="str">
            <v>Funded</v>
          </cell>
          <cell r="F256" t="str">
            <v>Funded</v>
          </cell>
          <cell r="G256" t="str">
            <v>Funded</v>
          </cell>
          <cell r="H256" t="str">
            <v>Funded</v>
          </cell>
          <cell r="I256" t="str">
            <v>Funded</v>
          </cell>
          <cell r="J256" t="str">
            <v>Funded</v>
          </cell>
          <cell r="K256" t="str">
            <v>Funded</v>
          </cell>
          <cell r="L256" t="str">
            <v>Funded</v>
          </cell>
          <cell r="M256" t="str">
            <v>Funded</v>
          </cell>
          <cell r="N256" t="str">
            <v>Funded</v>
          </cell>
          <cell r="O256" t="str">
            <v>Unfunded</v>
          </cell>
          <cell r="P256" t="str">
            <v>Funded</v>
          </cell>
          <cell r="Q256" t="str">
            <v>Funded</v>
          </cell>
          <cell r="R256" t="str">
            <v>Unfunded</v>
          </cell>
          <cell r="S256" t="str">
            <v>Funded</v>
          </cell>
          <cell r="T256" t="str">
            <v>Funded</v>
          </cell>
          <cell r="U256" t="str">
            <v>Funded</v>
          </cell>
          <cell r="V256" t="str">
            <v>Funded</v>
          </cell>
          <cell r="W256" t="str">
            <v>Funded</v>
          </cell>
          <cell r="X256" t="str">
            <v>Funded</v>
          </cell>
          <cell r="Y256" t="str">
            <v>Funded</v>
          </cell>
          <cell r="Z256" t="str">
            <v>Funded</v>
          </cell>
          <cell r="AA256" t="str">
            <v>Funded</v>
          </cell>
        </row>
        <row r="257">
          <cell r="A257">
            <v>858</v>
          </cell>
          <cell r="B257" t="str">
            <v>B</v>
          </cell>
          <cell r="C257" t="str">
            <v>NC071</v>
          </cell>
          <cell r="D257" t="str">
            <v>Ubuntu</v>
          </cell>
          <cell r="E257" t="str">
            <v>UnFunded</v>
          </cell>
          <cell r="F257" t="str">
            <v>UnFunded</v>
          </cell>
          <cell r="G257" t="str">
            <v>UnFunded</v>
          </cell>
          <cell r="H257" t="str">
            <v>UnFunded</v>
          </cell>
          <cell r="I257" t="str">
            <v>UnFunded</v>
          </cell>
          <cell r="J257" t="str">
            <v>UnFunded</v>
          </cell>
          <cell r="K257" t="str">
            <v>Unfunded</v>
          </cell>
          <cell r="L257" t="str">
            <v>Unfunded</v>
          </cell>
          <cell r="M257" t="str">
            <v>Unfunded</v>
          </cell>
          <cell r="N257" t="str">
            <v>Unfunded</v>
          </cell>
          <cell r="O257" t="str">
            <v>Undetermined</v>
          </cell>
          <cell r="P257" t="str">
            <v>Unfunded</v>
          </cell>
          <cell r="Q257" t="str">
            <v>Unfunded</v>
          </cell>
          <cell r="R257" t="str">
            <v>Unfunded</v>
          </cell>
          <cell r="S257" t="str">
            <v>Unfunded</v>
          </cell>
          <cell r="T257" t="str">
            <v>Unfunded</v>
          </cell>
          <cell r="U257" t="str">
            <v>Unfunded</v>
          </cell>
          <cell r="V257" t="str">
            <v>Unfunded</v>
          </cell>
          <cell r="W257" t="str">
            <v>Unfunded</v>
          </cell>
          <cell r="X257" t="str">
            <v>Unfunded</v>
          </cell>
          <cell r="Y257" t="str">
            <v>Unfunded</v>
          </cell>
          <cell r="Z257" t="str">
            <v>Unfunded</v>
          </cell>
          <cell r="AA257" t="str">
            <v>Unfunded</v>
          </cell>
        </row>
        <row r="258">
          <cell r="A258">
            <v>868</v>
          </cell>
          <cell r="B258" t="str">
            <v>B</v>
          </cell>
          <cell r="C258" t="str">
            <v>NC072</v>
          </cell>
          <cell r="D258" t="str">
            <v>Umsobomvu</v>
          </cell>
          <cell r="E258" t="str">
            <v>Funded</v>
          </cell>
          <cell r="F258" t="str">
            <v>Funded</v>
          </cell>
          <cell r="G258" t="str">
            <v>Funded</v>
          </cell>
          <cell r="H258" t="str">
            <v>Funded</v>
          </cell>
          <cell r="I258" t="str">
            <v>Funded</v>
          </cell>
          <cell r="J258" t="str">
            <v>Funded</v>
          </cell>
          <cell r="K258" t="str">
            <v>Funded</v>
          </cell>
          <cell r="L258" t="str">
            <v>Funded</v>
          </cell>
          <cell r="M258" t="str">
            <v>Funded</v>
          </cell>
          <cell r="N258" t="str">
            <v>Funded</v>
          </cell>
          <cell r="O258" t="str">
            <v>Undetermined</v>
          </cell>
          <cell r="P258" t="str">
            <v>Funded</v>
          </cell>
          <cell r="Q258" t="str">
            <v>Funded</v>
          </cell>
          <cell r="R258" t="str">
            <v>Funded</v>
          </cell>
          <cell r="S258" t="str">
            <v>Funded</v>
          </cell>
          <cell r="T258" t="str">
            <v>Funded</v>
          </cell>
          <cell r="U258" t="str">
            <v>Undetermined</v>
          </cell>
          <cell r="V258" t="str">
            <v>Funded</v>
          </cell>
          <cell r="W258" t="str">
            <v>Funded</v>
          </cell>
          <cell r="X258" t="str">
            <v>Funded</v>
          </cell>
          <cell r="Y258" t="str">
            <v>Funded</v>
          </cell>
          <cell r="Z258" t="str">
            <v>Funded</v>
          </cell>
          <cell r="AA258" t="str">
            <v>Unfunded</v>
          </cell>
        </row>
        <row r="259">
          <cell r="A259">
            <v>851</v>
          </cell>
          <cell r="B259" t="str">
            <v>B</v>
          </cell>
          <cell r="C259" t="str">
            <v>NC073</v>
          </cell>
          <cell r="D259" t="str">
            <v>Emthanjeni</v>
          </cell>
          <cell r="E259" t="str">
            <v>Funded</v>
          </cell>
          <cell r="F259" t="str">
            <v>Funded</v>
          </cell>
          <cell r="G259" t="str">
            <v>Funded</v>
          </cell>
          <cell r="H259" t="str">
            <v>Funded</v>
          </cell>
          <cell r="I259" t="str">
            <v>Funded</v>
          </cell>
          <cell r="J259" t="str">
            <v>Funded</v>
          </cell>
          <cell r="K259" t="str">
            <v>Funded</v>
          </cell>
          <cell r="L259" t="str">
            <v>Funded</v>
          </cell>
          <cell r="M259" t="str">
            <v>Unfunded</v>
          </cell>
          <cell r="N259" t="str">
            <v>Undetermined</v>
          </cell>
          <cell r="O259" t="str">
            <v>Undetermined</v>
          </cell>
          <cell r="P259" t="str">
            <v>Funded</v>
          </cell>
          <cell r="Q259" t="str">
            <v>Funded</v>
          </cell>
          <cell r="R259" t="str">
            <v>Funded</v>
          </cell>
          <cell r="S259" t="str">
            <v>Funded</v>
          </cell>
          <cell r="T259" t="str">
            <v>Funded</v>
          </cell>
          <cell r="U259" t="str">
            <v>Unfunded</v>
          </cell>
          <cell r="V259" t="str">
            <v>Unfunded</v>
          </cell>
          <cell r="W259" t="str">
            <v>Unfunded</v>
          </cell>
          <cell r="X259" t="str">
            <v>Unfunded</v>
          </cell>
          <cell r="Y259" t="str">
            <v>Unfunded</v>
          </cell>
          <cell r="Z259" t="str">
            <v>Unfunded</v>
          </cell>
          <cell r="AA259" t="str">
            <v>Unfunded</v>
          </cell>
        </row>
        <row r="260">
          <cell r="A260">
            <v>852</v>
          </cell>
          <cell r="B260" t="str">
            <v>B</v>
          </cell>
          <cell r="C260" t="str">
            <v>NC074</v>
          </cell>
          <cell r="D260" t="str">
            <v>Kareeberg</v>
          </cell>
          <cell r="E260" t="str">
            <v>Funded</v>
          </cell>
          <cell r="F260" t="str">
            <v>Funded</v>
          </cell>
          <cell r="G260" t="str">
            <v>Funded</v>
          </cell>
          <cell r="H260" t="str">
            <v>Funded</v>
          </cell>
          <cell r="I260" t="str">
            <v>Funded</v>
          </cell>
          <cell r="J260" t="str">
            <v>Funded</v>
          </cell>
          <cell r="K260" t="str">
            <v>Funded</v>
          </cell>
          <cell r="L260" t="str">
            <v>Funded</v>
          </cell>
          <cell r="M260" t="str">
            <v>Funded</v>
          </cell>
          <cell r="N260" t="str">
            <v>Funded</v>
          </cell>
          <cell r="O260" t="str">
            <v>Undetermined</v>
          </cell>
          <cell r="P260" t="str">
            <v>Funded</v>
          </cell>
          <cell r="Q260" t="str">
            <v>Undetermined</v>
          </cell>
          <cell r="R260" t="str">
            <v>Funded</v>
          </cell>
          <cell r="S260" t="str">
            <v>Funded</v>
          </cell>
          <cell r="T260" t="str">
            <v>Funded</v>
          </cell>
          <cell r="U260" t="str">
            <v>Funded</v>
          </cell>
          <cell r="V260" t="str">
            <v>Funded</v>
          </cell>
          <cell r="W260" t="str">
            <v>Funded</v>
          </cell>
          <cell r="X260" t="str">
            <v>Funded</v>
          </cell>
          <cell r="Y260" t="str">
            <v>Funded</v>
          </cell>
          <cell r="Z260" t="str">
            <v>Funded</v>
          </cell>
          <cell r="AA260" t="str">
            <v>Funded</v>
          </cell>
        </row>
        <row r="261">
          <cell r="A261">
            <v>854</v>
          </cell>
          <cell r="B261" t="str">
            <v>B</v>
          </cell>
          <cell r="C261" t="str">
            <v>NC075</v>
          </cell>
          <cell r="D261" t="str">
            <v>Renosterberg</v>
          </cell>
          <cell r="E261" t="str">
            <v>Funded</v>
          </cell>
          <cell r="F261" t="str">
            <v>Funded</v>
          </cell>
          <cell r="G261" t="str">
            <v>UnFunded</v>
          </cell>
          <cell r="H261" t="str">
            <v>UnFunded</v>
          </cell>
          <cell r="I261" t="str">
            <v>UnFunded</v>
          </cell>
          <cell r="J261" t="str">
            <v>UnFunded</v>
          </cell>
          <cell r="K261" t="str">
            <v>Unfunded</v>
          </cell>
          <cell r="L261" t="str">
            <v>Unfunded</v>
          </cell>
          <cell r="M261" t="str">
            <v>Unfunded</v>
          </cell>
          <cell r="N261" t="str">
            <v>Unfunded</v>
          </cell>
          <cell r="O261" t="str">
            <v>Undetermined</v>
          </cell>
          <cell r="P261" t="str">
            <v>Unfunded</v>
          </cell>
          <cell r="Q261" t="str">
            <v>Unfunded</v>
          </cell>
          <cell r="R261" t="str">
            <v>Unfunded</v>
          </cell>
          <cell r="S261" t="str">
            <v>Unfunded</v>
          </cell>
          <cell r="T261" t="str">
            <v>Unfunded</v>
          </cell>
          <cell r="U261" t="str">
            <v>Unfunded</v>
          </cell>
          <cell r="V261" t="str">
            <v>Unfunded</v>
          </cell>
          <cell r="W261" t="str">
            <v>Unfunded</v>
          </cell>
          <cell r="X261" t="str">
            <v>Unfunded</v>
          </cell>
          <cell r="Y261" t="str">
            <v>Unfunded</v>
          </cell>
          <cell r="Z261" t="str">
            <v>Unfunded</v>
          </cell>
          <cell r="AA261" t="str">
            <v>Unfunded</v>
          </cell>
        </row>
        <row r="262">
          <cell r="A262">
            <v>857</v>
          </cell>
          <cell r="B262" t="str">
            <v>B</v>
          </cell>
          <cell r="C262" t="str">
            <v>NC076</v>
          </cell>
          <cell r="D262" t="str">
            <v>Thembelihle</v>
          </cell>
          <cell r="E262" t="str">
            <v>UnFunded</v>
          </cell>
          <cell r="F262" t="str">
            <v>UnFunded</v>
          </cell>
          <cell r="G262" t="str">
            <v>UnFunded</v>
          </cell>
          <cell r="H262" t="str">
            <v>UnFunded</v>
          </cell>
          <cell r="I262" t="str">
            <v>UnFunded</v>
          </cell>
          <cell r="J262" t="str">
            <v>UnFunded</v>
          </cell>
          <cell r="K262" t="str">
            <v>Unfunded</v>
          </cell>
          <cell r="L262" t="str">
            <v>Unfunded</v>
          </cell>
          <cell r="M262" t="str">
            <v>Unfunded</v>
          </cell>
          <cell r="N262" t="str">
            <v>Unfunded</v>
          </cell>
          <cell r="O262" t="str">
            <v>Undetermined</v>
          </cell>
          <cell r="P262" t="str">
            <v>Unfunded</v>
          </cell>
          <cell r="Q262" t="str">
            <v>Unfunded</v>
          </cell>
          <cell r="R262" t="str">
            <v>Unfunded</v>
          </cell>
          <cell r="S262" t="str">
            <v>Unfunded</v>
          </cell>
          <cell r="T262" t="str">
            <v>Unfunded</v>
          </cell>
          <cell r="U262" t="str">
            <v>Unfunded</v>
          </cell>
          <cell r="V262" t="str">
            <v>Unfunded</v>
          </cell>
          <cell r="W262" t="str">
            <v>Unfunded</v>
          </cell>
          <cell r="X262" t="str">
            <v>Unfunded</v>
          </cell>
          <cell r="Y262" t="str">
            <v>Unfunded</v>
          </cell>
          <cell r="Z262" t="str">
            <v>Unfunded</v>
          </cell>
          <cell r="AA262" t="str">
            <v>Unfunded</v>
          </cell>
        </row>
        <row r="263">
          <cell r="A263">
            <v>856</v>
          </cell>
          <cell r="B263" t="str">
            <v>B</v>
          </cell>
          <cell r="C263" t="str">
            <v>NC077</v>
          </cell>
          <cell r="D263" t="str">
            <v>Siyathemba</v>
          </cell>
          <cell r="E263" t="str">
            <v>UnFunded</v>
          </cell>
          <cell r="F263" t="str">
            <v>UnFunded</v>
          </cell>
          <cell r="G263" t="str">
            <v>UnFunded</v>
          </cell>
          <cell r="H263" t="str">
            <v>Funded</v>
          </cell>
          <cell r="I263" t="str">
            <v>UnFunded</v>
          </cell>
          <cell r="J263" t="str">
            <v>UnFunded</v>
          </cell>
          <cell r="K263" t="str">
            <v>Unfunded</v>
          </cell>
          <cell r="L263" t="str">
            <v>Undetermined</v>
          </cell>
          <cell r="M263" t="str">
            <v>Unfunded</v>
          </cell>
          <cell r="N263" t="str">
            <v>Unfunded</v>
          </cell>
          <cell r="O263" t="str">
            <v>Undetermined</v>
          </cell>
          <cell r="P263" t="str">
            <v>Unfunded</v>
          </cell>
          <cell r="Q263" t="str">
            <v>Unfunded</v>
          </cell>
          <cell r="R263" t="str">
            <v>Undetermined</v>
          </cell>
          <cell r="S263" t="str">
            <v>Unfunded</v>
          </cell>
          <cell r="T263" t="str">
            <v>Unfunded</v>
          </cell>
          <cell r="U263" t="str">
            <v>Undetermined</v>
          </cell>
          <cell r="V263" t="str">
            <v>Unfunded</v>
          </cell>
          <cell r="W263" t="str">
            <v>Unfunded</v>
          </cell>
          <cell r="X263" t="str">
            <v>Unfunded</v>
          </cell>
          <cell r="Y263" t="str">
            <v>Unfunded</v>
          </cell>
          <cell r="Z263" t="str">
            <v>Unfunded</v>
          </cell>
          <cell r="AA263" t="str">
            <v>Unfunded</v>
          </cell>
        </row>
        <row r="264">
          <cell r="A264">
            <v>855</v>
          </cell>
          <cell r="B264" t="str">
            <v>B</v>
          </cell>
          <cell r="C264" t="str">
            <v>NC078</v>
          </cell>
          <cell r="D264" t="str">
            <v>Siyancuma</v>
          </cell>
          <cell r="E264" t="str">
            <v>UnFunded</v>
          </cell>
          <cell r="F264" t="str">
            <v>UnFunded</v>
          </cell>
          <cell r="G264" t="str">
            <v>Funded</v>
          </cell>
          <cell r="H264" t="str">
            <v>Funded</v>
          </cell>
          <cell r="I264" t="str">
            <v>UnFunded</v>
          </cell>
          <cell r="J264" t="str">
            <v>UnFunded</v>
          </cell>
          <cell r="K264" t="str">
            <v>Unfunded</v>
          </cell>
          <cell r="L264" t="str">
            <v>Undetermined</v>
          </cell>
          <cell r="M264" t="str">
            <v>Unfunded</v>
          </cell>
          <cell r="N264" t="str">
            <v>Unfunded</v>
          </cell>
          <cell r="O264" t="str">
            <v>Undetermined</v>
          </cell>
          <cell r="P264" t="str">
            <v>Unfunded</v>
          </cell>
          <cell r="Q264" t="str">
            <v>Unfunded</v>
          </cell>
          <cell r="R264" t="str">
            <v>Undetermined</v>
          </cell>
          <cell r="S264" t="str">
            <v>Unfunded</v>
          </cell>
          <cell r="T264" t="str">
            <v>Unfunded</v>
          </cell>
          <cell r="U264" t="str">
            <v>Unfunded</v>
          </cell>
          <cell r="V264" t="str">
            <v>Unfunded</v>
          </cell>
          <cell r="W264" t="str">
            <v>Unfunded</v>
          </cell>
          <cell r="X264" t="str">
            <v>Unfunded</v>
          </cell>
          <cell r="Y264" t="str">
            <v>Unfunded</v>
          </cell>
          <cell r="Z264" t="str">
            <v>Unfunded</v>
          </cell>
          <cell r="AA264" t="str">
            <v>Unfunded</v>
          </cell>
        </row>
        <row r="265">
          <cell r="A265">
            <v>853</v>
          </cell>
          <cell r="B265" t="str">
            <v>C</v>
          </cell>
          <cell r="C265" t="str">
            <v>DC7</v>
          </cell>
          <cell r="D265" t="str">
            <v>Pixley Ka Seme (NC)</v>
          </cell>
          <cell r="E265" t="str">
            <v>UnFunded</v>
          </cell>
          <cell r="F265" t="str">
            <v>UnFunded</v>
          </cell>
          <cell r="G265" t="str">
            <v>Funded</v>
          </cell>
          <cell r="H265" t="str">
            <v>Funded</v>
          </cell>
          <cell r="I265" t="str">
            <v>UnFunded</v>
          </cell>
          <cell r="J265" t="str">
            <v>UnFunded</v>
          </cell>
          <cell r="K265" t="str">
            <v>Unfunded</v>
          </cell>
          <cell r="L265" t="str">
            <v>Funded</v>
          </cell>
          <cell r="M265" t="str">
            <v>Unfunded</v>
          </cell>
          <cell r="N265" t="str">
            <v>Funded</v>
          </cell>
          <cell r="O265" t="str">
            <v>Undetermined</v>
          </cell>
          <cell r="P265" t="str">
            <v>Unfunded</v>
          </cell>
          <cell r="Q265" t="str">
            <v>Funded</v>
          </cell>
          <cell r="R265" t="str">
            <v>Funded</v>
          </cell>
          <cell r="S265" t="str">
            <v>Funded</v>
          </cell>
          <cell r="T265" t="str">
            <v>Funded</v>
          </cell>
          <cell r="U265" t="str">
            <v>Unfunded</v>
          </cell>
          <cell r="V265" t="str">
            <v>Unfunded</v>
          </cell>
          <cell r="W265" t="str">
            <v>Unfunded</v>
          </cell>
          <cell r="X265" t="str">
            <v>Unfunded</v>
          </cell>
          <cell r="Y265" t="str">
            <v>Funded</v>
          </cell>
          <cell r="Z265" t="str">
            <v>Funded</v>
          </cell>
          <cell r="AA265" t="str">
            <v>Funded</v>
          </cell>
        </row>
        <row r="266">
          <cell r="A266" t="e">
            <v>#N/A</v>
          </cell>
          <cell r="B266" t="str">
            <v>B</v>
          </cell>
          <cell r="C266" t="str">
            <v>NC081</v>
          </cell>
          <cell r="D266" t="str">
            <v>Mier</v>
          </cell>
          <cell r="E266" t="str">
            <v>UnFunded</v>
          </cell>
          <cell r="F266" t="str">
            <v>Funded</v>
          </cell>
          <cell r="G266" t="str">
            <v>UnFunded</v>
          </cell>
          <cell r="H266" t="str">
            <v>UnFunded</v>
          </cell>
          <cell r="I266" t="str">
            <v>Disestablished</v>
          </cell>
          <cell r="J266" t="str">
            <v>Disestablished</v>
          </cell>
          <cell r="K266" t="str">
            <v>Disestablished</v>
          </cell>
          <cell r="L266" t="str">
            <v>Disestablished</v>
          </cell>
          <cell r="M266" t="str">
            <v>Disestablished</v>
          </cell>
          <cell r="N266" t="str">
            <v>Disestablished</v>
          </cell>
          <cell r="O266" t="str">
            <v>Disestablished</v>
          </cell>
          <cell r="P266" t="str">
            <v>Disestablished</v>
          </cell>
          <cell r="Q266" t="str">
            <v>Disestablished</v>
          </cell>
          <cell r="R266" t="str">
            <v>Disestablished</v>
          </cell>
          <cell r="S266" t="str">
            <v>Disestablished</v>
          </cell>
          <cell r="T266" t="str">
            <v>Disestablished</v>
          </cell>
          <cell r="U266" t="str">
            <v>Disestablished</v>
          </cell>
          <cell r="V266" t="str">
            <v>Disestablished</v>
          </cell>
          <cell r="W266" t="str">
            <v>Disestablished</v>
          </cell>
          <cell r="X266" t="str">
            <v>Disestablished</v>
          </cell>
          <cell r="Y266" t="str">
            <v>Disestablished</v>
          </cell>
          <cell r="Z266" t="str">
            <v>Disestablished</v>
          </cell>
          <cell r="AA266" t="str">
            <v>Disestablished</v>
          </cell>
        </row>
        <row r="267">
          <cell r="A267">
            <v>869</v>
          </cell>
          <cell r="B267" t="str">
            <v>B</v>
          </cell>
          <cell r="C267" t="str">
            <v>NC082</v>
          </cell>
          <cell r="D267" t="str">
            <v>!Kai! Garib</v>
          </cell>
          <cell r="E267" t="str">
            <v>UnFunded</v>
          </cell>
          <cell r="F267" t="str">
            <v>UnFunded</v>
          </cell>
          <cell r="G267" t="str">
            <v>UnFunded</v>
          </cell>
          <cell r="H267" t="str">
            <v>UnFunded</v>
          </cell>
          <cell r="I267" t="str">
            <v>UnFunded</v>
          </cell>
          <cell r="J267" t="str">
            <v>Funded</v>
          </cell>
          <cell r="K267" t="str">
            <v>Unfunded</v>
          </cell>
          <cell r="L267" t="str">
            <v>Unfunded</v>
          </cell>
          <cell r="M267" t="str">
            <v>Unfunded</v>
          </cell>
          <cell r="N267" t="str">
            <v>Unfunded</v>
          </cell>
          <cell r="O267" t="str">
            <v>Unfunded</v>
          </cell>
          <cell r="P267" t="str">
            <v>Unfunded</v>
          </cell>
          <cell r="Q267" t="str">
            <v>Unfunded</v>
          </cell>
          <cell r="R267" t="str">
            <v>Unfunded</v>
          </cell>
          <cell r="S267" t="str">
            <v>Unfunded</v>
          </cell>
          <cell r="T267" t="str">
            <v>Unfunded</v>
          </cell>
          <cell r="U267" t="str">
            <v>Undetermined</v>
          </cell>
          <cell r="V267" t="str">
            <v>Unfunded</v>
          </cell>
          <cell r="W267" t="str">
            <v>Unfunded</v>
          </cell>
          <cell r="X267" t="str">
            <v>Unfunded</v>
          </cell>
          <cell r="Y267" t="str">
            <v>Unfunded</v>
          </cell>
          <cell r="Z267" t="str">
            <v>Unfunded</v>
          </cell>
          <cell r="AA267" t="str">
            <v>Unfunded</v>
          </cell>
        </row>
        <row r="268">
          <cell r="A268" t="e">
            <v>#N/A</v>
          </cell>
          <cell r="B268" t="str">
            <v>B</v>
          </cell>
          <cell r="C268" t="str">
            <v>NC083</v>
          </cell>
          <cell r="D268" t="str">
            <v>//Khara Hais</v>
          </cell>
          <cell r="E268" t="str">
            <v>UnFunded</v>
          </cell>
          <cell r="F268" t="str">
            <v>UnFunded</v>
          </cell>
          <cell r="G268" t="str">
            <v>UnFunded</v>
          </cell>
          <cell r="H268" t="str">
            <v>Funded</v>
          </cell>
          <cell r="I268" t="str">
            <v>Disestablished</v>
          </cell>
          <cell r="J268" t="str">
            <v>Disestablished</v>
          </cell>
          <cell r="K268" t="str">
            <v>Disestablished</v>
          </cell>
          <cell r="L268" t="str">
            <v>Disestablished</v>
          </cell>
          <cell r="M268" t="str">
            <v>Disestablished</v>
          </cell>
          <cell r="N268" t="str">
            <v>Disestablished</v>
          </cell>
          <cell r="O268" t="str">
            <v>Disestablished</v>
          </cell>
          <cell r="P268" t="str">
            <v>Disestablished</v>
          </cell>
          <cell r="Q268" t="str">
            <v>Disestablished</v>
          </cell>
          <cell r="R268" t="str">
            <v>Disestablished</v>
          </cell>
          <cell r="S268" t="str">
            <v>Disestablished</v>
          </cell>
          <cell r="T268" t="str">
            <v>Disestablished</v>
          </cell>
          <cell r="U268" t="str">
            <v>Disestablished</v>
          </cell>
          <cell r="V268" t="str">
            <v>Disestablished</v>
          </cell>
          <cell r="W268" t="str">
            <v>Disestablished</v>
          </cell>
          <cell r="X268" t="str">
            <v>Disestablished</v>
          </cell>
          <cell r="Y268" t="str">
            <v>Disestablished</v>
          </cell>
          <cell r="Z268" t="str">
            <v>Disestablished</v>
          </cell>
          <cell r="AA268" t="str">
            <v>Disestablished</v>
          </cell>
        </row>
        <row r="269">
          <cell r="A269">
            <v>872</v>
          </cell>
          <cell r="B269" t="str">
            <v>B</v>
          </cell>
          <cell r="C269" t="str">
            <v>NC084</v>
          </cell>
          <cell r="D269" t="str">
            <v>!Kheis</v>
          </cell>
          <cell r="E269" t="str">
            <v>UnFunded</v>
          </cell>
          <cell r="F269" t="str">
            <v>UnFunded</v>
          </cell>
          <cell r="G269" t="str">
            <v>UnFunded</v>
          </cell>
          <cell r="H269" t="str">
            <v>UnFunded</v>
          </cell>
          <cell r="I269" t="str">
            <v>Funded</v>
          </cell>
          <cell r="J269" t="str">
            <v>Funded</v>
          </cell>
          <cell r="K269" t="str">
            <v>Unfunded</v>
          </cell>
          <cell r="L269" t="str">
            <v>Unfunded</v>
          </cell>
          <cell r="M269" t="str">
            <v>Unfunded</v>
          </cell>
          <cell r="N269" t="str">
            <v>Unfunded</v>
          </cell>
          <cell r="O269" t="str">
            <v>Unfunded</v>
          </cell>
          <cell r="P269" t="str">
            <v>Unfunded</v>
          </cell>
          <cell r="Q269" t="str">
            <v>Unfunded</v>
          </cell>
          <cell r="R269" t="str">
            <v>Unfunded</v>
          </cell>
          <cell r="S269" t="str">
            <v>Unfunded</v>
          </cell>
          <cell r="T269" t="str">
            <v>Unfunded</v>
          </cell>
          <cell r="U269" t="str">
            <v>Unfunded</v>
          </cell>
          <cell r="V269" t="str">
            <v>Unfunded</v>
          </cell>
          <cell r="W269" t="str">
            <v>Unfunded</v>
          </cell>
          <cell r="X269" t="str">
            <v>Unfunded</v>
          </cell>
          <cell r="Y269" t="str">
            <v>Unfunded</v>
          </cell>
          <cell r="Z269" t="str">
            <v>Unfunded</v>
          </cell>
          <cell r="AA269" t="str">
            <v>Unfunded</v>
          </cell>
        </row>
        <row r="270">
          <cell r="A270">
            <v>875</v>
          </cell>
          <cell r="B270" t="str">
            <v>B</v>
          </cell>
          <cell r="C270" t="str">
            <v>NC085</v>
          </cell>
          <cell r="D270" t="str">
            <v>Tsantsabane</v>
          </cell>
          <cell r="E270" t="str">
            <v>UnFunded</v>
          </cell>
          <cell r="F270" t="str">
            <v>UnFunded</v>
          </cell>
          <cell r="G270" t="str">
            <v>UnFunded</v>
          </cell>
          <cell r="H270" t="str">
            <v>UnFunded</v>
          </cell>
          <cell r="I270" t="str">
            <v>Funded</v>
          </cell>
          <cell r="J270" t="str">
            <v>UnFunded</v>
          </cell>
          <cell r="K270" t="str">
            <v>Unfunded</v>
          </cell>
          <cell r="L270" t="str">
            <v>Unfunded</v>
          </cell>
          <cell r="M270" t="str">
            <v>Unfunded</v>
          </cell>
          <cell r="N270" t="str">
            <v>Undetermined</v>
          </cell>
          <cell r="O270" t="str">
            <v>Undetermined</v>
          </cell>
          <cell r="P270" t="str">
            <v>Undetermined</v>
          </cell>
          <cell r="Q270" t="str">
            <v>Undetermined</v>
          </cell>
          <cell r="R270" t="str">
            <v>Undetermined</v>
          </cell>
          <cell r="S270" t="str">
            <v>Unfunded</v>
          </cell>
          <cell r="T270" t="str">
            <v>Unfunded</v>
          </cell>
          <cell r="U270" t="str">
            <v>Unfunded</v>
          </cell>
          <cell r="V270" t="str">
            <v>Unfunded</v>
          </cell>
          <cell r="W270" t="str">
            <v>Unfunded</v>
          </cell>
          <cell r="X270" t="str">
            <v>Unfunded</v>
          </cell>
          <cell r="Y270" t="str">
            <v>Unfunded</v>
          </cell>
          <cell r="Z270" t="str">
            <v>Unfunded</v>
          </cell>
          <cell r="AA270" t="str">
            <v>Unfunded</v>
          </cell>
        </row>
        <row r="271">
          <cell r="A271">
            <v>870</v>
          </cell>
          <cell r="B271" t="str">
            <v>B</v>
          </cell>
          <cell r="C271" t="str">
            <v>NC086</v>
          </cell>
          <cell r="D271" t="str">
            <v>Kgatelopele</v>
          </cell>
          <cell r="E271" t="str">
            <v>Funded</v>
          </cell>
          <cell r="F271" t="str">
            <v>Funded</v>
          </cell>
          <cell r="G271" t="str">
            <v>UnFunded</v>
          </cell>
          <cell r="H271" t="str">
            <v>UnFunded</v>
          </cell>
          <cell r="I271" t="str">
            <v>UnFunded</v>
          </cell>
          <cell r="J271" t="str">
            <v>Funded</v>
          </cell>
          <cell r="K271" t="str">
            <v>Unfunded</v>
          </cell>
          <cell r="L271" t="str">
            <v>Unfunded</v>
          </cell>
          <cell r="M271" t="str">
            <v>Unfunded</v>
          </cell>
          <cell r="N271" t="str">
            <v>Unfunded</v>
          </cell>
          <cell r="O271" t="str">
            <v>Funded</v>
          </cell>
          <cell r="P271" t="str">
            <v>Funded</v>
          </cell>
          <cell r="Q271" t="str">
            <v>Funded</v>
          </cell>
          <cell r="R271" t="str">
            <v>Funded</v>
          </cell>
          <cell r="S271" t="str">
            <v>Funded</v>
          </cell>
          <cell r="T271" t="str">
            <v>Funded</v>
          </cell>
          <cell r="U271" t="str">
            <v>Funded</v>
          </cell>
          <cell r="V271" t="str">
            <v>Unfunded</v>
          </cell>
          <cell r="W271" t="str">
            <v>Funded</v>
          </cell>
          <cell r="X271" t="str">
            <v>Funded</v>
          </cell>
          <cell r="Y271" t="str">
            <v>Funded</v>
          </cell>
          <cell r="Z271" t="str">
            <v>Unfunded</v>
          </cell>
          <cell r="AA271" t="str">
            <v>Unfunded</v>
          </cell>
        </row>
        <row r="272">
          <cell r="A272">
            <v>1489</v>
          </cell>
          <cell r="B272" t="str">
            <v>B</v>
          </cell>
          <cell r="C272" t="str">
            <v>NC087</v>
          </cell>
          <cell r="D272" t="str">
            <v>Dawid Kruiper</v>
          </cell>
          <cell r="E272" t="str">
            <v>New Demarcation</v>
          </cell>
          <cell r="F272" t="str">
            <v>New Demarcation</v>
          </cell>
          <cell r="G272" t="str">
            <v>New Demarcation</v>
          </cell>
          <cell r="H272" t="str">
            <v>New Demarcation</v>
          </cell>
          <cell r="I272" t="str">
            <v>Undetermined</v>
          </cell>
          <cell r="J272" t="str">
            <v>Undetermined</v>
          </cell>
          <cell r="K272" t="str">
            <v>Unfunded</v>
          </cell>
          <cell r="L272" t="str">
            <v>Unfunded</v>
          </cell>
          <cell r="M272" t="str">
            <v>Unfunded</v>
          </cell>
          <cell r="N272" t="str">
            <v>Unfunded</v>
          </cell>
          <cell r="O272" t="str">
            <v>Unfunded</v>
          </cell>
          <cell r="P272" t="str">
            <v>Unfunded</v>
          </cell>
          <cell r="Q272" t="str">
            <v>Unfunded</v>
          </cell>
          <cell r="R272" t="str">
            <v>Funded</v>
          </cell>
          <cell r="S272" t="str">
            <v>Funded</v>
          </cell>
          <cell r="T272" t="str">
            <v>Funded</v>
          </cell>
          <cell r="U272" t="str">
            <v>Unfunded</v>
          </cell>
          <cell r="V272" t="str">
            <v>Funded</v>
          </cell>
          <cell r="W272" t="str">
            <v>Funded</v>
          </cell>
          <cell r="X272" t="str">
            <v>Funded</v>
          </cell>
          <cell r="Y272" t="str">
            <v>Funded</v>
          </cell>
          <cell r="Z272" t="str">
            <v>Funded</v>
          </cell>
          <cell r="AA272" t="str">
            <v>Undetermined</v>
          </cell>
        </row>
        <row r="273">
          <cell r="A273">
            <v>874</v>
          </cell>
          <cell r="B273" t="str">
            <v>C</v>
          </cell>
          <cell r="C273" t="str">
            <v>DC8</v>
          </cell>
          <cell r="D273" t="str">
            <v>Z F Mgcawu</v>
          </cell>
          <cell r="E273" t="str">
            <v>Funded</v>
          </cell>
          <cell r="F273" t="str">
            <v>Funded</v>
          </cell>
          <cell r="G273" t="str">
            <v>UnFunded</v>
          </cell>
          <cell r="H273" t="str">
            <v>Funded</v>
          </cell>
          <cell r="I273" t="str">
            <v>Funded</v>
          </cell>
          <cell r="J273" t="str">
            <v>Funded</v>
          </cell>
          <cell r="K273" t="str">
            <v>Unfunded</v>
          </cell>
          <cell r="L273" t="str">
            <v>Unfunded</v>
          </cell>
          <cell r="M273" t="str">
            <v>Unfunded</v>
          </cell>
          <cell r="N273" t="str">
            <v>Unfunded</v>
          </cell>
          <cell r="O273" t="str">
            <v>Unfunded</v>
          </cell>
          <cell r="P273" t="str">
            <v>Unfunded</v>
          </cell>
          <cell r="Q273" t="str">
            <v>Unfunded</v>
          </cell>
          <cell r="R273" t="str">
            <v>Unfunded</v>
          </cell>
          <cell r="S273" t="str">
            <v>Unfunded</v>
          </cell>
          <cell r="T273" t="str">
            <v>Unfunded</v>
          </cell>
          <cell r="U273" t="str">
            <v>Unfunded</v>
          </cell>
          <cell r="V273" t="str">
            <v>Unfunded</v>
          </cell>
          <cell r="W273" t="str">
            <v>Unfunded</v>
          </cell>
          <cell r="X273" t="str">
            <v>Unfunded</v>
          </cell>
          <cell r="Y273" t="str">
            <v>Unfunded</v>
          </cell>
          <cell r="Z273" t="str">
            <v>Unfunded</v>
          </cell>
          <cell r="AA273" t="str">
            <v>Unfunded</v>
          </cell>
        </row>
        <row r="274">
          <cell r="A274">
            <v>839</v>
          </cell>
          <cell r="B274" t="str">
            <v>B</v>
          </cell>
          <cell r="C274" t="str">
            <v>NC091</v>
          </cell>
          <cell r="D274" t="str">
            <v>Sol Plaatje</v>
          </cell>
          <cell r="E274" t="str">
            <v>Funded</v>
          </cell>
          <cell r="F274" t="str">
            <v>Funded</v>
          </cell>
          <cell r="G274" t="str">
            <v>Funded</v>
          </cell>
          <cell r="H274" t="str">
            <v>Funded</v>
          </cell>
          <cell r="I274" t="str">
            <v>Funded</v>
          </cell>
          <cell r="J274" t="str">
            <v>Funded</v>
          </cell>
          <cell r="K274" t="str">
            <v>Funded</v>
          </cell>
          <cell r="L274" t="str">
            <v>Funded</v>
          </cell>
          <cell r="M274" t="str">
            <v>Funded</v>
          </cell>
          <cell r="N274" t="str">
            <v>Funded</v>
          </cell>
          <cell r="O274" t="str">
            <v>Funded</v>
          </cell>
          <cell r="P274" t="str">
            <v>Funded</v>
          </cell>
          <cell r="Q274" t="str">
            <v>Funded</v>
          </cell>
          <cell r="R274" t="str">
            <v>Funded</v>
          </cell>
          <cell r="S274" t="str">
            <v>Funded</v>
          </cell>
          <cell r="T274" t="str">
            <v>Funded</v>
          </cell>
          <cell r="U274" t="str">
            <v>Funded</v>
          </cell>
          <cell r="V274" t="str">
            <v>Funded</v>
          </cell>
          <cell r="W274" t="str">
            <v>Funded</v>
          </cell>
          <cell r="X274" t="str">
            <v>Funded</v>
          </cell>
          <cell r="Y274" t="str">
            <v>Funded</v>
          </cell>
          <cell r="Z274" t="str">
            <v>Funded</v>
          </cell>
          <cell r="AA274" t="str">
            <v>Funded</v>
          </cell>
        </row>
        <row r="275">
          <cell r="A275">
            <v>835</v>
          </cell>
          <cell r="B275" t="str">
            <v>B</v>
          </cell>
          <cell r="C275" t="str">
            <v>NC092</v>
          </cell>
          <cell r="D275" t="str">
            <v>Dikgatlong</v>
          </cell>
          <cell r="E275" t="str">
            <v>UnFunded</v>
          </cell>
          <cell r="F275" t="str">
            <v>UnFunded</v>
          </cell>
          <cell r="G275" t="str">
            <v>UnFunded</v>
          </cell>
          <cell r="H275" t="str">
            <v>Funded with risk</v>
          </cell>
          <cell r="I275" t="str">
            <v>UnFunded</v>
          </cell>
          <cell r="J275" t="str">
            <v>UnFunded</v>
          </cell>
          <cell r="K275" t="str">
            <v>Funded</v>
          </cell>
          <cell r="L275" t="str">
            <v>Undetermined</v>
          </cell>
          <cell r="M275" t="str">
            <v>Unfunded</v>
          </cell>
          <cell r="N275" t="str">
            <v>Unfunded</v>
          </cell>
          <cell r="O275" t="str">
            <v>Undetermined</v>
          </cell>
          <cell r="P275" t="str">
            <v>Unfunded</v>
          </cell>
          <cell r="Q275" t="str">
            <v>Unfunded</v>
          </cell>
          <cell r="R275" t="str">
            <v>Unfunded</v>
          </cell>
          <cell r="S275" t="str">
            <v>Unfunded</v>
          </cell>
          <cell r="T275" t="str">
            <v>Unfunded</v>
          </cell>
          <cell r="U275" t="str">
            <v>Unfunded</v>
          </cell>
          <cell r="V275" t="str">
            <v>Unfunded</v>
          </cell>
          <cell r="W275" t="str">
            <v>Unfunded</v>
          </cell>
          <cell r="X275" t="str">
            <v>Unfunded</v>
          </cell>
          <cell r="Y275" t="str">
            <v>Unfunded</v>
          </cell>
          <cell r="Z275" t="str">
            <v>Unfunded</v>
          </cell>
          <cell r="AA275" t="str">
            <v>Unfunded</v>
          </cell>
        </row>
        <row r="276">
          <cell r="A276">
            <v>837</v>
          </cell>
          <cell r="B276" t="str">
            <v>B</v>
          </cell>
          <cell r="C276" t="str">
            <v>NC093</v>
          </cell>
          <cell r="D276" t="str">
            <v>Magareng</v>
          </cell>
          <cell r="E276" t="str">
            <v>UnFunded</v>
          </cell>
          <cell r="F276" t="str">
            <v>UnFunded</v>
          </cell>
          <cell r="G276" t="str">
            <v>UnFunded</v>
          </cell>
          <cell r="H276" t="str">
            <v>UnFunded</v>
          </cell>
          <cell r="I276" t="str">
            <v>UnFunded</v>
          </cell>
          <cell r="J276" t="str">
            <v>UnFunded</v>
          </cell>
          <cell r="K276" t="str">
            <v>Unfunded</v>
          </cell>
          <cell r="L276" t="str">
            <v>Undetermined</v>
          </cell>
          <cell r="M276" t="str">
            <v>Unfunded</v>
          </cell>
          <cell r="N276" t="str">
            <v>Unfunded</v>
          </cell>
          <cell r="O276" t="str">
            <v>Unfunded</v>
          </cell>
          <cell r="P276" t="str">
            <v>Unfunded</v>
          </cell>
          <cell r="Q276" t="str">
            <v>Unfunded</v>
          </cell>
          <cell r="R276" t="str">
            <v>Unfunded</v>
          </cell>
          <cell r="S276" t="str">
            <v>Unfunded</v>
          </cell>
          <cell r="T276" t="str">
            <v>Unfunded</v>
          </cell>
          <cell r="U276" t="str">
            <v>Unfunded</v>
          </cell>
          <cell r="V276" t="str">
            <v>Unfunded</v>
          </cell>
          <cell r="W276" t="str">
            <v>Unfunded</v>
          </cell>
          <cell r="X276" t="str">
            <v>Unfunded</v>
          </cell>
          <cell r="Y276" t="str">
            <v>Unfunded</v>
          </cell>
          <cell r="Z276" t="str">
            <v>Unfunded</v>
          </cell>
          <cell r="AA276" t="str">
            <v>Unfunded</v>
          </cell>
        </row>
        <row r="277">
          <cell r="A277">
            <v>838</v>
          </cell>
          <cell r="B277" t="str">
            <v>B</v>
          </cell>
          <cell r="C277" t="str">
            <v>NC094</v>
          </cell>
          <cell r="D277" t="str">
            <v>Phokwane</v>
          </cell>
          <cell r="E277" t="str">
            <v>Funded</v>
          </cell>
          <cell r="F277" t="str">
            <v>Funded</v>
          </cell>
          <cell r="G277" t="str">
            <v>UnFunded</v>
          </cell>
          <cell r="H277" t="str">
            <v>UnFunded</v>
          </cell>
          <cell r="I277" t="str">
            <v>UnFunded</v>
          </cell>
          <cell r="J277" t="str">
            <v>Funded</v>
          </cell>
          <cell r="K277" t="str">
            <v>Funded</v>
          </cell>
          <cell r="L277" t="str">
            <v>Undetermined</v>
          </cell>
          <cell r="M277" t="str">
            <v>Unfunded</v>
          </cell>
          <cell r="N277" t="str">
            <v>Unfunded</v>
          </cell>
          <cell r="O277" t="str">
            <v>Undetermined</v>
          </cell>
          <cell r="P277" t="str">
            <v>Undetermined</v>
          </cell>
          <cell r="Q277" t="str">
            <v>Undetermined</v>
          </cell>
          <cell r="R277" t="str">
            <v>Undetermined</v>
          </cell>
          <cell r="S277" t="str">
            <v>Unfunded</v>
          </cell>
          <cell r="T277" t="str">
            <v>Unfunded</v>
          </cell>
          <cell r="U277" t="str">
            <v>Undetermined</v>
          </cell>
          <cell r="V277" t="str">
            <v>Unfunded</v>
          </cell>
          <cell r="W277" t="str">
            <v>Unfunded</v>
          </cell>
          <cell r="X277" t="str">
            <v>Funded</v>
          </cell>
          <cell r="Y277" t="str">
            <v>Unfunded</v>
          </cell>
          <cell r="Z277" t="str">
            <v>Unfunded</v>
          </cell>
          <cell r="AA277" t="str">
            <v>Unfunded</v>
          </cell>
        </row>
        <row r="278">
          <cell r="A278">
            <v>836</v>
          </cell>
          <cell r="B278" t="str">
            <v>C</v>
          </cell>
          <cell r="C278" t="str">
            <v>DC9</v>
          </cell>
          <cell r="D278" t="str">
            <v>Frances Baard</v>
          </cell>
          <cell r="E278" t="str">
            <v>Funded</v>
          </cell>
          <cell r="F278" t="str">
            <v>Funded</v>
          </cell>
          <cell r="G278" t="str">
            <v>Funded</v>
          </cell>
          <cell r="H278" t="str">
            <v>Funded</v>
          </cell>
          <cell r="I278" t="str">
            <v>Funded</v>
          </cell>
          <cell r="J278" t="str">
            <v>Funded</v>
          </cell>
          <cell r="K278" t="str">
            <v>Funded</v>
          </cell>
          <cell r="L278" t="str">
            <v>Funded</v>
          </cell>
          <cell r="M278" t="str">
            <v>Funded</v>
          </cell>
          <cell r="N278" t="str">
            <v>Funded</v>
          </cell>
          <cell r="O278" t="str">
            <v>Funded</v>
          </cell>
          <cell r="P278" t="str">
            <v>Funded</v>
          </cell>
          <cell r="Q278" t="str">
            <v>Funded</v>
          </cell>
          <cell r="R278" t="str">
            <v>Funded</v>
          </cell>
          <cell r="S278" t="str">
            <v>Funded</v>
          </cell>
          <cell r="T278" t="str">
            <v>Funded</v>
          </cell>
          <cell r="U278" t="str">
            <v>Funded</v>
          </cell>
          <cell r="V278" t="str">
            <v>Funded</v>
          </cell>
          <cell r="W278" t="str">
            <v>Funded</v>
          </cell>
          <cell r="X278" t="str">
            <v>Funded</v>
          </cell>
          <cell r="Y278" t="str">
            <v>Funded</v>
          </cell>
          <cell r="Z278" t="str">
            <v>Funded</v>
          </cell>
          <cell r="AA278" t="str">
            <v>Funded</v>
          </cell>
        </row>
        <row r="279">
          <cell r="A279" t="e">
            <v>#N/A</v>
          </cell>
          <cell r="D279" t="str">
            <v>Total funded</v>
          </cell>
          <cell r="E279">
            <v>16</v>
          </cell>
          <cell r="F279">
            <v>16</v>
          </cell>
          <cell r="G279">
            <v>11</v>
          </cell>
          <cell r="H279">
            <v>15</v>
          </cell>
          <cell r="I279">
            <v>11</v>
          </cell>
          <cell r="J279">
            <v>14</v>
          </cell>
          <cell r="K279">
            <v>10</v>
          </cell>
          <cell r="L279">
            <v>9</v>
          </cell>
          <cell r="M279">
            <v>6</v>
          </cell>
          <cell r="N279">
            <v>7</v>
          </cell>
          <cell r="O279">
            <v>4</v>
          </cell>
          <cell r="P279">
            <v>11</v>
          </cell>
          <cell r="Q279">
            <v>9</v>
          </cell>
          <cell r="R279">
            <v>10</v>
          </cell>
          <cell r="S279">
            <v>12</v>
          </cell>
          <cell r="T279">
            <v>12</v>
          </cell>
          <cell r="U279">
            <v>9</v>
          </cell>
          <cell r="V279">
            <v>10</v>
          </cell>
          <cell r="W279">
            <v>12</v>
          </cell>
          <cell r="X279">
            <v>13</v>
          </cell>
          <cell r="Y279">
            <v>12</v>
          </cell>
          <cell r="Z279">
            <v>11</v>
          </cell>
          <cell r="AA279">
            <v>9</v>
          </cell>
        </row>
        <row r="280">
          <cell r="A280" t="e">
            <v>#N/A</v>
          </cell>
          <cell r="D280" t="str">
            <v>Total funded with risk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3</v>
          </cell>
          <cell r="J280">
            <v>3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</row>
        <row r="281">
          <cell r="A281" t="e">
            <v>#N/A</v>
          </cell>
          <cell r="D281" t="str">
            <v>Total unfunded</v>
          </cell>
          <cell r="E281">
            <v>16</v>
          </cell>
          <cell r="F281">
            <v>16</v>
          </cell>
          <cell r="G281">
            <v>21</v>
          </cell>
          <cell r="H281">
            <v>16</v>
          </cell>
          <cell r="I281">
            <v>15</v>
          </cell>
          <cell r="J281">
            <v>13</v>
          </cell>
          <cell r="K281">
            <v>21</v>
          </cell>
          <cell r="L281">
            <v>17</v>
          </cell>
          <cell r="M281">
            <v>25</v>
          </cell>
          <cell r="N281">
            <v>22</v>
          </cell>
          <cell r="O281">
            <v>14</v>
          </cell>
          <cell r="P281">
            <v>18</v>
          </cell>
          <cell r="Q281">
            <v>19</v>
          </cell>
          <cell r="R281">
            <v>17</v>
          </cell>
          <cell r="S281">
            <v>19</v>
          </cell>
          <cell r="T281">
            <v>19</v>
          </cell>
          <cell r="U281">
            <v>18</v>
          </cell>
          <cell r="V281">
            <v>21</v>
          </cell>
          <cell r="W281">
            <v>19</v>
          </cell>
          <cell r="X281">
            <v>18</v>
          </cell>
          <cell r="Y281">
            <v>19</v>
          </cell>
          <cell r="Z281">
            <v>20</v>
          </cell>
          <cell r="AA281">
            <v>20</v>
          </cell>
        </row>
        <row r="282">
          <cell r="A282" t="e">
            <v>#N/A</v>
          </cell>
          <cell r="D282" t="str">
            <v>Total undetermined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2</v>
          </cell>
          <cell r="J282">
            <v>1</v>
          </cell>
          <cell r="K282">
            <v>0</v>
          </cell>
          <cell r="L282">
            <v>5</v>
          </cell>
          <cell r="M282">
            <v>0</v>
          </cell>
          <cell r="N282">
            <v>2</v>
          </cell>
          <cell r="O282">
            <v>13</v>
          </cell>
          <cell r="P282">
            <v>2</v>
          </cell>
          <cell r="Q282">
            <v>3</v>
          </cell>
          <cell r="R282">
            <v>4</v>
          </cell>
          <cell r="S282">
            <v>0</v>
          </cell>
          <cell r="T282">
            <v>0</v>
          </cell>
          <cell r="U282">
            <v>4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2</v>
          </cell>
        </row>
        <row r="283">
          <cell r="A283" t="e">
            <v>#N/A</v>
          </cell>
          <cell r="D283" t="str">
            <v>Total</v>
          </cell>
          <cell r="E283">
            <v>32</v>
          </cell>
          <cell r="F283">
            <v>32</v>
          </cell>
          <cell r="G283">
            <v>32</v>
          </cell>
          <cell r="H283">
            <v>32</v>
          </cell>
          <cell r="I283">
            <v>31</v>
          </cell>
          <cell r="J283">
            <v>31</v>
          </cell>
          <cell r="K283">
            <v>31</v>
          </cell>
          <cell r="L283">
            <v>31</v>
          </cell>
          <cell r="M283">
            <v>31</v>
          </cell>
          <cell r="N283">
            <v>31</v>
          </cell>
          <cell r="O283">
            <v>31</v>
          </cell>
          <cell r="P283">
            <v>31</v>
          </cell>
          <cell r="Q283">
            <v>31</v>
          </cell>
          <cell r="R283">
            <v>31</v>
          </cell>
          <cell r="S283">
            <v>31</v>
          </cell>
          <cell r="T283">
            <v>31</v>
          </cell>
          <cell r="U283">
            <v>31</v>
          </cell>
          <cell r="V283">
            <v>31</v>
          </cell>
          <cell r="W283">
            <v>31</v>
          </cell>
          <cell r="X283">
            <v>31</v>
          </cell>
          <cell r="Y283">
            <v>31</v>
          </cell>
          <cell r="Z283">
            <v>31</v>
          </cell>
          <cell r="AA283">
            <v>31</v>
          </cell>
        </row>
        <row r="284">
          <cell r="A284" t="e">
            <v>#N/A</v>
          </cell>
          <cell r="B284" t="str">
            <v xml:space="preserve">NORTH WEST </v>
          </cell>
        </row>
        <row r="285">
          <cell r="A285">
            <v>823</v>
          </cell>
          <cell r="B285" t="str">
            <v>B</v>
          </cell>
          <cell r="C285" t="str">
            <v>NW371</v>
          </cell>
          <cell r="D285" t="str">
            <v>Moretele</v>
          </cell>
          <cell r="E285" t="str">
            <v>Unfunded</v>
          </cell>
          <cell r="F285" t="str">
            <v>Unfunded</v>
          </cell>
          <cell r="G285" t="str">
            <v>Funded with Risk</v>
          </cell>
          <cell r="H285" t="str">
            <v>Funded with Risk</v>
          </cell>
          <cell r="I285" t="str">
            <v>Funded with Risk</v>
          </cell>
          <cell r="J285" t="str">
            <v>Funded with risk</v>
          </cell>
          <cell r="K285" t="str">
            <v>Funded</v>
          </cell>
          <cell r="L285" t="str">
            <v>Funded</v>
          </cell>
          <cell r="M285" t="str">
            <v>Unfunded</v>
          </cell>
          <cell r="N285" t="str">
            <v>Unfunded</v>
          </cell>
          <cell r="O285" t="str">
            <v>Unfunded</v>
          </cell>
          <cell r="P285" t="str">
            <v>Unfunded</v>
          </cell>
          <cell r="Q285" t="str">
            <v>Unfunded</v>
          </cell>
          <cell r="R285" t="str">
            <v>Funded</v>
          </cell>
          <cell r="S285" t="str">
            <v>Unfunded</v>
          </cell>
          <cell r="T285" t="str">
            <v>Unfunded</v>
          </cell>
          <cell r="U285" t="str">
            <v>Funded</v>
          </cell>
          <cell r="V285" t="str">
            <v>Funded</v>
          </cell>
          <cell r="W285" t="str">
            <v>Funded</v>
          </cell>
          <cell r="X285" t="str">
            <v>Funded</v>
          </cell>
          <cell r="Y285" t="str">
            <v>Funded</v>
          </cell>
          <cell r="Z285" t="str">
            <v>Funded</v>
          </cell>
          <cell r="AA285" t="str">
            <v>Funded</v>
          </cell>
        </row>
        <row r="286">
          <cell r="A286">
            <v>817</v>
          </cell>
          <cell r="B286" t="str">
            <v>B</v>
          </cell>
          <cell r="C286" t="str">
            <v>NW372</v>
          </cell>
          <cell r="D286" t="str">
            <v>Madibeng</v>
          </cell>
          <cell r="E286" t="str">
            <v>Unfunded</v>
          </cell>
          <cell r="F286" t="str">
            <v>Unfunded</v>
          </cell>
          <cell r="G286" t="str">
            <v>Unfunded</v>
          </cell>
          <cell r="H286" t="str">
            <v>Unfunded</v>
          </cell>
          <cell r="I286" t="str">
            <v>Unfunded</v>
          </cell>
          <cell r="J286" t="str">
            <v>Unfunded</v>
          </cell>
          <cell r="K286" t="str">
            <v>Unfunded</v>
          </cell>
          <cell r="L286" t="str">
            <v>Unfunded</v>
          </cell>
          <cell r="M286" t="str">
            <v>Unfunded</v>
          </cell>
          <cell r="N286" t="str">
            <v>Unfunded</v>
          </cell>
          <cell r="O286" t="str">
            <v>Unfunded</v>
          </cell>
          <cell r="P286" t="str">
            <v>Unfunded</v>
          </cell>
          <cell r="Q286" t="str">
            <v>Unfunded</v>
          </cell>
          <cell r="R286" t="str">
            <v>Undetermined</v>
          </cell>
          <cell r="S286" t="str">
            <v>Unfunded</v>
          </cell>
          <cell r="T286" t="str">
            <v>Unfunded</v>
          </cell>
          <cell r="U286" t="str">
            <v>Unfunded</v>
          </cell>
          <cell r="V286" t="str">
            <v>Unfunded</v>
          </cell>
          <cell r="W286" t="str">
            <v>Unfunded</v>
          </cell>
          <cell r="X286" t="str">
            <v>Unfunded</v>
          </cell>
          <cell r="Y286" t="str">
            <v>Unfunded</v>
          </cell>
          <cell r="Z286" t="str">
            <v>Unfunded</v>
          </cell>
          <cell r="AA286" t="str">
            <v>Unfunded</v>
          </cell>
        </row>
        <row r="287">
          <cell r="A287">
            <v>830</v>
          </cell>
          <cell r="B287" t="str">
            <v>B</v>
          </cell>
          <cell r="C287" t="str">
            <v>NW373</v>
          </cell>
          <cell r="D287" t="str">
            <v>Rustenburg</v>
          </cell>
          <cell r="E287" t="str">
            <v>Unfunded</v>
          </cell>
          <cell r="F287" t="str">
            <v>Funded</v>
          </cell>
          <cell r="G287" t="str">
            <v>Unfunded</v>
          </cell>
          <cell r="H287" t="str">
            <v>Funded</v>
          </cell>
          <cell r="I287" t="str">
            <v>Funded</v>
          </cell>
          <cell r="J287" t="str">
            <v>Funded</v>
          </cell>
          <cell r="K287" t="str">
            <v>Unfunded</v>
          </cell>
          <cell r="L287" t="str">
            <v>Funded</v>
          </cell>
          <cell r="M287" t="str">
            <v>Unfunded</v>
          </cell>
          <cell r="N287" t="str">
            <v>Funded</v>
          </cell>
          <cell r="O287" t="str">
            <v>Unfunded</v>
          </cell>
          <cell r="P287" t="str">
            <v>Unfunded</v>
          </cell>
          <cell r="Q287" t="str">
            <v>Funded</v>
          </cell>
          <cell r="R287" t="str">
            <v>Unfunded</v>
          </cell>
          <cell r="S287" t="str">
            <v>Unfunded</v>
          </cell>
          <cell r="T287" t="str">
            <v>Unfunded</v>
          </cell>
          <cell r="U287" t="str">
            <v>Unfunded</v>
          </cell>
          <cell r="V287" t="str">
            <v>Unfunded</v>
          </cell>
          <cell r="W287" t="str">
            <v>Unfunded</v>
          </cell>
          <cell r="X287" t="str">
            <v>Funded</v>
          </cell>
          <cell r="Y287" t="str">
            <v>Funded</v>
          </cell>
          <cell r="Z287" t="str">
            <v>Funded</v>
          </cell>
          <cell r="AA287" t="str">
            <v>Unfunded</v>
          </cell>
        </row>
        <row r="288">
          <cell r="A288">
            <v>815</v>
          </cell>
          <cell r="B288" t="str">
            <v>B</v>
          </cell>
          <cell r="C288" t="str">
            <v>NW374</v>
          </cell>
          <cell r="D288" t="str">
            <v>Kgetlengrivier</v>
          </cell>
          <cell r="E288" t="str">
            <v>Unfunded</v>
          </cell>
          <cell r="F288" t="str">
            <v>Funded with Risk</v>
          </cell>
          <cell r="G288" t="str">
            <v>Unfunded</v>
          </cell>
          <cell r="H288" t="str">
            <v>Unfunded</v>
          </cell>
          <cell r="I288" t="str">
            <v>Unfunded</v>
          </cell>
          <cell r="J288" t="str">
            <v>Unfunded</v>
          </cell>
          <cell r="K288" t="str">
            <v>Unfunded</v>
          </cell>
          <cell r="L288" t="str">
            <v>Unfunded</v>
          </cell>
          <cell r="M288" t="str">
            <v>Unfunded</v>
          </cell>
          <cell r="N288" t="str">
            <v>Unfunded</v>
          </cell>
          <cell r="O288" t="str">
            <v>Undetermined</v>
          </cell>
          <cell r="P288" t="str">
            <v>Unfunded</v>
          </cell>
          <cell r="Q288" t="str">
            <v>Unfunded</v>
          </cell>
          <cell r="R288" t="str">
            <v>Unfunded</v>
          </cell>
          <cell r="S288" t="str">
            <v>Unfunded</v>
          </cell>
          <cell r="T288" t="str">
            <v>Unfunded</v>
          </cell>
          <cell r="U288" t="str">
            <v>Unfunded</v>
          </cell>
          <cell r="V288" t="str">
            <v>Unfunded</v>
          </cell>
          <cell r="W288" t="str">
            <v>Unfunded</v>
          </cell>
          <cell r="X288" t="str">
            <v>Unfunded</v>
          </cell>
          <cell r="Y288" t="str">
            <v>Unfunded</v>
          </cell>
          <cell r="Z288" t="str">
            <v>Unfunded</v>
          </cell>
          <cell r="AA288" t="str">
            <v>Unfunded</v>
          </cell>
        </row>
        <row r="289">
          <cell r="A289">
            <v>825</v>
          </cell>
          <cell r="B289" t="str">
            <v>B</v>
          </cell>
          <cell r="C289" t="str">
            <v>NW375</v>
          </cell>
          <cell r="D289" t="str">
            <v>Moses Kotane</v>
          </cell>
          <cell r="E289" t="str">
            <v>Funded</v>
          </cell>
          <cell r="F289" t="str">
            <v>Funded</v>
          </cell>
          <cell r="G289" t="str">
            <v>Funded with Risk</v>
          </cell>
          <cell r="H289" t="str">
            <v>Funded with Risk</v>
          </cell>
          <cell r="I289" t="str">
            <v>Funded with Risk</v>
          </cell>
          <cell r="J289" t="str">
            <v>Funded with risk</v>
          </cell>
          <cell r="K289" t="str">
            <v>Unfunded</v>
          </cell>
          <cell r="L289" t="str">
            <v>Funded</v>
          </cell>
          <cell r="M289" t="str">
            <v>Unfunded</v>
          </cell>
          <cell r="N289" t="str">
            <v>Unfunded</v>
          </cell>
          <cell r="O289" t="str">
            <v>Unfunded</v>
          </cell>
          <cell r="P289" t="str">
            <v>Unfunded</v>
          </cell>
          <cell r="Q289" t="str">
            <v>Unfunded</v>
          </cell>
          <cell r="R289" t="str">
            <v>Unfunded</v>
          </cell>
          <cell r="S289" t="str">
            <v>Unfunded</v>
          </cell>
          <cell r="T289" t="str">
            <v>Unfunded</v>
          </cell>
          <cell r="U289" t="str">
            <v>Unfunded</v>
          </cell>
          <cell r="V289" t="str">
            <v>Unfunded</v>
          </cell>
          <cell r="W289" t="str">
            <v>Unfunded</v>
          </cell>
          <cell r="X289" t="str">
            <v>Unfunded</v>
          </cell>
          <cell r="Y289" t="str">
            <v>Unfunded</v>
          </cell>
          <cell r="Z289" t="str">
            <v>Unfunded</v>
          </cell>
          <cell r="AA289" t="str">
            <v>Unfunded</v>
          </cell>
        </row>
        <row r="290">
          <cell r="A290">
            <v>808</v>
          </cell>
          <cell r="B290" t="str">
            <v>C</v>
          </cell>
          <cell r="C290" t="str">
            <v>DC37</v>
          </cell>
          <cell r="D290" t="str">
            <v>Bojanala Platinum</v>
          </cell>
          <cell r="E290" t="str">
            <v>Funded</v>
          </cell>
          <cell r="F290" t="str">
            <v>Funded</v>
          </cell>
          <cell r="G290" t="str">
            <v>Unfunded</v>
          </cell>
          <cell r="H290" t="str">
            <v>Unfunded</v>
          </cell>
          <cell r="I290" t="str">
            <v>Funded with Risk</v>
          </cell>
          <cell r="J290" t="str">
            <v>Funded with risk</v>
          </cell>
          <cell r="K290" t="str">
            <v>Funded</v>
          </cell>
          <cell r="L290" t="str">
            <v>Funded</v>
          </cell>
          <cell r="M290" t="str">
            <v>Unfunded</v>
          </cell>
          <cell r="N290" t="str">
            <v>Unfunded</v>
          </cell>
          <cell r="O290" t="str">
            <v>Unfunded</v>
          </cell>
          <cell r="P290" t="str">
            <v>Unfunded</v>
          </cell>
          <cell r="Q290" t="str">
            <v>Unfunded</v>
          </cell>
          <cell r="R290" t="str">
            <v>Unfunded</v>
          </cell>
          <cell r="S290" t="str">
            <v>Unfunded</v>
          </cell>
          <cell r="T290" t="str">
            <v>Unfunded</v>
          </cell>
          <cell r="U290" t="str">
            <v>Unfunded</v>
          </cell>
          <cell r="V290" t="str">
            <v>Unfunded</v>
          </cell>
          <cell r="W290" t="str">
            <v>Funded</v>
          </cell>
          <cell r="X290" t="str">
            <v>Funded</v>
          </cell>
          <cell r="Y290" t="str">
            <v>Unfunded</v>
          </cell>
          <cell r="Z290" t="str">
            <v>Funded</v>
          </cell>
          <cell r="AA290" t="str">
            <v>Funded</v>
          </cell>
        </row>
        <row r="291">
          <cell r="A291">
            <v>829</v>
          </cell>
          <cell r="B291" t="str">
            <v>B</v>
          </cell>
          <cell r="C291" t="str">
            <v>NW381</v>
          </cell>
          <cell r="D291" t="str">
            <v>Ratlou</v>
          </cell>
          <cell r="E291" t="str">
            <v>Funded</v>
          </cell>
          <cell r="F291" t="str">
            <v>Funded</v>
          </cell>
          <cell r="G291" t="str">
            <v>Funded with Risk</v>
          </cell>
          <cell r="H291" t="str">
            <v>Funded with Risk</v>
          </cell>
          <cell r="I291" t="str">
            <v>Unfunded</v>
          </cell>
          <cell r="J291" t="str">
            <v>Funded</v>
          </cell>
          <cell r="K291" t="str">
            <v>Funded</v>
          </cell>
          <cell r="L291" t="str">
            <v>Funded</v>
          </cell>
          <cell r="M291" t="str">
            <v>Unfunded</v>
          </cell>
          <cell r="N291" t="str">
            <v>Unfunded</v>
          </cell>
          <cell r="O291" t="str">
            <v>Funded</v>
          </cell>
          <cell r="P291" t="str">
            <v>Funded</v>
          </cell>
          <cell r="Q291" t="str">
            <v>Funded</v>
          </cell>
          <cell r="R291" t="str">
            <v>Funded</v>
          </cell>
          <cell r="S291" t="str">
            <v>Funded</v>
          </cell>
          <cell r="T291" t="str">
            <v>Funded</v>
          </cell>
          <cell r="U291" t="str">
            <v>Funded</v>
          </cell>
          <cell r="V291" t="str">
            <v>Funded</v>
          </cell>
          <cell r="W291" t="str">
            <v>Funded</v>
          </cell>
          <cell r="X291" t="str">
            <v>Funded</v>
          </cell>
          <cell r="Y291" t="str">
            <v>Funded</v>
          </cell>
          <cell r="Z291" t="str">
            <v>Funded</v>
          </cell>
          <cell r="AA291" t="str">
            <v>Funded</v>
          </cell>
        </row>
        <row r="292">
          <cell r="A292">
            <v>833</v>
          </cell>
          <cell r="B292" t="str">
            <v>B</v>
          </cell>
          <cell r="C292" t="str">
            <v>NW382</v>
          </cell>
          <cell r="D292" t="str">
            <v>Tswaing</v>
          </cell>
          <cell r="E292" t="str">
            <v>Funded with Risk</v>
          </cell>
          <cell r="F292" t="str">
            <v>Funded with Risk</v>
          </cell>
          <cell r="G292" t="str">
            <v>Unfunded</v>
          </cell>
          <cell r="H292" t="str">
            <v>Unfunded</v>
          </cell>
          <cell r="I292" t="str">
            <v>Unfunded</v>
          </cell>
          <cell r="J292" t="str">
            <v>Unfunded</v>
          </cell>
          <cell r="K292" t="str">
            <v>Unfunded</v>
          </cell>
          <cell r="L292" t="str">
            <v>Unfunded</v>
          </cell>
          <cell r="M292" t="str">
            <v>Unfunded</v>
          </cell>
          <cell r="N292" t="str">
            <v>Unfunded</v>
          </cell>
          <cell r="O292" t="str">
            <v>Unfunded</v>
          </cell>
          <cell r="P292" t="str">
            <v>Unfunded</v>
          </cell>
          <cell r="Q292" t="str">
            <v>Unfunded</v>
          </cell>
          <cell r="R292" t="str">
            <v>Undetermined</v>
          </cell>
          <cell r="S292" t="str">
            <v>Unfunded</v>
          </cell>
          <cell r="T292" t="str">
            <v>Unfunded</v>
          </cell>
          <cell r="U292" t="str">
            <v>Unfunded</v>
          </cell>
          <cell r="V292" t="str">
            <v>Unfunded</v>
          </cell>
          <cell r="W292" t="str">
            <v>Unfunded</v>
          </cell>
          <cell r="X292" t="str">
            <v>Unfunded</v>
          </cell>
          <cell r="Y292" t="str">
            <v>Unfunded</v>
          </cell>
          <cell r="Z292" t="str">
            <v>Unfunded</v>
          </cell>
          <cell r="AA292" t="str">
            <v>Unfunded</v>
          </cell>
        </row>
        <row r="293">
          <cell r="A293">
            <v>818</v>
          </cell>
          <cell r="B293" t="str">
            <v>B</v>
          </cell>
          <cell r="C293" t="str">
            <v>NW383</v>
          </cell>
          <cell r="D293" t="str">
            <v>Mafikeng</v>
          </cell>
          <cell r="E293" t="str">
            <v>Unfunded</v>
          </cell>
          <cell r="F293" t="str">
            <v>Funded</v>
          </cell>
          <cell r="G293" t="str">
            <v>Unfunded</v>
          </cell>
          <cell r="H293" t="str">
            <v>Funded</v>
          </cell>
          <cell r="I293" t="str">
            <v>Unfunded</v>
          </cell>
          <cell r="J293" t="str">
            <v>Unfunded</v>
          </cell>
          <cell r="K293" t="str">
            <v>Unfunded</v>
          </cell>
          <cell r="L293" t="str">
            <v>Unfunded</v>
          </cell>
          <cell r="M293" t="str">
            <v>Unfunded</v>
          </cell>
          <cell r="N293" t="str">
            <v>Funded</v>
          </cell>
          <cell r="O293" t="str">
            <v>Undetermined</v>
          </cell>
          <cell r="P293" t="str">
            <v>Unfunded</v>
          </cell>
          <cell r="Q293" t="str">
            <v>Unfunded</v>
          </cell>
          <cell r="R293" t="str">
            <v>Unfunded</v>
          </cell>
          <cell r="S293" t="str">
            <v>Unfunded</v>
          </cell>
          <cell r="T293" t="str">
            <v>Unfunded</v>
          </cell>
          <cell r="U293" t="str">
            <v>Undetermined</v>
          </cell>
          <cell r="V293" t="str">
            <v>Unfunded</v>
          </cell>
          <cell r="W293" t="str">
            <v>Unfunded</v>
          </cell>
          <cell r="X293" t="str">
            <v>Unfunded</v>
          </cell>
          <cell r="Y293" t="str">
            <v>Unfunded</v>
          </cell>
          <cell r="Z293" t="str">
            <v>Unfunded</v>
          </cell>
          <cell r="AA293" t="str">
            <v>Unfunded</v>
          </cell>
        </row>
        <row r="294">
          <cell r="A294">
            <v>810</v>
          </cell>
          <cell r="B294" t="str">
            <v>B</v>
          </cell>
          <cell r="C294" t="str">
            <v>NW384</v>
          </cell>
          <cell r="D294" t="str">
            <v>Ditsobotla</v>
          </cell>
          <cell r="E294" t="str">
            <v>Unfunded</v>
          </cell>
          <cell r="F294" t="str">
            <v>Unfunded</v>
          </cell>
          <cell r="G294" t="str">
            <v>Unfunded</v>
          </cell>
          <cell r="H294" t="str">
            <v>Unfunded</v>
          </cell>
          <cell r="I294" t="str">
            <v>Unfunded</v>
          </cell>
          <cell r="J294" t="str">
            <v>Unfunded</v>
          </cell>
          <cell r="K294" t="str">
            <v>Unfunded</v>
          </cell>
          <cell r="L294" t="str">
            <v>Unfunded</v>
          </cell>
          <cell r="M294" t="str">
            <v>Unfunded</v>
          </cell>
          <cell r="N294" t="str">
            <v>Unfunded</v>
          </cell>
          <cell r="O294" t="str">
            <v>Unfunded</v>
          </cell>
          <cell r="P294" t="str">
            <v>Unfunded</v>
          </cell>
          <cell r="Q294" t="str">
            <v>Unfunded</v>
          </cell>
          <cell r="R294" t="str">
            <v>Unfunded</v>
          </cell>
          <cell r="S294" t="str">
            <v>Unfunded</v>
          </cell>
          <cell r="T294" t="str">
            <v>Unfunded</v>
          </cell>
          <cell r="U294" t="str">
            <v>Unfunded</v>
          </cell>
          <cell r="V294" t="str">
            <v>Unfunded</v>
          </cell>
          <cell r="W294" t="str">
            <v>Unfunded</v>
          </cell>
          <cell r="X294" t="str">
            <v>Unfunded</v>
          </cell>
          <cell r="Y294" t="str">
            <v>Unfunded</v>
          </cell>
          <cell r="Z294" t="str">
            <v>Unfunded</v>
          </cell>
          <cell r="AA294" t="str">
            <v>Unfunded</v>
          </cell>
        </row>
        <row r="295">
          <cell r="A295">
            <v>828</v>
          </cell>
          <cell r="B295" t="str">
            <v>B</v>
          </cell>
          <cell r="C295" t="str">
            <v>NW385</v>
          </cell>
          <cell r="D295" t="str">
            <v>Ramotshere Moiloa</v>
          </cell>
          <cell r="E295" t="str">
            <v>Funded with Risk</v>
          </cell>
          <cell r="F295" t="str">
            <v>Funded with Risk</v>
          </cell>
          <cell r="G295" t="str">
            <v>Unfunded</v>
          </cell>
          <cell r="H295" t="str">
            <v>Unfunded</v>
          </cell>
          <cell r="I295" t="str">
            <v>Unfunded</v>
          </cell>
          <cell r="J295" t="str">
            <v>Unfunded</v>
          </cell>
          <cell r="K295" t="str">
            <v>Unfunded</v>
          </cell>
          <cell r="L295" t="str">
            <v>Unfunded</v>
          </cell>
          <cell r="M295" t="str">
            <v>Unfunded</v>
          </cell>
          <cell r="N295" t="str">
            <v>Unfunded</v>
          </cell>
          <cell r="O295" t="str">
            <v>Unfunded</v>
          </cell>
          <cell r="P295" t="str">
            <v>Unfunded</v>
          </cell>
          <cell r="Q295" t="str">
            <v>Unfunded</v>
          </cell>
          <cell r="R295" t="str">
            <v>Unfunded</v>
          </cell>
          <cell r="S295" t="str">
            <v>Unfunded</v>
          </cell>
          <cell r="T295" t="str">
            <v>Unfunded</v>
          </cell>
          <cell r="U295" t="str">
            <v>Unfunded</v>
          </cell>
          <cell r="V295" t="str">
            <v>Unfunded</v>
          </cell>
          <cell r="W295" t="str">
            <v>Unfunded</v>
          </cell>
          <cell r="X295" t="str">
            <v>Unfunded</v>
          </cell>
          <cell r="Y295" t="str">
            <v>Unfunded</v>
          </cell>
          <cell r="Z295" t="str">
            <v>Unfunded</v>
          </cell>
          <cell r="AA295" t="str">
            <v>Unfunded</v>
          </cell>
        </row>
        <row r="296">
          <cell r="A296">
            <v>826</v>
          </cell>
          <cell r="B296" t="str">
            <v>C</v>
          </cell>
          <cell r="C296" t="str">
            <v>DC38</v>
          </cell>
          <cell r="D296" t="str">
            <v>Ngaka Modiri Molema</v>
          </cell>
          <cell r="E296" t="str">
            <v>Unfunded</v>
          </cell>
          <cell r="F296" t="str">
            <v>Unfunded</v>
          </cell>
          <cell r="G296" t="str">
            <v>Unfunded</v>
          </cell>
          <cell r="H296" t="str">
            <v>Unfunded</v>
          </cell>
          <cell r="I296" t="str">
            <v>Unfunded</v>
          </cell>
          <cell r="J296" t="str">
            <v>Unfunded</v>
          </cell>
          <cell r="K296" t="str">
            <v>Unfunded</v>
          </cell>
          <cell r="L296" t="str">
            <v>Unfunded</v>
          </cell>
          <cell r="M296" t="str">
            <v>Unfunded</v>
          </cell>
          <cell r="N296" t="str">
            <v>Unfunded</v>
          </cell>
          <cell r="O296" t="str">
            <v>Unfunded</v>
          </cell>
          <cell r="P296" t="str">
            <v>Unfunded</v>
          </cell>
          <cell r="Q296" t="str">
            <v>Unfunded</v>
          </cell>
          <cell r="R296" t="str">
            <v>Funded</v>
          </cell>
          <cell r="S296" t="str">
            <v>Funded</v>
          </cell>
          <cell r="T296" t="str">
            <v>Funded</v>
          </cell>
          <cell r="U296" t="str">
            <v>Funded</v>
          </cell>
          <cell r="V296" t="str">
            <v>Funded</v>
          </cell>
          <cell r="W296" t="str">
            <v>Funded</v>
          </cell>
          <cell r="X296" t="str">
            <v>Funded</v>
          </cell>
          <cell r="Y296" t="str">
            <v>Funded</v>
          </cell>
          <cell r="Z296" t="str">
            <v>Funded</v>
          </cell>
          <cell r="AA296" t="str">
            <v>Funded</v>
          </cell>
        </row>
        <row r="297">
          <cell r="A297">
            <v>827</v>
          </cell>
          <cell r="B297" t="str">
            <v>B</v>
          </cell>
          <cell r="C297" t="str">
            <v>NW392</v>
          </cell>
          <cell r="D297" t="str">
            <v>Naledi (NW)</v>
          </cell>
          <cell r="E297" t="str">
            <v>Unfunded</v>
          </cell>
          <cell r="F297" t="str">
            <v>Unfunded</v>
          </cell>
          <cell r="G297" t="str">
            <v>Unfunded</v>
          </cell>
          <cell r="H297" t="str">
            <v>Unfunded</v>
          </cell>
          <cell r="I297" t="str">
            <v>Unfunded</v>
          </cell>
          <cell r="J297" t="str">
            <v>Unfunded</v>
          </cell>
          <cell r="K297" t="str">
            <v>Unfunded</v>
          </cell>
          <cell r="L297" t="str">
            <v>Unfunded</v>
          </cell>
          <cell r="M297" t="str">
            <v>Unfunded</v>
          </cell>
          <cell r="N297" t="str">
            <v>Unfunded</v>
          </cell>
          <cell r="O297" t="str">
            <v>Unfunded</v>
          </cell>
          <cell r="P297" t="str">
            <v>Unfunded</v>
          </cell>
          <cell r="Q297" t="str">
            <v>Unfunded</v>
          </cell>
          <cell r="R297" t="str">
            <v>Unfunded</v>
          </cell>
          <cell r="S297" t="str">
            <v>Unfunded</v>
          </cell>
          <cell r="T297" t="str">
            <v>Unfunded</v>
          </cell>
          <cell r="U297" t="str">
            <v>Unfunded</v>
          </cell>
          <cell r="V297" t="str">
            <v>Unfunded</v>
          </cell>
          <cell r="W297" t="str">
            <v>Unfunded</v>
          </cell>
          <cell r="X297" t="str">
            <v>Unfunded</v>
          </cell>
          <cell r="Y297" t="str">
            <v>Unfunded</v>
          </cell>
          <cell r="Z297" t="str">
            <v>Unfunded</v>
          </cell>
          <cell r="AA297" t="str">
            <v>Unfunded</v>
          </cell>
        </row>
        <row r="298">
          <cell r="A298">
            <v>819</v>
          </cell>
          <cell r="B298" t="str">
            <v>B</v>
          </cell>
          <cell r="C298" t="str">
            <v>NW393</v>
          </cell>
          <cell r="D298" t="str">
            <v>Mamusa</v>
          </cell>
          <cell r="E298" t="str">
            <v>Unfunded</v>
          </cell>
          <cell r="F298" t="str">
            <v>Unfunded</v>
          </cell>
          <cell r="G298" t="str">
            <v>Unfunded</v>
          </cell>
          <cell r="H298" t="str">
            <v>Unfunded</v>
          </cell>
          <cell r="I298" t="str">
            <v>Unfunded</v>
          </cell>
          <cell r="J298" t="str">
            <v>Unfunded</v>
          </cell>
          <cell r="K298" t="str">
            <v>Unfunded</v>
          </cell>
          <cell r="L298" t="str">
            <v>Unfunded</v>
          </cell>
          <cell r="M298" t="str">
            <v>Unfunded</v>
          </cell>
          <cell r="N298" t="str">
            <v>Unfunded</v>
          </cell>
          <cell r="O298" t="str">
            <v>Unfunded</v>
          </cell>
          <cell r="P298" t="str">
            <v>Unfunded</v>
          </cell>
          <cell r="Q298" t="str">
            <v>Unfunded</v>
          </cell>
          <cell r="R298" t="str">
            <v>Unfunded</v>
          </cell>
          <cell r="S298" t="str">
            <v>Unfunded</v>
          </cell>
          <cell r="T298" t="str">
            <v>Unfunded</v>
          </cell>
          <cell r="U298" t="str">
            <v>Unfunded</v>
          </cell>
          <cell r="V298" t="str">
            <v>Unfunded</v>
          </cell>
          <cell r="W298" t="str">
            <v>Unfunded</v>
          </cell>
          <cell r="X298" t="str">
            <v>Unfunded</v>
          </cell>
          <cell r="Y298" t="str">
            <v>Unfunded</v>
          </cell>
          <cell r="Z298" t="str">
            <v>Unfunded</v>
          </cell>
          <cell r="AA298" t="str">
            <v>Unfunded</v>
          </cell>
        </row>
        <row r="299">
          <cell r="A299">
            <v>813</v>
          </cell>
          <cell r="B299" t="str">
            <v>B</v>
          </cell>
          <cell r="C299" t="str">
            <v>NW394</v>
          </cell>
          <cell r="D299" t="str">
            <v>Greater Taung</v>
          </cell>
          <cell r="E299" t="str">
            <v>Unfunded</v>
          </cell>
          <cell r="F299" t="str">
            <v>Unfunded</v>
          </cell>
          <cell r="G299" t="str">
            <v>Unfunded</v>
          </cell>
          <cell r="H299" t="str">
            <v>Unfunded</v>
          </cell>
          <cell r="I299" t="str">
            <v>Funded</v>
          </cell>
          <cell r="J299" t="str">
            <v>Funded</v>
          </cell>
          <cell r="K299" t="str">
            <v>Funded</v>
          </cell>
          <cell r="L299" t="str">
            <v>Funded</v>
          </cell>
          <cell r="M299" t="str">
            <v>Funded</v>
          </cell>
          <cell r="N299" t="str">
            <v>Funded</v>
          </cell>
          <cell r="O299" t="str">
            <v>Funded</v>
          </cell>
          <cell r="P299" t="str">
            <v>Funded</v>
          </cell>
          <cell r="Q299" t="str">
            <v>Funded</v>
          </cell>
          <cell r="R299" t="str">
            <v>Undetermined</v>
          </cell>
          <cell r="S299" t="str">
            <v>Funded</v>
          </cell>
          <cell r="T299" t="str">
            <v>Funded</v>
          </cell>
          <cell r="U299" t="str">
            <v>Funded</v>
          </cell>
          <cell r="V299" t="str">
            <v>Funded</v>
          </cell>
          <cell r="W299" t="str">
            <v>Funded</v>
          </cell>
          <cell r="X299" t="str">
            <v>Funded</v>
          </cell>
          <cell r="Y299" t="str">
            <v>Funded</v>
          </cell>
          <cell r="Z299" t="str">
            <v>Funded</v>
          </cell>
          <cell r="AA299" t="str">
            <v>Funded</v>
          </cell>
        </row>
        <row r="300">
          <cell r="A300">
            <v>816</v>
          </cell>
          <cell r="B300" t="str">
            <v>B</v>
          </cell>
          <cell r="C300" t="str">
            <v>NW396</v>
          </cell>
          <cell r="D300" t="str">
            <v>Lekwa-Teemane</v>
          </cell>
          <cell r="E300" t="str">
            <v>Unfunded</v>
          </cell>
          <cell r="F300" t="str">
            <v>Unfunded</v>
          </cell>
          <cell r="G300" t="str">
            <v>Unfunded</v>
          </cell>
          <cell r="H300" t="str">
            <v>Unfunded</v>
          </cell>
          <cell r="I300" t="str">
            <v>Unfunded</v>
          </cell>
          <cell r="J300" t="str">
            <v>Unfunded</v>
          </cell>
          <cell r="K300" t="str">
            <v>Unfunded</v>
          </cell>
          <cell r="L300" t="str">
            <v>Unfunded</v>
          </cell>
          <cell r="M300" t="str">
            <v>Unfunded</v>
          </cell>
          <cell r="N300" t="str">
            <v>Unfunded</v>
          </cell>
          <cell r="O300" t="str">
            <v>Unfunded</v>
          </cell>
          <cell r="P300" t="str">
            <v>Unfunded</v>
          </cell>
          <cell r="Q300" t="str">
            <v>Unfunded</v>
          </cell>
          <cell r="R300" t="str">
            <v>Unfunded</v>
          </cell>
          <cell r="S300" t="str">
            <v>Unfunded</v>
          </cell>
          <cell r="T300" t="str">
            <v>Unfunded</v>
          </cell>
          <cell r="U300" t="str">
            <v>Unfunded</v>
          </cell>
          <cell r="V300" t="str">
            <v>Unfunded</v>
          </cell>
          <cell r="W300" t="str">
            <v>Unfunded</v>
          </cell>
          <cell r="X300" t="str">
            <v>Unfunded</v>
          </cell>
          <cell r="Y300" t="str">
            <v>Unfunded</v>
          </cell>
          <cell r="Z300" t="str">
            <v>Unfunded</v>
          </cell>
          <cell r="AA300" t="str">
            <v>Unfunded</v>
          </cell>
        </row>
        <row r="301">
          <cell r="A301">
            <v>814</v>
          </cell>
          <cell r="B301" t="str">
            <v>B</v>
          </cell>
          <cell r="C301" t="str">
            <v>NW397</v>
          </cell>
          <cell r="D301" t="str">
            <v>Kagisano-Molopo</v>
          </cell>
          <cell r="E301" t="str">
            <v>Unfunded</v>
          </cell>
          <cell r="F301" t="str">
            <v>Unfunded</v>
          </cell>
          <cell r="G301" t="str">
            <v>Unfunded</v>
          </cell>
          <cell r="H301" t="str">
            <v>Unfunded</v>
          </cell>
          <cell r="I301" t="str">
            <v>Funded</v>
          </cell>
          <cell r="J301" t="str">
            <v>Funded</v>
          </cell>
          <cell r="K301" t="str">
            <v>Funded</v>
          </cell>
          <cell r="L301" t="str">
            <v>Funded</v>
          </cell>
          <cell r="M301" t="str">
            <v>Unfunded</v>
          </cell>
          <cell r="N301" t="str">
            <v>Unfunded</v>
          </cell>
          <cell r="O301" t="str">
            <v>Unfunded</v>
          </cell>
          <cell r="P301" t="str">
            <v>Unfunded</v>
          </cell>
          <cell r="Q301" t="str">
            <v>Unfunded</v>
          </cell>
          <cell r="R301" t="str">
            <v>Unfunded</v>
          </cell>
          <cell r="S301" t="str">
            <v>Unfunded</v>
          </cell>
          <cell r="T301" t="str">
            <v>Unfunded</v>
          </cell>
          <cell r="U301" t="str">
            <v>Unfunded</v>
          </cell>
          <cell r="V301" t="str">
            <v>Unfunded</v>
          </cell>
          <cell r="W301" t="str">
            <v>Unfunded</v>
          </cell>
          <cell r="X301" t="str">
            <v>Unfunded</v>
          </cell>
          <cell r="Y301" t="str">
            <v>Unfunded</v>
          </cell>
          <cell r="Z301" t="str">
            <v>Unfunded</v>
          </cell>
          <cell r="AA301" t="str">
            <v>Unfunded</v>
          </cell>
        </row>
        <row r="302">
          <cell r="A302">
            <v>812</v>
          </cell>
          <cell r="B302" t="str">
            <v>C</v>
          </cell>
          <cell r="C302" t="str">
            <v>DC39</v>
          </cell>
          <cell r="D302" t="str">
            <v>Dr Ruth Segomotsi Mompati</v>
          </cell>
          <cell r="E302" t="str">
            <v>Unfunded</v>
          </cell>
          <cell r="F302" t="str">
            <v>Unfunded</v>
          </cell>
          <cell r="G302" t="str">
            <v>Unfunded</v>
          </cell>
          <cell r="H302" t="str">
            <v>Unfunded</v>
          </cell>
          <cell r="I302" t="str">
            <v>Unfunded</v>
          </cell>
          <cell r="J302" t="str">
            <v>Unfunded</v>
          </cell>
          <cell r="K302" t="str">
            <v>Unfunded</v>
          </cell>
          <cell r="L302" t="str">
            <v>Unfunded</v>
          </cell>
          <cell r="M302" t="str">
            <v>Unfunded</v>
          </cell>
          <cell r="N302" t="str">
            <v>Unfunded</v>
          </cell>
          <cell r="O302" t="str">
            <v>Unfunded</v>
          </cell>
          <cell r="P302" t="str">
            <v>Unfunded</v>
          </cell>
          <cell r="Q302" t="str">
            <v>Unfunded</v>
          </cell>
          <cell r="R302" t="str">
            <v>Undetermined</v>
          </cell>
          <cell r="S302" t="str">
            <v>Unfunded</v>
          </cell>
          <cell r="T302" t="str">
            <v>Unfunded</v>
          </cell>
          <cell r="U302" t="str">
            <v>Unfunded</v>
          </cell>
          <cell r="V302" t="str">
            <v>Unfunded</v>
          </cell>
          <cell r="W302" t="str">
            <v>Unfunded</v>
          </cell>
          <cell r="X302" t="str">
            <v>Unfunded</v>
          </cell>
          <cell r="Y302" t="str">
            <v>Unfunded</v>
          </cell>
          <cell r="Z302" t="str">
            <v>Unfunded</v>
          </cell>
          <cell r="AA302" t="str">
            <v>Unfunded</v>
          </cell>
        </row>
        <row r="303">
          <cell r="A303" t="e">
            <v>#N/A</v>
          </cell>
          <cell r="B303" t="str">
            <v>B</v>
          </cell>
          <cell r="C303" t="str">
            <v>NW401</v>
          </cell>
          <cell r="D303" t="str">
            <v>Ventersdorp</v>
          </cell>
          <cell r="E303" t="str">
            <v>Unfunded</v>
          </cell>
          <cell r="F303" t="str">
            <v>Unfunded</v>
          </cell>
          <cell r="G303" t="str">
            <v>Unfunded</v>
          </cell>
          <cell r="H303" t="str">
            <v>Unfunded</v>
          </cell>
          <cell r="I303" t="str">
            <v>Disestablished</v>
          </cell>
          <cell r="J303" t="str">
            <v>Disestablished</v>
          </cell>
          <cell r="K303" t="str">
            <v>Disestablished</v>
          </cell>
          <cell r="L303" t="str">
            <v>Disestablished</v>
          </cell>
          <cell r="M303" t="str">
            <v>Disestablished</v>
          </cell>
          <cell r="N303" t="str">
            <v>Disestablished</v>
          </cell>
          <cell r="O303" t="str">
            <v>Disestablished</v>
          </cell>
          <cell r="P303" t="str">
            <v>Disestablished</v>
          </cell>
          <cell r="Q303" t="str">
            <v>Disestablished</v>
          </cell>
          <cell r="R303" t="str">
            <v>Disestablished</v>
          </cell>
          <cell r="S303" t="str">
            <v>Disestablished</v>
          </cell>
          <cell r="T303" t="str">
            <v>Disestablished</v>
          </cell>
          <cell r="U303" t="str">
            <v>Disestablished</v>
          </cell>
          <cell r="V303" t="str">
            <v>Disestablished</v>
          </cell>
          <cell r="W303" t="str">
            <v>Disestablished</v>
          </cell>
          <cell r="X303" t="str">
            <v>Disestablished</v>
          </cell>
          <cell r="Y303" t="str">
            <v>Disestablished</v>
          </cell>
          <cell r="Z303" t="str">
            <v>Disestablished</v>
          </cell>
          <cell r="AA303" t="str">
            <v>Disestablished</v>
          </cell>
        </row>
        <row r="304">
          <cell r="A304" t="e">
            <v>#N/A</v>
          </cell>
          <cell r="B304" t="str">
            <v>B</v>
          </cell>
          <cell r="C304" t="str">
            <v>NW402</v>
          </cell>
          <cell r="D304" t="str">
            <v>Tlokwe</v>
          </cell>
          <cell r="E304" t="str">
            <v>Funded</v>
          </cell>
          <cell r="F304" t="str">
            <v>Funded</v>
          </cell>
          <cell r="G304" t="str">
            <v>Funded</v>
          </cell>
          <cell r="H304" t="str">
            <v>Funded</v>
          </cell>
          <cell r="I304" t="str">
            <v>Disestablished</v>
          </cell>
          <cell r="J304" t="str">
            <v>Disestablished</v>
          </cell>
          <cell r="K304" t="str">
            <v>Disestablished</v>
          </cell>
          <cell r="L304" t="str">
            <v>Disestablished</v>
          </cell>
          <cell r="M304" t="str">
            <v>Disestablished</v>
          </cell>
          <cell r="N304" t="str">
            <v>Disestablished</v>
          </cell>
          <cell r="O304" t="str">
            <v>Disestablished</v>
          </cell>
          <cell r="P304" t="str">
            <v>Disestablished</v>
          </cell>
          <cell r="Q304" t="str">
            <v>Disestablished</v>
          </cell>
          <cell r="R304" t="str">
            <v>Disestablished</v>
          </cell>
          <cell r="S304" t="str">
            <v>Disestablished</v>
          </cell>
          <cell r="T304" t="str">
            <v>Disestablished</v>
          </cell>
          <cell r="U304" t="str">
            <v>Disestablished</v>
          </cell>
          <cell r="V304" t="str">
            <v>Disestablished</v>
          </cell>
          <cell r="W304" t="str">
            <v>Disestablished</v>
          </cell>
          <cell r="X304" t="str">
            <v>Disestablished</v>
          </cell>
          <cell r="Y304" t="str">
            <v>Disestablished</v>
          </cell>
          <cell r="Z304" t="str">
            <v>Disestablished</v>
          </cell>
          <cell r="AA304" t="str">
            <v>Disestablished</v>
          </cell>
        </row>
        <row r="305">
          <cell r="A305">
            <v>809</v>
          </cell>
          <cell r="B305" t="str">
            <v>B</v>
          </cell>
          <cell r="C305" t="str">
            <v>NW403</v>
          </cell>
          <cell r="D305" t="str">
            <v>City of Matlosana</v>
          </cell>
          <cell r="E305" t="str">
            <v>Unfunded</v>
          </cell>
          <cell r="F305" t="str">
            <v>Unfunded</v>
          </cell>
          <cell r="G305" t="str">
            <v>Unfunded</v>
          </cell>
          <cell r="H305" t="str">
            <v>Unfunded</v>
          </cell>
          <cell r="I305" t="str">
            <v>Unfunded</v>
          </cell>
          <cell r="J305" t="str">
            <v>Unfunded</v>
          </cell>
          <cell r="K305" t="str">
            <v>Unfunded</v>
          </cell>
          <cell r="L305" t="str">
            <v>Unfunded</v>
          </cell>
          <cell r="M305" t="str">
            <v>Unfunded</v>
          </cell>
          <cell r="N305" t="str">
            <v>Unfunded</v>
          </cell>
          <cell r="O305" t="str">
            <v>Unfunded</v>
          </cell>
          <cell r="P305" t="str">
            <v>Unfunded</v>
          </cell>
          <cell r="Q305" t="str">
            <v>Unfunded</v>
          </cell>
          <cell r="R305" t="str">
            <v>Unfunded</v>
          </cell>
          <cell r="S305" t="str">
            <v>Unfunded</v>
          </cell>
          <cell r="T305" t="str">
            <v>Unfunded</v>
          </cell>
          <cell r="U305" t="str">
            <v>Unfunded</v>
          </cell>
          <cell r="V305" t="str">
            <v>Unfunded</v>
          </cell>
          <cell r="W305" t="str">
            <v>Unfunded</v>
          </cell>
          <cell r="X305" t="str">
            <v>Unfunded</v>
          </cell>
          <cell r="Y305" t="str">
            <v>Unfunded</v>
          </cell>
          <cell r="Z305" t="str">
            <v>Unfunded</v>
          </cell>
          <cell r="AA305" t="str">
            <v>Unfunded</v>
          </cell>
        </row>
        <row r="306">
          <cell r="A306">
            <v>820</v>
          </cell>
          <cell r="B306" t="str">
            <v>B</v>
          </cell>
          <cell r="C306" t="str">
            <v>NW404</v>
          </cell>
          <cell r="D306" t="str">
            <v>Maquassi Hills</v>
          </cell>
          <cell r="E306" t="str">
            <v>Unfunded</v>
          </cell>
          <cell r="F306" t="str">
            <v>Unfunded</v>
          </cell>
          <cell r="G306" t="str">
            <v>Unfunded</v>
          </cell>
          <cell r="H306" t="str">
            <v>Unfunded</v>
          </cell>
          <cell r="I306" t="str">
            <v>Unfunded</v>
          </cell>
          <cell r="J306" t="str">
            <v>Unfunded</v>
          </cell>
          <cell r="K306" t="str">
            <v>Unfunded</v>
          </cell>
          <cell r="L306" t="str">
            <v>Unfunded</v>
          </cell>
          <cell r="M306" t="str">
            <v>Unfunded</v>
          </cell>
          <cell r="N306" t="str">
            <v>Unfunded</v>
          </cell>
          <cell r="O306" t="str">
            <v>Undetermined</v>
          </cell>
          <cell r="P306" t="str">
            <v>Unfunded</v>
          </cell>
          <cell r="Q306" t="str">
            <v>Unfunded</v>
          </cell>
          <cell r="R306" t="str">
            <v>Unfunded</v>
          </cell>
          <cell r="S306" t="str">
            <v>Unfunded</v>
          </cell>
          <cell r="T306" t="str">
            <v>Unfunded</v>
          </cell>
          <cell r="U306" t="str">
            <v>Unfunded</v>
          </cell>
          <cell r="V306" t="str">
            <v>Unfunded</v>
          </cell>
          <cell r="W306" t="str">
            <v>Unfunded</v>
          </cell>
          <cell r="X306" t="str">
            <v>Unfunded</v>
          </cell>
          <cell r="Y306" t="str">
            <v>Unfunded</v>
          </cell>
          <cell r="Z306" t="str">
            <v>Unfunded</v>
          </cell>
          <cell r="AA306" t="str">
            <v>Unfunded</v>
          </cell>
        </row>
        <row r="307">
          <cell r="A307">
            <v>1490</v>
          </cell>
          <cell r="B307" t="str">
            <v>B</v>
          </cell>
          <cell r="C307" t="str">
            <v>NW405</v>
          </cell>
          <cell r="D307" t="str">
            <v>J B Marks</v>
          </cell>
          <cell r="E307" t="str">
            <v>New Demarcation</v>
          </cell>
          <cell r="F307" t="str">
            <v>New Demarcation</v>
          </cell>
          <cell r="G307" t="str">
            <v>New Demarcation</v>
          </cell>
          <cell r="H307" t="str">
            <v>New Demarcation</v>
          </cell>
          <cell r="I307" t="str">
            <v>Undetermined</v>
          </cell>
          <cell r="J307" t="str">
            <v>Undetermined</v>
          </cell>
          <cell r="K307" t="str">
            <v>Unfunded</v>
          </cell>
          <cell r="L307" t="str">
            <v>Funded</v>
          </cell>
          <cell r="M307" t="str">
            <v>Unfunded</v>
          </cell>
          <cell r="N307" t="str">
            <v>Unfunded</v>
          </cell>
          <cell r="O307" t="str">
            <v>Funded</v>
          </cell>
          <cell r="P307" t="str">
            <v>Funded</v>
          </cell>
          <cell r="Q307" t="str">
            <v>Funded</v>
          </cell>
          <cell r="R307" t="str">
            <v>Funded</v>
          </cell>
          <cell r="S307" t="str">
            <v>Funded</v>
          </cell>
          <cell r="T307" t="str">
            <v>Funded</v>
          </cell>
          <cell r="U307" t="str">
            <v>Funded</v>
          </cell>
          <cell r="V307" t="str">
            <v>Funded</v>
          </cell>
          <cell r="W307" t="str">
            <v>Funded</v>
          </cell>
          <cell r="X307" t="str">
            <v>Funded</v>
          </cell>
          <cell r="Y307" t="str">
            <v>Unfunded</v>
          </cell>
          <cell r="Z307" t="str">
            <v>Funded</v>
          </cell>
          <cell r="AA307" t="str">
            <v>Unfunded</v>
          </cell>
        </row>
        <row r="308">
          <cell r="A308">
            <v>811</v>
          </cell>
          <cell r="B308" t="str">
            <v>C</v>
          </cell>
          <cell r="C308" t="str">
            <v>DC40</v>
          </cell>
          <cell r="D308" t="str">
            <v>Dr Kenneth Kaunda</v>
          </cell>
          <cell r="E308" t="str">
            <v>Funded</v>
          </cell>
          <cell r="F308" t="str">
            <v>Funded</v>
          </cell>
          <cell r="G308" t="str">
            <v>Unfunded</v>
          </cell>
          <cell r="H308" t="str">
            <v>Unfunded</v>
          </cell>
          <cell r="I308" t="str">
            <v>Unfunded</v>
          </cell>
          <cell r="J308" t="str">
            <v>Unfunded</v>
          </cell>
          <cell r="K308" t="str">
            <v>Unfunded</v>
          </cell>
          <cell r="L308" t="str">
            <v>Unfunded</v>
          </cell>
          <cell r="M308" t="str">
            <v>Unfunded</v>
          </cell>
          <cell r="N308" t="str">
            <v>Unfunded</v>
          </cell>
          <cell r="O308" t="str">
            <v>Unfunded</v>
          </cell>
          <cell r="P308" t="str">
            <v>Unfunded</v>
          </cell>
          <cell r="Q308" t="str">
            <v>Funded</v>
          </cell>
          <cell r="R308" t="str">
            <v>Funded</v>
          </cell>
          <cell r="S308" t="str">
            <v>Funded</v>
          </cell>
          <cell r="T308" t="str">
            <v>Funded</v>
          </cell>
          <cell r="U308" t="str">
            <v>Funded</v>
          </cell>
          <cell r="V308" t="str">
            <v>Funded</v>
          </cell>
          <cell r="W308" t="str">
            <v>Unfunded</v>
          </cell>
          <cell r="X308" t="str">
            <v>Funded</v>
          </cell>
          <cell r="Y308" t="str">
            <v>Unfunded</v>
          </cell>
          <cell r="Z308" t="str">
            <v>Unfunded</v>
          </cell>
          <cell r="AA308" t="str">
            <v>Funded</v>
          </cell>
        </row>
        <row r="309">
          <cell r="A309" t="e">
            <v>#N/A</v>
          </cell>
          <cell r="D309" t="str">
            <v>Total funded</v>
          </cell>
          <cell r="E309">
            <v>5</v>
          </cell>
          <cell r="F309">
            <v>7</v>
          </cell>
          <cell r="G309">
            <v>1</v>
          </cell>
          <cell r="H309">
            <v>3</v>
          </cell>
          <cell r="I309">
            <v>3</v>
          </cell>
          <cell r="J309">
            <v>4</v>
          </cell>
          <cell r="K309">
            <v>5</v>
          </cell>
          <cell r="L309">
            <v>8</v>
          </cell>
          <cell r="M309">
            <v>1</v>
          </cell>
          <cell r="N309">
            <v>3</v>
          </cell>
          <cell r="O309">
            <v>3</v>
          </cell>
          <cell r="P309">
            <v>3</v>
          </cell>
          <cell r="Q309">
            <v>5</v>
          </cell>
          <cell r="R309">
            <v>5</v>
          </cell>
          <cell r="S309">
            <v>5</v>
          </cell>
          <cell r="T309">
            <v>5</v>
          </cell>
          <cell r="U309">
            <v>6</v>
          </cell>
          <cell r="V309">
            <v>6</v>
          </cell>
          <cell r="W309">
            <v>6</v>
          </cell>
          <cell r="X309">
            <v>8</v>
          </cell>
          <cell r="Y309">
            <v>5</v>
          </cell>
          <cell r="Z309">
            <v>7</v>
          </cell>
          <cell r="AA309">
            <v>6</v>
          </cell>
        </row>
        <row r="310">
          <cell r="A310" t="e">
            <v>#N/A</v>
          </cell>
          <cell r="D310" t="str">
            <v>Total funded with risk</v>
          </cell>
          <cell r="E310">
            <v>2</v>
          </cell>
          <cell r="F310">
            <v>3</v>
          </cell>
          <cell r="G310">
            <v>3</v>
          </cell>
          <cell r="H310">
            <v>3</v>
          </cell>
          <cell r="I310">
            <v>3</v>
          </cell>
          <cell r="J310">
            <v>3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</row>
        <row r="311">
          <cell r="A311" t="e">
            <v>#N/A</v>
          </cell>
          <cell r="D311" t="str">
            <v>Total unfunded</v>
          </cell>
          <cell r="E311">
            <v>16</v>
          </cell>
          <cell r="F311">
            <v>13</v>
          </cell>
          <cell r="G311">
            <v>19</v>
          </cell>
          <cell r="H311">
            <v>17</v>
          </cell>
          <cell r="I311">
            <v>15</v>
          </cell>
          <cell r="J311">
            <v>14</v>
          </cell>
          <cell r="K311">
            <v>17</v>
          </cell>
          <cell r="L311">
            <v>14</v>
          </cell>
          <cell r="M311">
            <v>21</v>
          </cell>
          <cell r="N311">
            <v>19</v>
          </cell>
          <cell r="O311">
            <v>16</v>
          </cell>
          <cell r="P311">
            <v>19</v>
          </cell>
          <cell r="Q311">
            <v>17</v>
          </cell>
          <cell r="R311">
            <v>13</v>
          </cell>
          <cell r="S311">
            <v>17</v>
          </cell>
          <cell r="T311">
            <v>17</v>
          </cell>
          <cell r="U311">
            <v>15</v>
          </cell>
          <cell r="V311">
            <v>16</v>
          </cell>
          <cell r="W311">
            <v>16</v>
          </cell>
          <cell r="X311">
            <v>14</v>
          </cell>
          <cell r="Y311">
            <v>17</v>
          </cell>
          <cell r="Z311">
            <v>15</v>
          </cell>
          <cell r="AA311">
            <v>16</v>
          </cell>
        </row>
        <row r="312">
          <cell r="A312" t="e">
            <v>#N/A</v>
          </cell>
          <cell r="D312" t="str">
            <v>Total undetermined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1</v>
          </cell>
          <cell r="J312">
            <v>1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3</v>
          </cell>
          <cell r="P312">
            <v>0</v>
          </cell>
          <cell r="Q312">
            <v>0</v>
          </cell>
          <cell r="R312">
            <v>4</v>
          </cell>
          <cell r="S312">
            <v>0</v>
          </cell>
          <cell r="T312">
            <v>0</v>
          </cell>
          <cell r="U312">
            <v>1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</row>
        <row r="313">
          <cell r="A313" t="e">
            <v>#N/A</v>
          </cell>
          <cell r="D313" t="str">
            <v>Total</v>
          </cell>
          <cell r="E313">
            <v>23</v>
          </cell>
          <cell r="F313">
            <v>23</v>
          </cell>
          <cell r="G313">
            <v>23</v>
          </cell>
          <cell r="H313">
            <v>23</v>
          </cell>
          <cell r="I313">
            <v>22</v>
          </cell>
          <cell r="J313">
            <v>22</v>
          </cell>
          <cell r="K313">
            <v>22</v>
          </cell>
          <cell r="L313">
            <v>22</v>
          </cell>
          <cell r="M313">
            <v>22</v>
          </cell>
          <cell r="N313">
            <v>22</v>
          </cell>
          <cell r="O313">
            <v>22</v>
          </cell>
          <cell r="P313">
            <v>22</v>
          </cell>
          <cell r="Q313">
            <v>22</v>
          </cell>
          <cell r="R313">
            <v>22</v>
          </cell>
          <cell r="S313">
            <v>22</v>
          </cell>
          <cell r="T313">
            <v>22</v>
          </cell>
          <cell r="U313">
            <v>22</v>
          </cell>
          <cell r="V313">
            <v>22</v>
          </cell>
          <cell r="W313">
            <v>22</v>
          </cell>
          <cell r="X313">
            <v>22</v>
          </cell>
          <cell r="Y313">
            <v>22</v>
          </cell>
          <cell r="Z313">
            <v>22</v>
          </cell>
          <cell r="AA313">
            <v>22</v>
          </cell>
        </row>
        <row r="314">
          <cell r="A314" t="e">
            <v>#N/A</v>
          </cell>
          <cell r="B314" t="str">
            <v xml:space="preserve">WESTERN CAPE </v>
          </cell>
        </row>
        <row r="315">
          <cell r="A315">
            <v>886</v>
          </cell>
          <cell r="B315" t="str">
            <v>A</v>
          </cell>
          <cell r="C315" t="str">
            <v>CPT</v>
          </cell>
          <cell r="D315" t="str">
            <v>Cape Town</v>
          </cell>
          <cell r="E315" t="str">
            <v>Funded</v>
          </cell>
          <cell r="F315" t="str">
            <v>Funded</v>
          </cell>
          <cell r="G315" t="str">
            <v>Funded</v>
          </cell>
          <cell r="H315" t="str">
            <v>Funded</v>
          </cell>
          <cell r="I315" t="str">
            <v>Funded</v>
          </cell>
          <cell r="J315" t="str">
            <v>Funded</v>
          </cell>
          <cell r="K315" t="str">
            <v>Funded</v>
          </cell>
          <cell r="L315" t="str">
            <v>Funded</v>
          </cell>
          <cell r="M315" t="str">
            <v>Funded</v>
          </cell>
          <cell r="N315" t="str">
            <v>Funded</v>
          </cell>
          <cell r="O315" t="str">
            <v>Funded</v>
          </cell>
          <cell r="P315" t="str">
            <v>Funded</v>
          </cell>
          <cell r="Q315" t="str">
            <v>Funded</v>
          </cell>
          <cell r="R315" t="str">
            <v>Funded</v>
          </cell>
          <cell r="S315" t="str">
            <v>Funded</v>
          </cell>
          <cell r="T315" t="str">
            <v>Funded</v>
          </cell>
          <cell r="U315" t="str">
            <v>Funded</v>
          </cell>
          <cell r="V315" t="str">
            <v>Funded</v>
          </cell>
          <cell r="W315" t="str">
            <v>Funded</v>
          </cell>
          <cell r="X315" t="str">
            <v>Funded</v>
          </cell>
          <cell r="Y315" t="str">
            <v>Funded</v>
          </cell>
          <cell r="Z315" t="str">
            <v>Funded</v>
          </cell>
          <cell r="AA315" t="str">
            <v>Funded</v>
          </cell>
        </row>
        <row r="316">
          <cell r="A316">
            <v>895</v>
          </cell>
          <cell r="B316" t="str">
            <v>B</v>
          </cell>
          <cell r="C316" t="str">
            <v>WC011</v>
          </cell>
          <cell r="D316" t="str">
            <v>Matzikama</v>
          </cell>
          <cell r="E316" t="str">
            <v>Funded</v>
          </cell>
          <cell r="F316" t="str">
            <v>Funded</v>
          </cell>
          <cell r="G316" t="str">
            <v>Funded</v>
          </cell>
          <cell r="H316" t="str">
            <v>Funded</v>
          </cell>
          <cell r="I316" t="str">
            <v>Funded</v>
          </cell>
          <cell r="J316" t="str">
            <v>Funded</v>
          </cell>
          <cell r="K316" t="str">
            <v>Funded</v>
          </cell>
          <cell r="L316" t="str">
            <v>Funded</v>
          </cell>
          <cell r="M316" t="str">
            <v>Funded</v>
          </cell>
          <cell r="N316" t="str">
            <v>Funded</v>
          </cell>
          <cell r="O316" t="str">
            <v>Funded</v>
          </cell>
          <cell r="P316" t="str">
            <v>Funded</v>
          </cell>
          <cell r="Q316" t="str">
            <v>Funded</v>
          </cell>
          <cell r="R316" t="str">
            <v>Unfunded</v>
          </cell>
          <cell r="S316" t="str">
            <v>Funded</v>
          </cell>
          <cell r="T316" t="str">
            <v>Funded</v>
          </cell>
          <cell r="U316" t="str">
            <v>Unfunded</v>
          </cell>
          <cell r="V316" t="str">
            <v>Unfunded</v>
          </cell>
          <cell r="W316" t="str">
            <v>Unfunded</v>
          </cell>
          <cell r="X316" t="str">
            <v>Unfunded</v>
          </cell>
          <cell r="Y316" t="str">
            <v>Unfunded</v>
          </cell>
          <cell r="Z316" t="str">
            <v>Unfunded</v>
          </cell>
          <cell r="AA316" t="str">
            <v>Unfunded</v>
          </cell>
        </row>
        <row r="317">
          <cell r="A317">
            <v>884</v>
          </cell>
          <cell r="B317" t="str">
            <v>B</v>
          </cell>
          <cell r="C317" t="str">
            <v>WC012</v>
          </cell>
          <cell r="D317" t="str">
            <v>Cederberg</v>
          </cell>
          <cell r="E317" t="str">
            <v>Funded</v>
          </cell>
          <cell r="F317" t="str">
            <v>Funded</v>
          </cell>
          <cell r="G317" t="str">
            <v>Funded</v>
          </cell>
          <cell r="H317" t="str">
            <v>Funded</v>
          </cell>
          <cell r="I317" t="str">
            <v>Funded</v>
          </cell>
          <cell r="J317" t="str">
            <v>Funded</v>
          </cell>
          <cell r="K317" t="str">
            <v>Funded</v>
          </cell>
          <cell r="L317" t="str">
            <v>Funded</v>
          </cell>
          <cell r="M317" t="str">
            <v>Funded</v>
          </cell>
          <cell r="N317" t="str">
            <v>Funded</v>
          </cell>
          <cell r="O317" t="str">
            <v>Funded</v>
          </cell>
          <cell r="P317" t="str">
            <v>Funded</v>
          </cell>
          <cell r="Q317" t="str">
            <v>Funded</v>
          </cell>
          <cell r="R317" t="str">
            <v>Funded</v>
          </cell>
          <cell r="S317" t="str">
            <v>Unfunded</v>
          </cell>
          <cell r="T317" t="str">
            <v>Unfunded</v>
          </cell>
          <cell r="U317" t="str">
            <v>Unfunded</v>
          </cell>
          <cell r="V317" t="str">
            <v>Unfunded</v>
          </cell>
          <cell r="W317" t="str">
            <v>Unfunded</v>
          </cell>
          <cell r="X317" t="str">
            <v>Unfunded</v>
          </cell>
          <cell r="Y317" t="str">
            <v>Unfunded</v>
          </cell>
          <cell r="Z317" t="str">
            <v>Unfunded</v>
          </cell>
          <cell r="AA317" t="str">
            <v>Unfunded</v>
          </cell>
        </row>
        <row r="318">
          <cell r="A318">
            <v>877</v>
          </cell>
          <cell r="B318" t="str">
            <v>B</v>
          </cell>
          <cell r="C318" t="str">
            <v>WC013</v>
          </cell>
          <cell r="D318" t="str">
            <v>Bergrivier</v>
          </cell>
          <cell r="E318" t="str">
            <v>Funded</v>
          </cell>
          <cell r="F318" t="str">
            <v>Funded</v>
          </cell>
          <cell r="G318" t="str">
            <v>Funded</v>
          </cell>
          <cell r="H318" t="str">
            <v>Funded</v>
          </cell>
          <cell r="I318" t="str">
            <v>Funded</v>
          </cell>
          <cell r="J318" t="str">
            <v>Funded</v>
          </cell>
          <cell r="K318" t="str">
            <v>Funded</v>
          </cell>
          <cell r="L318" t="str">
            <v>Funded</v>
          </cell>
          <cell r="M318" t="str">
            <v>Funded</v>
          </cell>
          <cell r="N318" t="str">
            <v>Funded</v>
          </cell>
          <cell r="O318" t="str">
            <v>Funded</v>
          </cell>
          <cell r="P318" t="str">
            <v>Funded</v>
          </cell>
          <cell r="Q318" t="str">
            <v>Funded</v>
          </cell>
          <cell r="R318" t="str">
            <v>Funded</v>
          </cell>
          <cell r="S318" t="str">
            <v>Funded</v>
          </cell>
          <cell r="T318" t="str">
            <v>Funded</v>
          </cell>
          <cell r="U318" t="str">
            <v>Funded</v>
          </cell>
          <cell r="V318" t="str">
            <v>Funded</v>
          </cell>
          <cell r="W318" t="str">
            <v>Funded</v>
          </cell>
          <cell r="X318" t="str">
            <v>Funded</v>
          </cell>
          <cell r="Y318" t="str">
            <v>Funded</v>
          </cell>
          <cell r="Z318" t="str">
            <v>Funded</v>
          </cell>
          <cell r="AA318" t="str">
            <v>Funded</v>
          </cell>
        </row>
        <row r="319">
          <cell r="A319">
            <v>860</v>
          </cell>
          <cell r="B319" t="str">
            <v>B</v>
          </cell>
          <cell r="C319" t="str">
            <v>WC014</v>
          </cell>
          <cell r="D319" t="str">
            <v>Saldanha Bay</v>
          </cell>
          <cell r="E319" t="str">
            <v>Funded</v>
          </cell>
          <cell r="F319" t="str">
            <v>Funded</v>
          </cell>
          <cell r="G319" t="str">
            <v>Funded</v>
          </cell>
          <cell r="H319" t="str">
            <v>Funded</v>
          </cell>
          <cell r="I319" t="str">
            <v>Funded</v>
          </cell>
          <cell r="J319" t="str">
            <v>Funded</v>
          </cell>
          <cell r="K319" t="str">
            <v>Funded</v>
          </cell>
          <cell r="L319" t="str">
            <v>Funded</v>
          </cell>
          <cell r="M319" t="str">
            <v>Funded</v>
          </cell>
          <cell r="N319" t="str">
            <v>Funded</v>
          </cell>
          <cell r="O319" t="str">
            <v>Funded</v>
          </cell>
          <cell r="P319" t="str">
            <v>Funded</v>
          </cell>
          <cell r="Q319" t="str">
            <v>Funded</v>
          </cell>
          <cell r="R319" t="str">
            <v>Funded</v>
          </cell>
          <cell r="S319" t="str">
            <v>Funded</v>
          </cell>
          <cell r="T319" t="str">
            <v>Funded</v>
          </cell>
          <cell r="U319" t="str">
            <v>Funded</v>
          </cell>
          <cell r="V319" t="str">
            <v>Funded</v>
          </cell>
          <cell r="W319" t="str">
            <v>Funded</v>
          </cell>
          <cell r="X319" t="str">
            <v>Funded</v>
          </cell>
          <cell r="Y319" t="str">
            <v>Funded</v>
          </cell>
          <cell r="Z319" t="str">
            <v>Funded</v>
          </cell>
          <cell r="AA319" t="str">
            <v>Funded</v>
          </cell>
        </row>
        <row r="320">
          <cell r="A320">
            <v>862</v>
          </cell>
          <cell r="B320" t="str">
            <v>B</v>
          </cell>
          <cell r="C320" t="str">
            <v>WC015</v>
          </cell>
          <cell r="D320" t="str">
            <v>Swartland</v>
          </cell>
          <cell r="E320" t="str">
            <v>Funded</v>
          </cell>
          <cell r="F320" t="str">
            <v>Funded</v>
          </cell>
          <cell r="G320" t="str">
            <v>Funded</v>
          </cell>
          <cell r="H320" t="str">
            <v>Funded</v>
          </cell>
          <cell r="I320" t="str">
            <v>Funded</v>
          </cell>
          <cell r="J320" t="str">
            <v>Funded</v>
          </cell>
          <cell r="K320" t="str">
            <v>Funded</v>
          </cell>
          <cell r="L320" t="str">
            <v>Funded</v>
          </cell>
          <cell r="M320" t="str">
            <v>Funded</v>
          </cell>
          <cell r="N320" t="str">
            <v>Funded</v>
          </cell>
          <cell r="O320" t="str">
            <v>Funded</v>
          </cell>
          <cell r="P320" t="str">
            <v>Funded</v>
          </cell>
          <cell r="Q320" t="str">
            <v>Funded</v>
          </cell>
          <cell r="R320" t="str">
            <v>Funded</v>
          </cell>
          <cell r="S320" t="str">
            <v>Funded</v>
          </cell>
          <cell r="T320" t="str">
            <v>Funded</v>
          </cell>
          <cell r="U320" t="str">
            <v>Funded</v>
          </cell>
          <cell r="V320" t="str">
            <v>Funded</v>
          </cell>
          <cell r="W320" t="str">
            <v>Funded</v>
          </cell>
          <cell r="X320" t="str">
            <v>Funded</v>
          </cell>
          <cell r="Y320" t="str">
            <v>Funded</v>
          </cell>
          <cell r="Z320" t="str">
            <v>Funded</v>
          </cell>
          <cell r="AA320" t="str">
            <v>Funded</v>
          </cell>
        </row>
        <row r="321">
          <cell r="A321">
            <v>865</v>
          </cell>
          <cell r="B321" t="str">
            <v>C</v>
          </cell>
          <cell r="C321" t="str">
            <v>DC1</v>
          </cell>
          <cell r="D321" t="str">
            <v>West Coast</v>
          </cell>
          <cell r="E321" t="str">
            <v>Funded</v>
          </cell>
          <cell r="F321" t="str">
            <v>Funded</v>
          </cell>
          <cell r="G321" t="str">
            <v>Funded</v>
          </cell>
          <cell r="H321" t="str">
            <v>Funded</v>
          </cell>
          <cell r="I321" t="str">
            <v>Funded</v>
          </cell>
          <cell r="J321" t="str">
            <v>Funded</v>
          </cell>
          <cell r="K321" t="str">
            <v>Funded</v>
          </cell>
          <cell r="L321" t="str">
            <v>Funded</v>
          </cell>
          <cell r="M321" t="str">
            <v>Funded</v>
          </cell>
          <cell r="N321" t="str">
            <v>Funded</v>
          </cell>
          <cell r="O321" t="str">
            <v>Funded</v>
          </cell>
          <cell r="P321" t="str">
            <v>Funded</v>
          </cell>
          <cell r="Q321" t="str">
            <v>Funded</v>
          </cell>
          <cell r="R321" t="str">
            <v>Funded</v>
          </cell>
          <cell r="S321" t="str">
            <v>Funded</v>
          </cell>
          <cell r="T321" t="str">
            <v>Funded</v>
          </cell>
          <cell r="U321" t="str">
            <v>Funded</v>
          </cell>
          <cell r="V321" t="str">
            <v>Funded</v>
          </cell>
          <cell r="W321" t="str">
            <v>Funded</v>
          </cell>
          <cell r="X321" t="str">
            <v>Funded</v>
          </cell>
          <cell r="Y321" t="str">
            <v>Funded</v>
          </cell>
          <cell r="Z321" t="str">
            <v>Funded</v>
          </cell>
          <cell r="AA321" t="str">
            <v>Funded</v>
          </cell>
        </row>
        <row r="322">
          <cell r="A322">
            <v>866</v>
          </cell>
          <cell r="B322" t="str">
            <v>B</v>
          </cell>
          <cell r="C322" t="str">
            <v>WC022</v>
          </cell>
          <cell r="D322" t="str">
            <v>Witzenberg</v>
          </cell>
          <cell r="E322" t="str">
            <v>Funded</v>
          </cell>
          <cell r="F322" t="str">
            <v>Funded</v>
          </cell>
          <cell r="G322" t="str">
            <v>Funded</v>
          </cell>
          <cell r="H322" t="str">
            <v>Funded</v>
          </cell>
          <cell r="I322" t="str">
            <v>Funded</v>
          </cell>
          <cell r="J322" t="str">
            <v>Funded</v>
          </cell>
          <cell r="K322" t="str">
            <v>Funded</v>
          </cell>
          <cell r="L322" t="str">
            <v>Funded</v>
          </cell>
          <cell r="M322" t="str">
            <v>Funded</v>
          </cell>
          <cell r="N322" t="str">
            <v>Funded</v>
          </cell>
          <cell r="O322" t="str">
            <v>Funded</v>
          </cell>
          <cell r="P322" t="str">
            <v>Funded</v>
          </cell>
          <cell r="Q322" t="str">
            <v>Funded</v>
          </cell>
          <cell r="R322" t="str">
            <v>Funded</v>
          </cell>
          <cell r="S322" t="str">
            <v>Funded</v>
          </cell>
          <cell r="T322" t="str">
            <v>Funded</v>
          </cell>
          <cell r="U322" t="str">
            <v>Funded</v>
          </cell>
          <cell r="V322" t="str">
            <v>Unfunded</v>
          </cell>
          <cell r="W322" t="str">
            <v>Unfunded</v>
          </cell>
          <cell r="X322" t="str">
            <v>Funded</v>
          </cell>
          <cell r="Y322" t="str">
            <v>Funded</v>
          </cell>
          <cell r="Z322" t="str">
            <v>Funded</v>
          </cell>
          <cell r="AA322" t="str">
            <v>Funded</v>
          </cell>
        </row>
        <row r="323">
          <cell r="A323">
            <v>887</v>
          </cell>
          <cell r="B323" t="str">
            <v>B</v>
          </cell>
          <cell r="C323" t="str">
            <v>WC023</v>
          </cell>
          <cell r="D323" t="str">
            <v>Drakenstein</v>
          </cell>
          <cell r="E323" t="str">
            <v>Funded</v>
          </cell>
          <cell r="F323" t="str">
            <v>Funded</v>
          </cell>
          <cell r="G323" t="str">
            <v>Funded</v>
          </cell>
          <cell r="H323" t="str">
            <v>Unfunded</v>
          </cell>
          <cell r="I323" t="str">
            <v>Funded</v>
          </cell>
          <cell r="J323" t="str">
            <v>Funded</v>
          </cell>
          <cell r="K323" t="str">
            <v>Funded</v>
          </cell>
          <cell r="L323" t="str">
            <v>Funded</v>
          </cell>
          <cell r="M323" t="str">
            <v>Funded</v>
          </cell>
          <cell r="N323" t="str">
            <v>Funded</v>
          </cell>
          <cell r="O323" t="str">
            <v>Funded</v>
          </cell>
          <cell r="P323" t="str">
            <v>Unfunded</v>
          </cell>
          <cell r="Q323" t="str">
            <v>Funded</v>
          </cell>
          <cell r="R323" t="str">
            <v>Unfunded</v>
          </cell>
          <cell r="S323" t="str">
            <v>Unfunded</v>
          </cell>
          <cell r="T323" t="str">
            <v>Funded</v>
          </cell>
          <cell r="U323" t="str">
            <v>Funded</v>
          </cell>
          <cell r="V323" t="str">
            <v>Funded</v>
          </cell>
          <cell r="W323" t="str">
            <v>Funded</v>
          </cell>
          <cell r="X323" t="str">
            <v>Funded</v>
          </cell>
          <cell r="Y323" t="str">
            <v>Funded</v>
          </cell>
          <cell r="Z323" t="str">
            <v>Funded</v>
          </cell>
          <cell r="AA323" t="str">
            <v>Funded</v>
          </cell>
        </row>
        <row r="324">
          <cell r="A324">
            <v>861</v>
          </cell>
          <cell r="B324" t="str">
            <v>B</v>
          </cell>
          <cell r="C324" t="str">
            <v>WC024</v>
          </cell>
          <cell r="D324" t="str">
            <v>Stellenbosch</v>
          </cell>
          <cell r="E324" t="str">
            <v>Funded</v>
          </cell>
          <cell r="F324" t="str">
            <v>Funded</v>
          </cell>
          <cell r="G324" t="str">
            <v>Funded</v>
          </cell>
          <cell r="H324" t="str">
            <v>Funded</v>
          </cell>
          <cell r="I324" t="str">
            <v>Funded</v>
          </cell>
          <cell r="J324" t="str">
            <v>Funded</v>
          </cell>
          <cell r="K324" t="str">
            <v>Funded</v>
          </cell>
          <cell r="L324" t="str">
            <v>Funded</v>
          </cell>
          <cell r="M324" t="str">
            <v>Funded</v>
          </cell>
          <cell r="N324" t="str">
            <v>Funded</v>
          </cell>
          <cell r="O324" t="str">
            <v>Funded</v>
          </cell>
          <cell r="P324" t="str">
            <v>Funded</v>
          </cell>
          <cell r="Q324" t="str">
            <v>Funded</v>
          </cell>
          <cell r="R324" t="str">
            <v>Funded</v>
          </cell>
          <cell r="S324" t="str">
            <v>Funded</v>
          </cell>
          <cell r="T324" t="str">
            <v>Funded</v>
          </cell>
          <cell r="U324" t="str">
            <v>Funded</v>
          </cell>
          <cell r="V324" t="str">
            <v>Funded</v>
          </cell>
          <cell r="W324" t="str">
            <v>Funded</v>
          </cell>
          <cell r="X324" t="str">
            <v>Funded</v>
          </cell>
          <cell r="Y324" t="str">
            <v>Funded</v>
          </cell>
          <cell r="Z324" t="str">
            <v>Funded</v>
          </cell>
          <cell r="AA324" t="str">
            <v>Funded</v>
          </cell>
        </row>
        <row r="325">
          <cell r="A325">
            <v>880</v>
          </cell>
          <cell r="B325" t="str">
            <v>B</v>
          </cell>
          <cell r="C325" t="str">
            <v>WC025</v>
          </cell>
          <cell r="D325" t="str">
            <v>Breede Valley</v>
          </cell>
          <cell r="E325" t="str">
            <v>Funded</v>
          </cell>
          <cell r="F325" t="str">
            <v>Funded</v>
          </cell>
          <cell r="G325" t="str">
            <v>Funded</v>
          </cell>
          <cell r="H325" t="str">
            <v>Funded</v>
          </cell>
          <cell r="I325" t="str">
            <v>Funded</v>
          </cell>
          <cell r="J325" t="str">
            <v>Funded</v>
          </cell>
          <cell r="K325" t="str">
            <v>Funded</v>
          </cell>
          <cell r="L325" t="str">
            <v>Funded</v>
          </cell>
          <cell r="M325" t="str">
            <v>Funded</v>
          </cell>
          <cell r="N325" t="str">
            <v>Funded</v>
          </cell>
          <cell r="O325" t="str">
            <v>Funded</v>
          </cell>
          <cell r="P325" t="str">
            <v>Funded</v>
          </cell>
          <cell r="Q325" t="str">
            <v>Funded</v>
          </cell>
          <cell r="R325" t="str">
            <v>Funded</v>
          </cell>
          <cell r="S325" t="str">
            <v>Funded</v>
          </cell>
          <cell r="T325" t="str">
            <v>Funded</v>
          </cell>
          <cell r="U325" t="str">
            <v>Funded</v>
          </cell>
          <cell r="V325" t="str">
            <v>Funded</v>
          </cell>
          <cell r="W325" t="str">
            <v>Funded</v>
          </cell>
          <cell r="X325" t="str">
            <v>Funded</v>
          </cell>
          <cell r="Y325" t="str">
            <v>Funded</v>
          </cell>
          <cell r="Z325" t="str">
            <v>Funded</v>
          </cell>
          <cell r="AA325" t="str">
            <v>Funded</v>
          </cell>
        </row>
        <row r="326">
          <cell r="A326">
            <v>879</v>
          </cell>
          <cell r="B326" t="str">
            <v>B</v>
          </cell>
          <cell r="C326" t="str">
            <v>WC026</v>
          </cell>
          <cell r="D326" t="str">
            <v>Langeberg</v>
          </cell>
          <cell r="E326" t="str">
            <v>Funded</v>
          </cell>
          <cell r="F326" t="str">
            <v>Funded</v>
          </cell>
          <cell r="G326" t="str">
            <v>Funded</v>
          </cell>
          <cell r="H326" t="str">
            <v>Funded</v>
          </cell>
          <cell r="I326" t="str">
            <v>Funded</v>
          </cell>
          <cell r="J326" t="str">
            <v>Funded</v>
          </cell>
          <cell r="K326" t="str">
            <v>Funded</v>
          </cell>
          <cell r="L326" t="str">
            <v>Funded</v>
          </cell>
          <cell r="M326" t="str">
            <v>Funded</v>
          </cell>
          <cell r="N326" t="str">
            <v>Funded</v>
          </cell>
          <cell r="O326" t="str">
            <v>Funded</v>
          </cell>
          <cell r="P326" t="str">
            <v>Funded</v>
          </cell>
          <cell r="Q326" t="str">
            <v>Funded</v>
          </cell>
          <cell r="R326" t="str">
            <v>Funded</v>
          </cell>
          <cell r="S326" t="str">
            <v>Funded</v>
          </cell>
          <cell r="T326" t="str">
            <v>Funded</v>
          </cell>
          <cell r="U326" t="str">
            <v>Funded</v>
          </cell>
          <cell r="V326" t="str">
            <v>Funded</v>
          </cell>
          <cell r="W326" t="str">
            <v>Funded</v>
          </cell>
          <cell r="X326" t="str">
            <v>Funded</v>
          </cell>
          <cell r="Y326" t="str">
            <v>Funded</v>
          </cell>
          <cell r="Z326" t="str">
            <v>Funded</v>
          </cell>
          <cell r="AA326" t="str">
            <v>Funded</v>
          </cell>
        </row>
        <row r="327">
          <cell r="A327">
            <v>883</v>
          </cell>
          <cell r="B327" t="str">
            <v>C</v>
          </cell>
          <cell r="C327" t="str">
            <v>DC2</v>
          </cell>
          <cell r="D327" t="str">
            <v>Cape Winelands DM</v>
          </cell>
          <cell r="E327" t="str">
            <v>Funded</v>
          </cell>
          <cell r="F327" t="str">
            <v>Funded</v>
          </cell>
          <cell r="G327" t="str">
            <v>Funded</v>
          </cell>
          <cell r="H327" t="str">
            <v>Funded</v>
          </cell>
          <cell r="I327" t="str">
            <v>Funded</v>
          </cell>
          <cell r="J327" t="str">
            <v>Funded</v>
          </cell>
          <cell r="K327" t="str">
            <v>Funded</v>
          </cell>
          <cell r="L327" t="str">
            <v>Funded</v>
          </cell>
          <cell r="M327" t="str">
            <v>Funded</v>
          </cell>
          <cell r="N327" t="str">
            <v>Funded</v>
          </cell>
          <cell r="O327" t="str">
            <v>Funded</v>
          </cell>
          <cell r="P327" t="str">
            <v>Funded</v>
          </cell>
          <cell r="Q327" t="str">
            <v>Funded</v>
          </cell>
          <cell r="R327" t="str">
            <v>Funded</v>
          </cell>
          <cell r="S327" t="str">
            <v>Funded</v>
          </cell>
          <cell r="T327" t="str">
            <v>Funded</v>
          </cell>
          <cell r="U327" t="str">
            <v>Funded</v>
          </cell>
          <cell r="V327" t="str">
            <v>Funded</v>
          </cell>
          <cell r="W327" t="str">
            <v>Funded</v>
          </cell>
          <cell r="X327" t="str">
            <v>Funded</v>
          </cell>
          <cell r="Y327" t="str">
            <v>Funded</v>
          </cell>
          <cell r="Z327" t="str">
            <v>Funded</v>
          </cell>
          <cell r="AA327" t="str">
            <v>Funded</v>
          </cell>
        </row>
        <row r="328">
          <cell r="A328">
            <v>864</v>
          </cell>
          <cell r="B328" t="str">
            <v>B</v>
          </cell>
          <cell r="C328" t="str">
            <v>WC031</v>
          </cell>
          <cell r="D328" t="str">
            <v>Theewaterskloof</v>
          </cell>
          <cell r="E328" t="str">
            <v>Funded</v>
          </cell>
          <cell r="F328" t="str">
            <v>Funded</v>
          </cell>
          <cell r="G328" t="str">
            <v>Funded</v>
          </cell>
          <cell r="H328" t="str">
            <v>Funded</v>
          </cell>
          <cell r="I328" t="str">
            <v>Funded</v>
          </cell>
          <cell r="J328" t="str">
            <v>Funded</v>
          </cell>
          <cell r="K328" t="str">
            <v>Funded</v>
          </cell>
          <cell r="L328" t="str">
            <v>Funded</v>
          </cell>
          <cell r="M328" t="str">
            <v>Funded</v>
          </cell>
          <cell r="N328" t="str">
            <v>Funded</v>
          </cell>
          <cell r="O328" t="str">
            <v>Funded</v>
          </cell>
          <cell r="P328" t="str">
            <v>Funded</v>
          </cell>
          <cell r="Q328" t="str">
            <v>Funded</v>
          </cell>
          <cell r="R328" t="str">
            <v>Funded</v>
          </cell>
          <cell r="S328" t="str">
            <v>Funded</v>
          </cell>
          <cell r="T328" t="str">
            <v>Funded</v>
          </cell>
          <cell r="U328" t="str">
            <v>Funded</v>
          </cell>
          <cell r="V328" t="str">
            <v>Funded</v>
          </cell>
          <cell r="W328" t="str">
            <v>Funded</v>
          </cell>
          <cell r="X328" t="str">
            <v>Funded</v>
          </cell>
          <cell r="Y328" t="str">
            <v>Funded</v>
          </cell>
          <cell r="Z328" t="str">
            <v>Funded</v>
          </cell>
          <cell r="AA328" t="str">
            <v>Funded</v>
          </cell>
        </row>
        <row r="329">
          <cell r="A329">
            <v>899</v>
          </cell>
          <cell r="B329" t="str">
            <v>B</v>
          </cell>
          <cell r="C329" t="str">
            <v>WC032</v>
          </cell>
          <cell r="D329" t="str">
            <v>Overstrand</v>
          </cell>
          <cell r="E329" t="str">
            <v>Funded</v>
          </cell>
          <cell r="F329" t="str">
            <v>Funded</v>
          </cell>
          <cell r="G329" t="str">
            <v>Funded</v>
          </cell>
          <cell r="H329" t="str">
            <v>Funded</v>
          </cell>
          <cell r="I329" t="str">
            <v>Funded</v>
          </cell>
          <cell r="J329" t="str">
            <v>Funded</v>
          </cell>
          <cell r="K329" t="str">
            <v>Funded</v>
          </cell>
          <cell r="L329" t="str">
            <v>Funded</v>
          </cell>
          <cell r="M329" t="str">
            <v>Funded</v>
          </cell>
          <cell r="N329" t="str">
            <v>Funded</v>
          </cell>
          <cell r="O329" t="str">
            <v>Funded</v>
          </cell>
          <cell r="P329" t="str">
            <v>Funded</v>
          </cell>
          <cell r="Q329" t="str">
            <v>Funded</v>
          </cell>
          <cell r="R329" t="str">
            <v>Funded</v>
          </cell>
          <cell r="S329" t="str">
            <v>Funded</v>
          </cell>
          <cell r="T329" t="str">
            <v>Funded</v>
          </cell>
          <cell r="U329" t="str">
            <v>Funded</v>
          </cell>
          <cell r="V329" t="str">
            <v>Funded</v>
          </cell>
          <cell r="W329" t="str">
            <v>Funded</v>
          </cell>
          <cell r="X329" t="str">
            <v>Funded</v>
          </cell>
          <cell r="Y329" t="str">
            <v>Funded</v>
          </cell>
          <cell r="Z329" t="str">
            <v>Funded</v>
          </cell>
          <cell r="AA329" t="str">
            <v>Funded</v>
          </cell>
        </row>
        <row r="330">
          <cell r="A330">
            <v>881</v>
          </cell>
          <cell r="B330" t="str">
            <v>B</v>
          </cell>
          <cell r="C330" t="str">
            <v>WC033</v>
          </cell>
          <cell r="D330" t="str">
            <v>Cape Agulhas</v>
          </cell>
          <cell r="E330" t="str">
            <v>Funded</v>
          </cell>
          <cell r="F330" t="str">
            <v>Funded</v>
          </cell>
          <cell r="G330" t="str">
            <v>Funded</v>
          </cell>
          <cell r="H330" t="str">
            <v>Funded</v>
          </cell>
          <cell r="I330" t="str">
            <v>Unfunded</v>
          </cell>
          <cell r="J330" t="str">
            <v>Funded with Risk</v>
          </cell>
          <cell r="K330" t="str">
            <v>Funded</v>
          </cell>
          <cell r="L330" t="str">
            <v>Funded</v>
          </cell>
          <cell r="M330" t="str">
            <v>Unfunded</v>
          </cell>
          <cell r="N330" t="str">
            <v>Funded</v>
          </cell>
          <cell r="O330" t="str">
            <v>Funded</v>
          </cell>
          <cell r="P330" t="str">
            <v>Funded</v>
          </cell>
          <cell r="Q330" t="str">
            <v>Funded</v>
          </cell>
          <cell r="R330" t="str">
            <v>Funded</v>
          </cell>
          <cell r="S330" t="str">
            <v>Funded</v>
          </cell>
          <cell r="T330" t="str">
            <v>Funded</v>
          </cell>
          <cell r="U330" t="str">
            <v>Funded</v>
          </cell>
          <cell r="V330" t="str">
            <v>Unfunded</v>
          </cell>
          <cell r="W330" t="str">
            <v>Funded</v>
          </cell>
          <cell r="X330" t="str">
            <v>Funded</v>
          </cell>
          <cell r="Y330" t="str">
            <v>Funded</v>
          </cell>
          <cell r="Z330" t="str">
            <v>Funded</v>
          </cell>
          <cell r="AA330" t="str">
            <v>Funded</v>
          </cell>
        </row>
        <row r="331">
          <cell r="A331">
            <v>863</v>
          </cell>
          <cell r="B331" t="str">
            <v>B</v>
          </cell>
          <cell r="C331" t="str">
            <v>WC034</v>
          </cell>
          <cell r="D331" t="str">
            <v>Swellendam</v>
          </cell>
          <cell r="E331" t="str">
            <v>Unfunded</v>
          </cell>
          <cell r="F331" t="str">
            <v>Unfunded</v>
          </cell>
          <cell r="G331" t="str">
            <v>Unfunded</v>
          </cell>
          <cell r="H331" t="str">
            <v>Unfunded</v>
          </cell>
          <cell r="I331" t="str">
            <v>Undetermined</v>
          </cell>
          <cell r="J331" t="str">
            <v>Funded</v>
          </cell>
          <cell r="K331" t="str">
            <v>Funded</v>
          </cell>
          <cell r="L331" t="str">
            <v>Funded</v>
          </cell>
          <cell r="M331" t="str">
            <v>Funded</v>
          </cell>
          <cell r="N331" t="str">
            <v>Funded</v>
          </cell>
          <cell r="O331" t="str">
            <v>Funded</v>
          </cell>
          <cell r="P331" t="str">
            <v>Funded</v>
          </cell>
          <cell r="Q331" t="str">
            <v>Funded</v>
          </cell>
          <cell r="R331" t="str">
            <v>Funded</v>
          </cell>
          <cell r="S331" t="str">
            <v>Funded</v>
          </cell>
          <cell r="T331" t="str">
            <v>Funded</v>
          </cell>
          <cell r="U331" t="str">
            <v>Funded</v>
          </cell>
          <cell r="V331" t="str">
            <v>Funded</v>
          </cell>
          <cell r="W331" t="str">
            <v>Funded</v>
          </cell>
          <cell r="X331" t="str">
            <v>Funded</v>
          </cell>
          <cell r="Y331" t="str">
            <v>Funded</v>
          </cell>
          <cell r="Z331" t="str">
            <v>Funded</v>
          </cell>
          <cell r="AA331" t="str">
            <v>Funded</v>
          </cell>
        </row>
        <row r="332">
          <cell r="A332">
            <v>898</v>
          </cell>
          <cell r="B332" t="str">
            <v>C</v>
          </cell>
          <cell r="C332" t="str">
            <v>DC3</v>
          </cell>
          <cell r="D332" t="str">
            <v>Overberg</v>
          </cell>
          <cell r="E332" t="str">
            <v>Funded</v>
          </cell>
          <cell r="F332" t="str">
            <v>Funded</v>
          </cell>
          <cell r="G332" t="str">
            <v>Funded</v>
          </cell>
          <cell r="H332" t="str">
            <v>Funded</v>
          </cell>
          <cell r="I332" t="str">
            <v>Unfunded</v>
          </cell>
          <cell r="J332" t="str">
            <v>Funded with Risk</v>
          </cell>
          <cell r="K332" t="str">
            <v>Funded</v>
          </cell>
          <cell r="L332" t="str">
            <v>Funded</v>
          </cell>
          <cell r="M332" t="str">
            <v>Funded</v>
          </cell>
          <cell r="N332" t="str">
            <v>Funded</v>
          </cell>
          <cell r="O332" t="str">
            <v>Funded</v>
          </cell>
          <cell r="P332" t="str">
            <v>Funded</v>
          </cell>
          <cell r="Q332" t="str">
            <v>Funded</v>
          </cell>
          <cell r="R332" t="str">
            <v>Funded</v>
          </cell>
          <cell r="S332" t="str">
            <v>Funded</v>
          </cell>
          <cell r="T332" t="str">
            <v>Funded</v>
          </cell>
          <cell r="U332" t="str">
            <v>Funded</v>
          </cell>
          <cell r="V332" t="str">
            <v>Funded</v>
          </cell>
          <cell r="W332" t="str">
            <v>Funded</v>
          </cell>
          <cell r="X332" t="str">
            <v>Funded</v>
          </cell>
          <cell r="Y332" t="str">
            <v>Funded</v>
          </cell>
          <cell r="Z332" t="str">
            <v>Funded</v>
          </cell>
          <cell r="AA332" t="str">
            <v>Funded</v>
          </cell>
        </row>
        <row r="333">
          <cell r="A333">
            <v>891</v>
          </cell>
          <cell r="B333" t="str">
            <v>B</v>
          </cell>
          <cell r="C333" t="str">
            <v>WC041</v>
          </cell>
          <cell r="D333" t="str">
            <v>Kannaland</v>
          </cell>
          <cell r="E333" t="str">
            <v>Funded</v>
          </cell>
          <cell r="F333" t="str">
            <v>Funded</v>
          </cell>
          <cell r="G333" t="str">
            <v>Funded</v>
          </cell>
          <cell r="H333" t="str">
            <v>Funded</v>
          </cell>
          <cell r="I333" t="str">
            <v>Funded</v>
          </cell>
          <cell r="J333" t="str">
            <v>Funded</v>
          </cell>
          <cell r="K333" t="str">
            <v>Unfunded</v>
          </cell>
          <cell r="L333" t="str">
            <v>Unfunded</v>
          </cell>
          <cell r="M333" t="str">
            <v>Unfunded</v>
          </cell>
          <cell r="N333" t="str">
            <v>Funded</v>
          </cell>
          <cell r="O333" t="str">
            <v>Unfunded</v>
          </cell>
          <cell r="P333" t="str">
            <v>Unfunded</v>
          </cell>
          <cell r="Q333" t="str">
            <v>Unfunded</v>
          </cell>
          <cell r="R333" t="str">
            <v>Unfunded</v>
          </cell>
          <cell r="S333" t="str">
            <v>Unfunded</v>
          </cell>
          <cell r="T333" t="str">
            <v>Unfunded</v>
          </cell>
          <cell r="U333" t="str">
            <v>Unfunded</v>
          </cell>
          <cell r="V333" t="str">
            <v>Unfunded</v>
          </cell>
          <cell r="W333" t="str">
            <v>Unfunded</v>
          </cell>
          <cell r="X333" t="str">
            <v>Unfunded</v>
          </cell>
          <cell r="Y333" t="str">
            <v>Unfunded</v>
          </cell>
          <cell r="Z333" t="str">
            <v>Unfunded</v>
          </cell>
          <cell r="AA333" t="str">
            <v>Unfunded</v>
          </cell>
        </row>
        <row r="334">
          <cell r="A334">
            <v>890</v>
          </cell>
          <cell r="B334" t="str">
            <v>B</v>
          </cell>
          <cell r="C334" t="str">
            <v>WC042</v>
          </cell>
          <cell r="D334" t="str">
            <v>Hessequa</v>
          </cell>
          <cell r="E334" t="str">
            <v>Funded</v>
          </cell>
          <cell r="F334" t="str">
            <v>Funded</v>
          </cell>
          <cell r="G334" t="str">
            <v>Funded</v>
          </cell>
          <cell r="H334" t="str">
            <v>Funded</v>
          </cell>
          <cell r="I334" t="str">
            <v>Funded</v>
          </cell>
          <cell r="J334" t="str">
            <v>Funded with Risk</v>
          </cell>
          <cell r="K334" t="str">
            <v>Funded</v>
          </cell>
          <cell r="L334" t="str">
            <v>Funded</v>
          </cell>
          <cell r="M334" t="str">
            <v>Funded</v>
          </cell>
          <cell r="N334" t="str">
            <v>Funded</v>
          </cell>
          <cell r="O334" t="str">
            <v>Funded</v>
          </cell>
          <cell r="P334" t="str">
            <v>Funded</v>
          </cell>
          <cell r="Q334" t="str">
            <v>Funded</v>
          </cell>
          <cell r="R334" t="str">
            <v>Funded</v>
          </cell>
          <cell r="S334" t="str">
            <v>Funded</v>
          </cell>
          <cell r="T334" t="str">
            <v>Funded</v>
          </cell>
          <cell r="U334" t="str">
            <v>Funded</v>
          </cell>
          <cell r="V334" t="str">
            <v>Funded</v>
          </cell>
          <cell r="W334" t="str">
            <v>Funded</v>
          </cell>
          <cell r="X334" t="str">
            <v>Funded</v>
          </cell>
          <cell r="Y334" t="str">
            <v>Funded</v>
          </cell>
          <cell r="Z334" t="str">
            <v>Funded</v>
          </cell>
          <cell r="AA334" t="str">
            <v>Funded</v>
          </cell>
        </row>
        <row r="335">
          <cell r="A335">
            <v>896</v>
          </cell>
          <cell r="B335" t="str">
            <v>B</v>
          </cell>
          <cell r="C335" t="str">
            <v>WC043</v>
          </cell>
          <cell r="D335" t="str">
            <v>Mossel Bay</v>
          </cell>
          <cell r="E335" t="str">
            <v>Funded</v>
          </cell>
          <cell r="F335" t="str">
            <v>Funded</v>
          </cell>
          <cell r="G335" t="str">
            <v>Funded</v>
          </cell>
          <cell r="H335" t="str">
            <v>Funded</v>
          </cell>
          <cell r="I335" t="str">
            <v>Funded</v>
          </cell>
          <cell r="J335" t="str">
            <v>Funded</v>
          </cell>
          <cell r="K335" t="str">
            <v>Funded</v>
          </cell>
          <cell r="L335" t="str">
            <v>Funded</v>
          </cell>
          <cell r="M335" t="str">
            <v>Funded</v>
          </cell>
          <cell r="N335" t="str">
            <v>Funded</v>
          </cell>
          <cell r="O335" t="str">
            <v>Funded</v>
          </cell>
          <cell r="P335" t="str">
            <v>Funded</v>
          </cell>
          <cell r="Q335" t="str">
            <v>Funded</v>
          </cell>
          <cell r="R335" t="str">
            <v>Funded</v>
          </cell>
          <cell r="S335" t="str">
            <v>Funded</v>
          </cell>
          <cell r="T335" t="str">
            <v>Funded</v>
          </cell>
          <cell r="U335" t="str">
            <v>Funded</v>
          </cell>
          <cell r="V335" t="str">
            <v>Funded</v>
          </cell>
          <cell r="W335" t="str">
            <v>Funded</v>
          </cell>
          <cell r="X335" t="str">
            <v>Funded</v>
          </cell>
          <cell r="Y335" t="str">
            <v>Funded</v>
          </cell>
          <cell r="Z335" t="str">
            <v>Funded</v>
          </cell>
          <cell r="AA335" t="str">
            <v>Funded</v>
          </cell>
        </row>
        <row r="336">
          <cell r="A336">
            <v>889</v>
          </cell>
          <cell r="B336" t="str">
            <v>B</v>
          </cell>
          <cell r="C336" t="str">
            <v>WC044</v>
          </cell>
          <cell r="D336" t="str">
            <v>George</v>
          </cell>
          <cell r="E336" t="str">
            <v>Funded</v>
          </cell>
          <cell r="F336" t="str">
            <v>Funded</v>
          </cell>
          <cell r="G336" t="str">
            <v>Funded</v>
          </cell>
          <cell r="H336" t="str">
            <v>Funded</v>
          </cell>
          <cell r="I336" t="str">
            <v>Funded</v>
          </cell>
          <cell r="J336" t="str">
            <v>Funded</v>
          </cell>
          <cell r="K336" t="str">
            <v>Funded</v>
          </cell>
          <cell r="L336" t="str">
            <v>Funded</v>
          </cell>
          <cell r="M336" t="str">
            <v>Unfunded</v>
          </cell>
          <cell r="N336" t="str">
            <v>Funded</v>
          </cell>
          <cell r="O336" t="str">
            <v>Unfunded</v>
          </cell>
          <cell r="P336" t="str">
            <v>Funded</v>
          </cell>
          <cell r="Q336" t="str">
            <v>Funded</v>
          </cell>
          <cell r="R336" t="str">
            <v>Funded</v>
          </cell>
          <cell r="S336" t="str">
            <v>Funded</v>
          </cell>
          <cell r="T336" t="str">
            <v>Funded</v>
          </cell>
          <cell r="U336" t="str">
            <v>Funded</v>
          </cell>
          <cell r="V336" t="str">
            <v>Funded</v>
          </cell>
          <cell r="W336" t="str">
            <v>Funded</v>
          </cell>
          <cell r="X336" t="str">
            <v>Funded</v>
          </cell>
          <cell r="Y336" t="str">
            <v>Funded</v>
          </cell>
          <cell r="Z336" t="str">
            <v>Funded</v>
          </cell>
          <cell r="AA336" t="str">
            <v>Funded</v>
          </cell>
        </row>
        <row r="337">
          <cell r="A337">
            <v>897</v>
          </cell>
          <cell r="B337" t="str">
            <v>B</v>
          </cell>
          <cell r="C337" t="str">
            <v>WC045</v>
          </cell>
          <cell r="D337" t="str">
            <v>Oudtshoorn</v>
          </cell>
          <cell r="E337" t="str">
            <v>Funded with Risk</v>
          </cell>
          <cell r="F337" t="str">
            <v>Funded with Risk</v>
          </cell>
          <cell r="G337" t="str">
            <v>Funded with Risk</v>
          </cell>
          <cell r="H337" t="str">
            <v>Funded with Risk</v>
          </cell>
          <cell r="I337" t="str">
            <v>Unfunded</v>
          </cell>
          <cell r="J337" t="str">
            <v>Unfunded</v>
          </cell>
          <cell r="K337" t="str">
            <v>Funded</v>
          </cell>
          <cell r="L337" t="str">
            <v>Funded</v>
          </cell>
          <cell r="M337" t="str">
            <v>Funded</v>
          </cell>
          <cell r="N337" t="str">
            <v>Funded</v>
          </cell>
          <cell r="O337" t="str">
            <v>Funded</v>
          </cell>
          <cell r="P337" t="str">
            <v>Funded</v>
          </cell>
          <cell r="Q337" t="str">
            <v>Funded</v>
          </cell>
          <cell r="R337" t="str">
            <v>Unfunded</v>
          </cell>
          <cell r="S337" t="str">
            <v>Funded</v>
          </cell>
          <cell r="T337" t="str">
            <v>Funded</v>
          </cell>
          <cell r="U337" t="str">
            <v>Funded</v>
          </cell>
          <cell r="V337" t="str">
            <v>Funded</v>
          </cell>
          <cell r="W337" t="str">
            <v>Funded</v>
          </cell>
          <cell r="X337" t="str">
            <v>Funded</v>
          </cell>
          <cell r="Y337" t="str">
            <v>Funded</v>
          </cell>
          <cell r="Z337" t="str">
            <v>Funded</v>
          </cell>
          <cell r="AA337" t="str">
            <v>Funded</v>
          </cell>
        </row>
        <row r="338">
          <cell r="A338">
            <v>878</v>
          </cell>
          <cell r="B338" t="str">
            <v>B</v>
          </cell>
          <cell r="C338" t="str">
            <v>WC047</v>
          </cell>
          <cell r="D338" t="str">
            <v>Bitou</v>
          </cell>
          <cell r="E338" t="str">
            <v>Funded</v>
          </cell>
          <cell r="F338" t="str">
            <v>Funded</v>
          </cell>
          <cell r="G338" t="str">
            <v>Funded</v>
          </cell>
          <cell r="H338" t="str">
            <v>Funded</v>
          </cell>
          <cell r="I338" t="str">
            <v>Funded</v>
          </cell>
          <cell r="J338" t="str">
            <v>Funded</v>
          </cell>
          <cell r="K338" t="str">
            <v>Unfunded</v>
          </cell>
          <cell r="L338" t="str">
            <v>Funded</v>
          </cell>
          <cell r="M338" t="str">
            <v>Funded</v>
          </cell>
          <cell r="N338" t="str">
            <v>Funded</v>
          </cell>
          <cell r="O338" t="str">
            <v>Funded</v>
          </cell>
          <cell r="P338" t="str">
            <v>Funded</v>
          </cell>
          <cell r="Q338" t="str">
            <v>Funded</v>
          </cell>
          <cell r="R338" t="str">
            <v>Funded</v>
          </cell>
          <cell r="S338" t="str">
            <v>Funded</v>
          </cell>
          <cell r="T338" t="str">
            <v>Funded</v>
          </cell>
          <cell r="U338" t="str">
            <v>Funded</v>
          </cell>
          <cell r="V338" t="str">
            <v>Funded</v>
          </cell>
          <cell r="W338" t="str">
            <v>Funded</v>
          </cell>
          <cell r="X338" t="str">
            <v>Funded</v>
          </cell>
          <cell r="Y338" t="str">
            <v>Funded</v>
          </cell>
          <cell r="Z338" t="str">
            <v>Funded</v>
          </cell>
          <cell r="AA338" t="str">
            <v>Unfunded</v>
          </cell>
        </row>
        <row r="339">
          <cell r="A339">
            <v>893</v>
          </cell>
          <cell r="B339" t="str">
            <v>B</v>
          </cell>
          <cell r="C339" t="str">
            <v>WC048</v>
          </cell>
          <cell r="D339" t="str">
            <v>Knysna</v>
          </cell>
          <cell r="E339" t="str">
            <v>Funded</v>
          </cell>
          <cell r="F339" t="str">
            <v>Funded</v>
          </cell>
          <cell r="G339" t="str">
            <v>Funded</v>
          </cell>
          <cell r="H339" t="str">
            <v>Funded</v>
          </cell>
          <cell r="I339" t="str">
            <v>Funded</v>
          </cell>
          <cell r="J339" t="str">
            <v>Funded</v>
          </cell>
          <cell r="K339" t="str">
            <v>Funded</v>
          </cell>
          <cell r="L339" t="str">
            <v>Funded</v>
          </cell>
          <cell r="M339" t="str">
            <v>Unfunded</v>
          </cell>
          <cell r="N339" t="str">
            <v>Funded</v>
          </cell>
          <cell r="O339" t="str">
            <v>Funded</v>
          </cell>
          <cell r="P339" t="str">
            <v>Funded</v>
          </cell>
          <cell r="Q339" t="str">
            <v>Funded</v>
          </cell>
          <cell r="R339" t="str">
            <v>Unfunded</v>
          </cell>
          <cell r="S339" t="str">
            <v>Unfunded</v>
          </cell>
          <cell r="T339" t="str">
            <v>Unfunded</v>
          </cell>
          <cell r="U339" t="str">
            <v>Funded</v>
          </cell>
          <cell r="V339" t="str">
            <v>Funded</v>
          </cell>
          <cell r="W339" t="str">
            <v>Funded</v>
          </cell>
          <cell r="X339" t="str">
            <v>Funded</v>
          </cell>
          <cell r="Y339" t="str">
            <v>Funded</v>
          </cell>
          <cell r="Z339" t="str">
            <v>Funded</v>
          </cell>
          <cell r="AA339" t="str">
            <v>Unfunded</v>
          </cell>
        </row>
        <row r="340">
          <cell r="A340">
            <v>888</v>
          </cell>
          <cell r="B340" t="str">
            <v>C</v>
          </cell>
          <cell r="C340" t="str">
            <v>DC4</v>
          </cell>
          <cell r="D340" t="str">
            <v>Garden Route</v>
          </cell>
          <cell r="E340" t="str">
            <v>Funded</v>
          </cell>
          <cell r="F340" t="str">
            <v>Funded</v>
          </cell>
          <cell r="G340" t="str">
            <v>Funded</v>
          </cell>
          <cell r="H340" t="str">
            <v>Funded</v>
          </cell>
          <cell r="I340" t="str">
            <v>Funded</v>
          </cell>
          <cell r="J340" t="str">
            <v>Funded</v>
          </cell>
          <cell r="K340" t="str">
            <v>Funded</v>
          </cell>
          <cell r="L340" t="str">
            <v>Funded</v>
          </cell>
          <cell r="M340" t="str">
            <v>Unfunded</v>
          </cell>
          <cell r="N340" t="str">
            <v>Funded</v>
          </cell>
          <cell r="O340" t="str">
            <v>Funded</v>
          </cell>
          <cell r="P340" t="str">
            <v>Unfunded</v>
          </cell>
          <cell r="Q340" t="str">
            <v>Funded</v>
          </cell>
          <cell r="R340" t="str">
            <v>Funded</v>
          </cell>
          <cell r="S340" t="str">
            <v>Funded</v>
          </cell>
          <cell r="T340" t="str">
            <v>Funded</v>
          </cell>
          <cell r="U340" t="str">
            <v>Funded</v>
          </cell>
          <cell r="V340" t="str">
            <v>Funded</v>
          </cell>
          <cell r="W340" t="str">
            <v>Funded</v>
          </cell>
          <cell r="X340" t="str">
            <v>Funded</v>
          </cell>
          <cell r="Y340" t="str">
            <v>Funded</v>
          </cell>
          <cell r="Z340" t="str">
            <v>Funded</v>
          </cell>
          <cell r="AA340" t="str">
            <v>Funded</v>
          </cell>
        </row>
        <row r="341">
          <cell r="A341">
            <v>894</v>
          </cell>
          <cell r="B341" t="str">
            <v>B</v>
          </cell>
          <cell r="C341" t="str">
            <v>WC051</v>
          </cell>
          <cell r="D341" t="str">
            <v>Laingsburg</v>
          </cell>
          <cell r="E341" t="str">
            <v>Funded</v>
          </cell>
          <cell r="F341" t="str">
            <v>Funded</v>
          </cell>
          <cell r="G341" t="str">
            <v>Funded</v>
          </cell>
          <cell r="H341" t="str">
            <v>Funded</v>
          </cell>
          <cell r="I341" t="str">
            <v>Funded</v>
          </cell>
          <cell r="J341" t="str">
            <v>Funded</v>
          </cell>
          <cell r="K341" t="str">
            <v>Unfunded</v>
          </cell>
          <cell r="L341" t="str">
            <v>Unfunded</v>
          </cell>
          <cell r="M341" t="str">
            <v>Unfunded</v>
          </cell>
          <cell r="N341" t="str">
            <v>Funded</v>
          </cell>
          <cell r="O341" t="str">
            <v>Undetermined</v>
          </cell>
          <cell r="P341" t="str">
            <v>Undetermined</v>
          </cell>
          <cell r="Q341" t="str">
            <v>Funded</v>
          </cell>
          <cell r="R341" t="str">
            <v>Funded</v>
          </cell>
          <cell r="S341" t="str">
            <v>Funded</v>
          </cell>
          <cell r="T341" t="str">
            <v>Funded</v>
          </cell>
          <cell r="U341" t="str">
            <v>Unfunded</v>
          </cell>
          <cell r="V341" t="str">
            <v>Unfunded</v>
          </cell>
          <cell r="W341" t="str">
            <v>Unfunded</v>
          </cell>
          <cell r="X341" t="str">
            <v>Unfunded</v>
          </cell>
          <cell r="Y341" t="str">
            <v>Unfunded</v>
          </cell>
          <cell r="Z341" t="str">
            <v>Unfunded</v>
          </cell>
          <cell r="AA341" t="str">
            <v>Unfunded</v>
          </cell>
        </row>
        <row r="342">
          <cell r="A342">
            <v>901</v>
          </cell>
          <cell r="B342" t="str">
            <v>B</v>
          </cell>
          <cell r="C342" t="str">
            <v>WC052</v>
          </cell>
          <cell r="D342" t="str">
            <v>Prince Albert</v>
          </cell>
          <cell r="E342" t="str">
            <v>Funded</v>
          </cell>
          <cell r="F342" t="str">
            <v>Funded</v>
          </cell>
          <cell r="G342" t="str">
            <v>Funded</v>
          </cell>
          <cell r="H342" t="str">
            <v>Funded</v>
          </cell>
          <cell r="I342" t="str">
            <v>Funded</v>
          </cell>
          <cell r="J342" t="str">
            <v>Funded</v>
          </cell>
          <cell r="K342" t="str">
            <v>Funded</v>
          </cell>
          <cell r="L342" t="str">
            <v>Funded</v>
          </cell>
          <cell r="M342" t="str">
            <v>Funded</v>
          </cell>
          <cell r="N342" t="str">
            <v>Funded</v>
          </cell>
          <cell r="O342" t="str">
            <v>Funded</v>
          </cell>
          <cell r="P342" t="str">
            <v>Funded</v>
          </cell>
          <cell r="Q342" t="str">
            <v>Funded</v>
          </cell>
          <cell r="R342" t="str">
            <v>Funded</v>
          </cell>
          <cell r="S342" t="str">
            <v>Funded</v>
          </cell>
          <cell r="T342" t="str">
            <v>Funded</v>
          </cell>
          <cell r="U342" t="str">
            <v>Funded</v>
          </cell>
          <cell r="V342" t="str">
            <v>Funded</v>
          </cell>
          <cell r="W342" t="str">
            <v>Funded</v>
          </cell>
          <cell r="X342" t="str">
            <v>Funded</v>
          </cell>
          <cell r="Y342" t="str">
            <v>Funded</v>
          </cell>
          <cell r="Z342" t="str">
            <v>Funded</v>
          </cell>
          <cell r="AA342" t="str">
            <v>Funded</v>
          </cell>
        </row>
        <row r="343">
          <cell r="A343">
            <v>876</v>
          </cell>
          <cell r="B343" t="str">
            <v>B</v>
          </cell>
          <cell r="C343" t="str">
            <v>WC053</v>
          </cell>
          <cell r="D343" t="str">
            <v>Beaufort West</v>
          </cell>
          <cell r="E343" t="str">
            <v>Unfunded</v>
          </cell>
          <cell r="F343" t="str">
            <v>Unfunded</v>
          </cell>
          <cell r="G343" t="str">
            <v>Funded</v>
          </cell>
          <cell r="H343" t="str">
            <v>Funded</v>
          </cell>
          <cell r="I343" t="str">
            <v>Funded</v>
          </cell>
          <cell r="J343" t="str">
            <v>Funded</v>
          </cell>
          <cell r="K343" t="str">
            <v>Funded</v>
          </cell>
          <cell r="L343" t="str">
            <v>Undetermined</v>
          </cell>
          <cell r="M343" t="str">
            <v>Funded</v>
          </cell>
          <cell r="N343" t="str">
            <v>Funded</v>
          </cell>
          <cell r="O343" t="str">
            <v>Funded</v>
          </cell>
          <cell r="P343" t="str">
            <v>Funded</v>
          </cell>
          <cell r="Q343" t="str">
            <v>Funded</v>
          </cell>
          <cell r="R343" t="str">
            <v>Funded</v>
          </cell>
          <cell r="S343" t="str">
            <v>Funded</v>
          </cell>
          <cell r="T343" t="str">
            <v>Funded</v>
          </cell>
          <cell r="U343" t="str">
            <v>Unfunded</v>
          </cell>
          <cell r="V343" t="str">
            <v>Unfunded</v>
          </cell>
          <cell r="W343" t="str">
            <v>Unfunded</v>
          </cell>
          <cell r="X343" t="str">
            <v>Unfunded</v>
          </cell>
          <cell r="Y343" t="str">
            <v>Unfunded</v>
          </cell>
          <cell r="Z343" t="str">
            <v>Unfunded</v>
          </cell>
          <cell r="AA343" t="str">
            <v>Unfunded</v>
          </cell>
        </row>
        <row r="344">
          <cell r="A344">
            <v>885</v>
          </cell>
          <cell r="B344" t="str">
            <v>C</v>
          </cell>
          <cell r="C344" t="str">
            <v>DC5</v>
          </cell>
          <cell r="D344" t="str">
            <v>Central Karoo</v>
          </cell>
          <cell r="E344" t="str">
            <v>Funded</v>
          </cell>
          <cell r="F344" t="str">
            <v>Funded</v>
          </cell>
          <cell r="G344" t="str">
            <v>Funded</v>
          </cell>
          <cell r="H344" t="str">
            <v>Funded</v>
          </cell>
          <cell r="I344" t="str">
            <v>Funded</v>
          </cell>
          <cell r="J344" t="str">
            <v>Funded</v>
          </cell>
          <cell r="K344" t="str">
            <v>Funded</v>
          </cell>
          <cell r="L344" t="str">
            <v>Funded</v>
          </cell>
          <cell r="M344" t="str">
            <v>Funded</v>
          </cell>
          <cell r="N344" t="str">
            <v>Funded</v>
          </cell>
          <cell r="O344" t="str">
            <v>Funded</v>
          </cell>
          <cell r="P344" t="str">
            <v>Funded</v>
          </cell>
          <cell r="Q344" t="str">
            <v>Funded</v>
          </cell>
          <cell r="R344" t="str">
            <v>Funded</v>
          </cell>
          <cell r="S344" t="str">
            <v>Funded</v>
          </cell>
          <cell r="T344" t="str">
            <v>Funded</v>
          </cell>
          <cell r="U344" t="str">
            <v>Funded</v>
          </cell>
          <cell r="V344" t="str">
            <v>Undetermined</v>
          </cell>
          <cell r="W344" t="str">
            <v>Funded</v>
          </cell>
          <cell r="X344" t="str">
            <v>Funded</v>
          </cell>
          <cell r="Y344" t="str">
            <v>Funded</v>
          </cell>
          <cell r="Z344" t="str">
            <v>Funded</v>
          </cell>
          <cell r="AA344" t="str">
            <v>Funded</v>
          </cell>
        </row>
        <row r="345">
          <cell r="A345" t="e">
            <v>#N/A</v>
          </cell>
          <cell r="D345" t="str">
            <v>Total funded</v>
          </cell>
          <cell r="E345">
            <v>27</v>
          </cell>
          <cell r="F345">
            <v>27</v>
          </cell>
          <cell r="G345">
            <v>28</v>
          </cell>
          <cell r="H345">
            <v>27</v>
          </cell>
          <cell r="I345">
            <v>26</v>
          </cell>
          <cell r="J345">
            <v>26</v>
          </cell>
          <cell r="K345">
            <v>27</v>
          </cell>
          <cell r="L345">
            <v>27</v>
          </cell>
          <cell r="M345">
            <v>24</v>
          </cell>
          <cell r="N345">
            <v>30</v>
          </cell>
          <cell r="O345">
            <v>27</v>
          </cell>
          <cell r="P345">
            <v>26</v>
          </cell>
          <cell r="Q345">
            <v>29</v>
          </cell>
          <cell r="R345">
            <v>25</v>
          </cell>
          <cell r="S345">
            <v>26</v>
          </cell>
          <cell r="T345">
            <v>27</v>
          </cell>
          <cell r="U345">
            <v>25</v>
          </cell>
          <cell r="V345">
            <v>22</v>
          </cell>
          <cell r="W345">
            <v>24</v>
          </cell>
          <cell r="X345">
            <v>25</v>
          </cell>
          <cell r="Y345">
            <v>25</v>
          </cell>
          <cell r="Z345">
            <v>25</v>
          </cell>
          <cell r="AA345">
            <v>23</v>
          </cell>
        </row>
        <row r="346">
          <cell r="A346" t="e">
            <v>#N/A</v>
          </cell>
          <cell r="D346" t="str">
            <v>Total funded with risk</v>
          </cell>
          <cell r="E346">
            <v>1</v>
          </cell>
          <cell r="F346">
            <v>1</v>
          </cell>
          <cell r="G346">
            <v>1</v>
          </cell>
          <cell r="H346">
            <v>1</v>
          </cell>
          <cell r="I346">
            <v>0</v>
          </cell>
          <cell r="J346">
            <v>3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</row>
        <row r="347">
          <cell r="A347" t="e">
            <v>#N/A</v>
          </cell>
          <cell r="D347" t="str">
            <v>Total unfunded</v>
          </cell>
          <cell r="E347">
            <v>2</v>
          </cell>
          <cell r="F347">
            <v>2</v>
          </cell>
          <cell r="G347">
            <v>1</v>
          </cell>
          <cell r="H347">
            <v>2</v>
          </cell>
          <cell r="I347">
            <v>3</v>
          </cell>
          <cell r="J347">
            <v>1</v>
          </cell>
          <cell r="K347">
            <v>3</v>
          </cell>
          <cell r="L347">
            <v>2</v>
          </cell>
          <cell r="M347">
            <v>6</v>
          </cell>
          <cell r="N347">
            <v>0</v>
          </cell>
          <cell r="O347">
            <v>2</v>
          </cell>
          <cell r="P347">
            <v>3</v>
          </cell>
          <cell r="Q347">
            <v>1</v>
          </cell>
          <cell r="R347">
            <v>5</v>
          </cell>
          <cell r="S347">
            <v>4</v>
          </cell>
          <cell r="T347">
            <v>3</v>
          </cell>
          <cell r="U347">
            <v>5</v>
          </cell>
          <cell r="V347">
            <v>7</v>
          </cell>
          <cell r="W347">
            <v>6</v>
          </cell>
          <cell r="X347">
            <v>5</v>
          </cell>
          <cell r="Y347">
            <v>5</v>
          </cell>
          <cell r="Z347">
            <v>5</v>
          </cell>
          <cell r="AA347">
            <v>7</v>
          </cell>
        </row>
        <row r="348">
          <cell r="A348" t="e">
            <v>#N/A</v>
          </cell>
          <cell r="D348" t="str">
            <v>Total undetermined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1</v>
          </cell>
          <cell r="J348">
            <v>0</v>
          </cell>
          <cell r="K348">
            <v>0</v>
          </cell>
          <cell r="L348">
            <v>1</v>
          </cell>
          <cell r="M348">
            <v>0</v>
          </cell>
          <cell r="N348">
            <v>0</v>
          </cell>
          <cell r="O348">
            <v>1</v>
          </cell>
          <cell r="P348">
            <v>1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1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</row>
        <row r="349">
          <cell r="A349" t="e">
            <v>#N/A</v>
          </cell>
          <cell r="D349" t="str">
            <v>Total</v>
          </cell>
          <cell r="E349">
            <v>30</v>
          </cell>
          <cell r="F349">
            <v>30</v>
          </cell>
          <cell r="G349">
            <v>30</v>
          </cell>
          <cell r="H349">
            <v>30</v>
          </cell>
          <cell r="I349">
            <v>30</v>
          </cell>
          <cell r="J349">
            <v>30</v>
          </cell>
          <cell r="K349">
            <v>30</v>
          </cell>
          <cell r="L349">
            <v>30</v>
          </cell>
          <cell r="M349">
            <v>30</v>
          </cell>
          <cell r="N349">
            <v>30</v>
          </cell>
          <cell r="O349">
            <v>30</v>
          </cell>
          <cell r="P349">
            <v>30</v>
          </cell>
          <cell r="Q349">
            <v>30</v>
          </cell>
          <cell r="R349">
            <v>30</v>
          </cell>
          <cell r="S349">
            <v>30</v>
          </cell>
          <cell r="T349">
            <v>30</v>
          </cell>
          <cell r="U349">
            <v>30</v>
          </cell>
          <cell r="V349">
            <v>30</v>
          </cell>
          <cell r="W349">
            <v>30</v>
          </cell>
          <cell r="X349">
            <v>30</v>
          </cell>
          <cell r="Y349">
            <v>30</v>
          </cell>
          <cell r="Z349">
            <v>30</v>
          </cell>
          <cell r="AA349">
            <v>30</v>
          </cell>
        </row>
      </sheetData>
      <sheetData sheetId="6"/>
      <sheetData sheetId="7">
        <row r="1">
          <cell r="N1" t="str">
            <v>Engagement :</v>
          </cell>
        </row>
        <row r="2">
          <cell r="G2" t="str">
            <v>AGSA audit? :</v>
          </cell>
          <cell r="J2" t="str">
            <v>Yes</v>
          </cell>
          <cell r="N2" t="str">
            <v>Cut-off date :</v>
          </cell>
        </row>
        <row r="3">
          <cell r="G3" t="str">
            <v>GR applicable? :</v>
          </cell>
          <cell r="J3" t="str">
            <v>Yes</v>
          </cell>
          <cell r="N3" t="str">
            <v>Audit Year :</v>
          </cell>
        </row>
        <row r="4">
          <cell r="B4" t="str">
            <v>Auditee ID</v>
          </cell>
          <cell r="C4" t="str">
            <v>Auditee</v>
          </cell>
          <cell r="D4" t="str">
            <v>Auditee Category</v>
          </cell>
          <cell r="E4" t="str">
            <v>Auditee Type</v>
          </cell>
          <cell r="F4" t="str">
            <v>Location</v>
          </cell>
          <cell r="G4" t="str">
            <v>BU</v>
          </cell>
          <cell r="H4" t="str">
            <v>Municipal district(MFMA Only)</v>
          </cell>
          <cell r="I4" t="str">
            <v>Repeat disclaimer auditee?</v>
          </cell>
          <cell r="J4" t="str">
            <v>FH reported in the MR</v>
          </cell>
          <cell r="K4" t="str">
            <v>2021-22 Audit Year</v>
          </cell>
          <cell r="N4" t="str">
            <v>Financial health</v>
          </cell>
          <cell r="O4" t="str">
            <v>Material findings</v>
          </cell>
        </row>
        <row r="5">
          <cell r="K5" t="str">
            <v>Audit opinion</v>
          </cell>
          <cell r="L5" t="str">
            <v>Findings</v>
          </cell>
          <cell r="N5" t="str">
            <v>Overrall assessment</v>
          </cell>
          <cell r="O5" t="str">
            <v>Going concern(Emphasis)</v>
          </cell>
          <cell r="P5" t="str">
            <v>Going concern(qualification)</v>
          </cell>
        </row>
        <row r="6">
          <cell r="L6" t="str">
            <v>Predetermined objectives</v>
          </cell>
          <cell r="M6" t="str">
            <v>Compliance with legislation</v>
          </cell>
        </row>
        <row r="7">
          <cell r="B7">
            <v>566</v>
          </cell>
          <cell r="C7" t="str">
            <v>Alfred Nzo District Municipality</v>
          </cell>
          <cell r="D7" t="str">
            <v>Municipalities</v>
          </cell>
          <cell r="E7" t="str">
            <v>District Municipality</v>
          </cell>
          <cell r="F7" t="str">
            <v>EC</v>
          </cell>
          <cell r="G7" t="str">
            <v>EC</v>
          </cell>
          <cell r="H7" t="str">
            <v>Alfred Nzo</v>
          </cell>
          <cell r="I7" t="str">
            <v>No</v>
          </cell>
          <cell r="J7" t="str">
            <v>Yes</v>
          </cell>
          <cell r="K7" t="str">
            <v>Unqualified with findings</v>
          </cell>
          <cell r="L7" t="str">
            <v>R</v>
          </cell>
          <cell r="M7" t="str">
            <v>R</v>
          </cell>
          <cell r="N7" t="str">
            <v>F</v>
          </cell>
          <cell r="O7" t="str">
            <v>No</v>
          </cell>
          <cell r="P7">
            <v>0</v>
          </cell>
        </row>
        <row r="8">
          <cell r="B8">
            <v>567</v>
          </cell>
          <cell r="C8" t="str">
            <v>Amahlati Municipality</v>
          </cell>
          <cell r="D8" t="str">
            <v>Municipalities</v>
          </cell>
          <cell r="E8" t="str">
            <v>Local Municipality</v>
          </cell>
          <cell r="F8" t="str">
            <v>EC</v>
          </cell>
          <cell r="G8" t="str">
            <v>EC</v>
          </cell>
          <cell r="H8" t="str">
            <v>Amatole</v>
          </cell>
          <cell r="I8" t="str">
            <v>No</v>
          </cell>
          <cell r="J8" t="str">
            <v>Yes</v>
          </cell>
          <cell r="K8" t="str">
            <v>Unqualified with findings</v>
          </cell>
          <cell r="L8" t="str">
            <v>R</v>
          </cell>
          <cell r="M8" t="str">
            <v>R</v>
          </cell>
          <cell r="N8" t="str">
            <v>M</v>
          </cell>
          <cell r="O8" t="str">
            <v>Yes</v>
          </cell>
          <cell r="P8">
            <v>0</v>
          </cell>
        </row>
        <row r="9">
          <cell r="B9">
            <v>568</v>
          </cell>
          <cell r="C9" t="str">
            <v>Amathole District Municipality</v>
          </cell>
          <cell r="D9" t="str">
            <v>Municipalities</v>
          </cell>
          <cell r="E9" t="str">
            <v>District Municipality</v>
          </cell>
          <cell r="F9" t="str">
            <v>EC</v>
          </cell>
          <cell r="G9" t="str">
            <v>EC</v>
          </cell>
          <cell r="H9" t="str">
            <v>Amatole</v>
          </cell>
          <cell r="I9" t="str">
            <v>No</v>
          </cell>
          <cell r="J9" t="str">
            <v>Yes</v>
          </cell>
          <cell r="K9" t="str">
            <v>Disclaimer</v>
          </cell>
          <cell r="L9" t="str">
            <v>R</v>
          </cell>
          <cell r="M9" t="str">
            <v>R</v>
          </cell>
          <cell r="N9" t="str">
            <v>M</v>
          </cell>
          <cell r="O9" t="str">
            <v>Yes</v>
          </cell>
          <cell r="P9">
            <v>0</v>
          </cell>
        </row>
        <row r="10">
          <cell r="B10">
            <v>571</v>
          </cell>
          <cell r="C10" t="str">
            <v>Blue Crane Route Municipality</v>
          </cell>
          <cell r="D10" t="str">
            <v>Municipalities</v>
          </cell>
          <cell r="E10" t="str">
            <v>Local Municipality</v>
          </cell>
          <cell r="F10" t="str">
            <v>EC</v>
          </cell>
          <cell r="G10" t="str">
            <v>EC</v>
          </cell>
          <cell r="H10" t="str">
            <v>Sarah Baartman</v>
          </cell>
          <cell r="I10" t="str">
            <v>No</v>
          </cell>
          <cell r="J10" t="str">
            <v>Yes</v>
          </cell>
          <cell r="K10" t="str">
            <v>Unqualified with findings</v>
          </cell>
          <cell r="L10" t="str">
            <v/>
          </cell>
          <cell r="M10" t="str">
            <v>R</v>
          </cell>
          <cell r="N10" t="str">
            <v>M</v>
          </cell>
          <cell r="O10" t="str">
            <v>Yes</v>
          </cell>
          <cell r="P10">
            <v>0</v>
          </cell>
        </row>
        <row r="11">
          <cell r="B11">
            <v>573</v>
          </cell>
          <cell r="C11" t="str">
            <v>Buffalo City Metropolitan Municipality</v>
          </cell>
          <cell r="D11" t="str">
            <v>Municipalities</v>
          </cell>
          <cell r="E11" t="str">
            <v>Metropolitan Municipality</v>
          </cell>
          <cell r="F11" t="str">
            <v>EC</v>
          </cell>
          <cell r="G11" t="str">
            <v>EC</v>
          </cell>
          <cell r="H11" t="str">
            <v>Buffalo City Metro</v>
          </cell>
          <cell r="I11" t="str">
            <v>No</v>
          </cell>
          <cell r="J11" t="str">
            <v>Yes</v>
          </cell>
          <cell r="K11" t="str">
            <v>Unqualified with findings</v>
          </cell>
          <cell r="L11" t="str">
            <v>R</v>
          </cell>
          <cell r="M11" t="str">
            <v>R</v>
          </cell>
          <cell r="N11" t="str">
            <v>F</v>
          </cell>
          <cell r="O11" t="str">
            <v>No</v>
          </cell>
          <cell r="P11">
            <v>0</v>
          </cell>
        </row>
        <row r="12">
          <cell r="B12">
            <v>574</v>
          </cell>
          <cell r="C12" t="str">
            <v>Sarah Baartman District  Municipality</v>
          </cell>
          <cell r="D12" t="str">
            <v>Municipalities</v>
          </cell>
          <cell r="E12" t="str">
            <v>District Municipality</v>
          </cell>
          <cell r="F12" t="str">
            <v>EC</v>
          </cell>
          <cell r="G12" t="str">
            <v>EC</v>
          </cell>
          <cell r="H12" t="str">
            <v>Sarah Baartman</v>
          </cell>
          <cell r="I12" t="str">
            <v>No</v>
          </cell>
          <cell r="J12" t="str">
            <v>Yes</v>
          </cell>
          <cell r="K12" t="str">
            <v>Unqualified with findings</v>
          </cell>
          <cell r="L12" t="str">
            <v/>
          </cell>
          <cell r="M12" t="str">
            <v>R</v>
          </cell>
          <cell r="N12" t="str">
            <v>F</v>
          </cell>
          <cell r="O12" t="str">
            <v>No</v>
          </cell>
          <cell r="P12">
            <v>0</v>
          </cell>
        </row>
        <row r="13">
          <cell r="B13">
            <v>577</v>
          </cell>
          <cell r="C13" t="str">
            <v>Chris Hani District Municipality</v>
          </cell>
          <cell r="D13" t="str">
            <v>Municipalities</v>
          </cell>
          <cell r="E13" t="str">
            <v>District Municipality</v>
          </cell>
          <cell r="F13" t="str">
            <v>EC</v>
          </cell>
          <cell r="G13" t="str">
            <v>EC</v>
          </cell>
          <cell r="H13" t="str">
            <v>Chris Hani</v>
          </cell>
          <cell r="I13" t="str">
            <v>No</v>
          </cell>
          <cell r="J13" t="str">
            <v>Yes</v>
          </cell>
          <cell r="K13" t="str">
            <v>Qualified</v>
          </cell>
          <cell r="L13" t="str">
            <v>R</v>
          </cell>
          <cell r="M13" t="str">
            <v>R</v>
          </cell>
          <cell r="N13" t="str">
            <v>F</v>
          </cell>
          <cell r="O13" t="str">
            <v>No</v>
          </cell>
          <cell r="P13">
            <v>0</v>
          </cell>
        </row>
        <row r="14">
          <cell r="B14">
            <v>578</v>
          </cell>
          <cell r="C14" t="str">
            <v>Elundini Municipality</v>
          </cell>
          <cell r="D14" t="str">
            <v>Municipalities</v>
          </cell>
          <cell r="E14" t="str">
            <v>Local Municipality</v>
          </cell>
          <cell r="F14" t="str">
            <v>EC</v>
          </cell>
          <cell r="G14" t="str">
            <v>EC</v>
          </cell>
          <cell r="H14" t="str">
            <v>Joe Gqabi</v>
          </cell>
          <cell r="I14" t="str">
            <v>No</v>
          </cell>
          <cell r="J14" t="str">
            <v>Yes</v>
          </cell>
          <cell r="K14" t="str">
            <v>Unqualified with findings</v>
          </cell>
          <cell r="L14" t="str">
            <v/>
          </cell>
          <cell r="M14" t="str">
            <v>R</v>
          </cell>
          <cell r="N14" t="str">
            <v>F</v>
          </cell>
          <cell r="O14" t="str">
            <v>No</v>
          </cell>
          <cell r="P14">
            <v>0</v>
          </cell>
        </row>
        <row r="15">
          <cell r="B15">
            <v>580</v>
          </cell>
          <cell r="C15" t="str">
            <v>Dr A B Xuma Local Municipality</v>
          </cell>
          <cell r="D15" t="str">
            <v>Municipalities</v>
          </cell>
          <cell r="E15" t="str">
            <v>Local Municipality</v>
          </cell>
          <cell r="F15" t="str">
            <v>EC</v>
          </cell>
          <cell r="G15" t="str">
            <v>EC</v>
          </cell>
          <cell r="H15" t="str">
            <v>Chris Hani</v>
          </cell>
          <cell r="I15" t="str">
            <v>No</v>
          </cell>
          <cell r="J15" t="str">
            <v>Yes</v>
          </cell>
          <cell r="K15" t="str">
            <v>Unqualified with findings</v>
          </cell>
          <cell r="L15" t="str">
            <v>R</v>
          </cell>
          <cell r="M15" t="str">
            <v>R</v>
          </cell>
          <cell r="N15" t="str">
            <v>F</v>
          </cell>
          <cell r="O15" t="str">
            <v>No</v>
          </cell>
          <cell r="P15">
            <v>0</v>
          </cell>
        </row>
        <row r="16">
          <cell r="B16">
            <v>583</v>
          </cell>
          <cell r="C16" t="str">
            <v>Great Kei Municipality</v>
          </cell>
          <cell r="D16" t="str">
            <v>Municipalities</v>
          </cell>
          <cell r="E16" t="str">
            <v>Local Municipality</v>
          </cell>
          <cell r="F16" t="str">
            <v>EC</v>
          </cell>
          <cell r="G16" t="str">
            <v>EC</v>
          </cell>
          <cell r="H16" t="str">
            <v>Amatole</v>
          </cell>
          <cell r="I16" t="str">
            <v>No</v>
          </cell>
          <cell r="J16" t="str">
            <v>Yes</v>
          </cell>
          <cell r="K16" t="str">
            <v>Unqualified with findings</v>
          </cell>
          <cell r="L16" t="str">
            <v>R</v>
          </cell>
          <cell r="M16" t="str">
            <v>R</v>
          </cell>
          <cell r="N16" t="str">
            <v>F</v>
          </cell>
          <cell r="O16" t="str">
            <v>No</v>
          </cell>
          <cell r="P16">
            <v>0</v>
          </cell>
        </row>
        <row r="17">
          <cell r="B17">
            <v>586</v>
          </cell>
          <cell r="C17" t="str">
            <v>Intsika Yethu Municipality</v>
          </cell>
          <cell r="D17" t="str">
            <v>Municipalities</v>
          </cell>
          <cell r="E17" t="str">
            <v>Local Municipality</v>
          </cell>
          <cell r="F17" t="str">
            <v>EC</v>
          </cell>
          <cell r="G17" t="str">
            <v>EC</v>
          </cell>
          <cell r="H17" t="str">
            <v>Chris Hani</v>
          </cell>
          <cell r="I17" t="str">
            <v>No</v>
          </cell>
          <cell r="J17" t="str">
            <v>Yes</v>
          </cell>
          <cell r="K17" t="str">
            <v>Qualified</v>
          </cell>
          <cell r="L17" t="str">
            <v>R</v>
          </cell>
          <cell r="M17" t="str">
            <v>R</v>
          </cell>
          <cell r="N17" t="str">
            <v>F</v>
          </cell>
          <cell r="O17" t="str">
            <v>No</v>
          </cell>
          <cell r="P17">
            <v>0</v>
          </cell>
        </row>
        <row r="18">
          <cell r="B18">
            <v>587</v>
          </cell>
          <cell r="C18" t="str">
            <v>Inxuba Yethemba Municipality</v>
          </cell>
          <cell r="D18" t="str">
            <v>Municipalities</v>
          </cell>
          <cell r="E18" t="str">
            <v>Local Municipality</v>
          </cell>
          <cell r="F18" t="str">
            <v>EC</v>
          </cell>
          <cell r="G18" t="str">
            <v>EC</v>
          </cell>
          <cell r="H18" t="str">
            <v>Chris Hani</v>
          </cell>
          <cell r="I18" t="str">
            <v>No</v>
          </cell>
          <cell r="J18" t="str">
            <v>Yes</v>
          </cell>
          <cell r="K18" t="str">
            <v>Unqualified with findings</v>
          </cell>
          <cell r="L18" t="str">
            <v>R</v>
          </cell>
          <cell r="M18" t="str">
            <v>R</v>
          </cell>
          <cell r="N18" t="str">
            <v>M</v>
          </cell>
          <cell r="O18" t="str">
            <v>Yes</v>
          </cell>
          <cell r="P18">
            <v>0</v>
          </cell>
        </row>
        <row r="19">
          <cell r="B19">
            <v>588</v>
          </cell>
          <cell r="C19" t="str">
            <v>King Sabata Dalindyebo Municipality</v>
          </cell>
          <cell r="D19" t="str">
            <v>Municipalities</v>
          </cell>
          <cell r="E19" t="str">
            <v>Intermediate City</v>
          </cell>
          <cell r="F19" t="str">
            <v>EC</v>
          </cell>
          <cell r="G19" t="str">
            <v>EC</v>
          </cell>
          <cell r="H19" t="str">
            <v>O.R. Tambo</v>
          </cell>
          <cell r="I19" t="str">
            <v>No</v>
          </cell>
          <cell r="J19" t="str">
            <v>Yes</v>
          </cell>
          <cell r="K19" t="str">
            <v>Unqualified with findings</v>
          </cell>
          <cell r="L19" t="str">
            <v>R</v>
          </cell>
          <cell r="M19" t="str">
            <v>R</v>
          </cell>
          <cell r="N19" t="str">
            <v>M</v>
          </cell>
          <cell r="O19" t="str">
            <v>Yes</v>
          </cell>
          <cell r="P19">
            <v>0</v>
          </cell>
        </row>
        <row r="20">
          <cell r="B20">
            <v>589</v>
          </cell>
          <cell r="C20" t="str">
            <v>Kou Kamma Municipality</v>
          </cell>
          <cell r="D20" t="str">
            <v>Municipalities</v>
          </cell>
          <cell r="E20" t="str">
            <v>Local Municipality</v>
          </cell>
          <cell r="F20" t="str">
            <v>EC</v>
          </cell>
          <cell r="G20" t="str">
            <v>EC</v>
          </cell>
          <cell r="H20" t="str">
            <v>Sarah Baartman</v>
          </cell>
          <cell r="I20" t="str">
            <v>No</v>
          </cell>
          <cell r="J20" t="str">
            <v>Yes</v>
          </cell>
          <cell r="K20" t="str">
            <v>Unqualified with findings</v>
          </cell>
          <cell r="L20" t="str">
            <v/>
          </cell>
          <cell r="M20" t="str">
            <v>R</v>
          </cell>
          <cell r="N20" t="str">
            <v>M</v>
          </cell>
          <cell r="O20" t="str">
            <v>Yes</v>
          </cell>
          <cell r="P20">
            <v>0</v>
          </cell>
        </row>
        <row r="21">
          <cell r="B21">
            <v>592</v>
          </cell>
          <cell r="C21" t="str">
            <v>Kouga Municipality</v>
          </cell>
          <cell r="D21" t="str">
            <v>Municipalities</v>
          </cell>
          <cell r="E21" t="str">
            <v>Local Municipality</v>
          </cell>
          <cell r="F21" t="str">
            <v>EC</v>
          </cell>
          <cell r="G21" t="str">
            <v>EC</v>
          </cell>
          <cell r="H21" t="str">
            <v>Sarah Baartman</v>
          </cell>
          <cell r="I21" t="str">
            <v>No</v>
          </cell>
          <cell r="J21" t="str">
            <v>Yes</v>
          </cell>
          <cell r="K21" t="str">
            <v>Unqualified with findings</v>
          </cell>
          <cell r="L21" t="str">
            <v/>
          </cell>
          <cell r="M21" t="str">
            <v>R</v>
          </cell>
          <cell r="N21" t="str">
            <v>F</v>
          </cell>
          <cell r="O21" t="str">
            <v>No</v>
          </cell>
          <cell r="P21">
            <v>0</v>
          </cell>
        </row>
        <row r="22">
          <cell r="B22">
            <v>594</v>
          </cell>
          <cell r="C22" t="str">
            <v>Makana Municipality</v>
          </cell>
          <cell r="D22" t="str">
            <v>Municipalities</v>
          </cell>
          <cell r="E22" t="str">
            <v>Local Municipality</v>
          </cell>
          <cell r="F22" t="str">
            <v>EC</v>
          </cell>
          <cell r="G22" t="str">
            <v>EC</v>
          </cell>
          <cell r="H22" t="str">
            <v>Sarah Baartman</v>
          </cell>
          <cell r="I22" t="str">
            <v>Yes</v>
          </cell>
          <cell r="J22" t="str">
            <v/>
          </cell>
          <cell r="K22" t="str">
            <v>Disclaimer</v>
          </cell>
          <cell r="L22" t="str">
            <v>R</v>
          </cell>
          <cell r="M22" t="str">
            <v>R</v>
          </cell>
          <cell r="N22" t="str">
            <v>M</v>
          </cell>
          <cell r="O22" t="str">
            <v>Yes</v>
          </cell>
          <cell r="P22">
            <v>0</v>
          </cell>
        </row>
        <row r="23">
          <cell r="B23">
            <v>597</v>
          </cell>
          <cell r="C23" t="str">
            <v>Matatiele Municipality</v>
          </cell>
          <cell r="D23" t="str">
            <v>Municipalities</v>
          </cell>
          <cell r="E23" t="str">
            <v>Local Municipality</v>
          </cell>
          <cell r="F23" t="str">
            <v>EC</v>
          </cell>
          <cell r="G23" t="str">
            <v>EC</v>
          </cell>
          <cell r="H23" t="str">
            <v>Alfred Nzo</v>
          </cell>
          <cell r="I23" t="str">
            <v>No</v>
          </cell>
          <cell r="J23" t="str">
            <v>Yes</v>
          </cell>
          <cell r="K23" t="str">
            <v>Unqualified with findings</v>
          </cell>
          <cell r="L23" t="str">
            <v>R</v>
          </cell>
          <cell r="M23" t="str">
            <v>R</v>
          </cell>
          <cell r="N23" t="str">
            <v>F</v>
          </cell>
          <cell r="O23" t="str">
            <v>No</v>
          </cell>
          <cell r="P23">
            <v>0</v>
          </cell>
        </row>
        <row r="24">
          <cell r="B24">
            <v>598</v>
          </cell>
          <cell r="C24" t="str">
            <v>Mbhashe Municipality</v>
          </cell>
          <cell r="D24" t="str">
            <v>Municipalities</v>
          </cell>
          <cell r="E24" t="str">
            <v>Local Municipality</v>
          </cell>
          <cell r="F24" t="str">
            <v>EC</v>
          </cell>
          <cell r="G24" t="str">
            <v>EC</v>
          </cell>
          <cell r="H24" t="str">
            <v>Amatole</v>
          </cell>
          <cell r="I24" t="str">
            <v>No</v>
          </cell>
          <cell r="J24" t="str">
            <v>Yes</v>
          </cell>
          <cell r="K24" t="str">
            <v>Unqualified with findings</v>
          </cell>
          <cell r="L24" t="str">
            <v>R</v>
          </cell>
          <cell r="M24" t="str">
            <v>R</v>
          </cell>
          <cell r="N24" t="str">
            <v>F</v>
          </cell>
          <cell r="O24" t="str">
            <v>No</v>
          </cell>
          <cell r="P24">
            <v>0</v>
          </cell>
        </row>
        <row r="25">
          <cell r="B25">
            <v>599</v>
          </cell>
          <cell r="C25" t="str">
            <v>Winnie Madikizela-Mandela Local Municipality</v>
          </cell>
          <cell r="D25" t="str">
            <v>Municipalities</v>
          </cell>
          <cell r="E25" t="str">
            <v>Local Municipality</v>
          </cell>
          <cell r="F25" t="str">
            <v>EC</v>
          </cell>
          <cell r="G25" t="str">
            <v>EC</v>
          </cell>
          <cell r="H25" t="str">
            <v>Alfred Nzo</v>
          </cell>
          <cell r="I25" t="str">
            <v>No</v>
          </cell>
          <cell r="J25" t="str">
            <v>Yes</v>
          </cell>
          <cell r="K25" t="str">
            <v>Unqualified with no findings</v>
          </cell>
          <cell r="L25" t="str">
            <v/>
          </cell>
          <cell r="M25" t="str">
            <v/>
          </cell>
          <cell r="N25" t="str">
            <v>F</v>
          </cell>
          <cell r="O25" t="str">
            <v>No</v>
          </cell>
          <cell r="P25">
            <v>0</v>
          </cell>
        </row>
        <row r="26">
          <cell r="B26">
            <v>600</v>
          </cell>
          <cell r="C26" t="str">
            <v>Mhlontlo Municipality</v>
          </cell>
          <cell r="D26" t="str">
            <v>Municipalities</v>
          </cell>
          <cell r="E26" t="str">
            <v>Local Municipality</v>
          </cell>
          <cell r="F26" t="str">
            <v>EC</v>
          </cell>
          <cell r="G26" t="str">
            <v>EC</v>
          </cell>
          <cell r="H26" t="str">
            <v>O.R. Tambo</v>
          </cell>
          <cell r="I26" t="str">
            <v>No</v>
          </cell>
          <cell r="J26" t="str">
            <v>Yes</v>
          </cell>
          <cell r="K26" t="str">
            <v>Qualified</v>
          </cell>
          <cell r="L26" t="str">
            <v>R</v>
          </cell>
          <cell r="M26" t="str">
            <v>R</v>
          </cell>
          <cell r="N26" t="str">
            <v>F</v>
          </cell>
          <cell r="O26" t="str">
            <v>No</v>
          </cell>
          <cell r="P26">
            <v>0</v>
          </cell>
        </row>
        <row r="27">
          <cell r="B27">
            <v>601</v>
          </cell>
          <cell r="C27" t="str">
            <v>Mnquma Municipality</v>
          </cell>
          <cell r="D27" t="str">
            <v>Municipalities</v>
          </cell>
          <cell r="E27" t="str">
            <v>Local Municipality</v>
          </cell>
          <cell r="F27" t="str">
            <v>EC</v>
          </cell>
          <cell r="G27" t="str">
            <v>EC</v>
          </cell>
          <cell r="H27" t="str">
            <v>Amatole</v>
          </cell>
          <cell r="I27" t="str">
            <v>No</v>
          </cell>
          <cell r="J27" t="str">
            <v>Yes</v>
          </cell>
          <cell r="K27" t="str">
            <v>Unqualified with no findings</v>
          </cell>
          <cell r="L27" t="str">
            <v/>
          </cell>
          <cell r="M27" t="str">
            <v/>
          </cell>
          <cell r="N27">
            <v>1</v>
          </cell>
          <cell r="O27" t="str">
            <v>No</v>
          </cell>
          <cell r="P27">
            <v>0</v>
          </cell>
        </row>
        <row r="28">
          <cell r="B28">
            <v>603</v>
          </cell>
          <cell r="C28" t="str">
            <v>Ndlambe Municipality</v>
          </cell>
          <cell r="D28" t="str">
            <v>Municipalities</v>
          </cell>
          <cell r="E28" t="str">
            <v>Local Municipality</v>
          </cell>
          <cell r="F28" t="str">
            <v>EC</v>
          </cell>
          <cell r="G28" t="str">
            <v>EC</v>
          </cell>
          <cell r="H28" t="str">
            <v>Sarah Baartman</v>
          </cell>
          <cell r="I28" t="str">
            <v>No</v>
          </cell>
          <cell r="J28" t="str">
            <v>Yes</v>
          </cell>
          <cell r="K28" t="str">
            <v>Unqualified with findings</v>
          </cell>
          <cell r="L28" t="str">
            <v/>
          </cell>
          <cell r="M28" t="str">
            <v>R</v>
          </cell>
          <cell r="N28" t="str">
            <v>F</v>
          </cell>
          <cell r="O28" t="str">
            <v>No</v>
          </cell>
          <cell r="P28">
            <v>0</v>
          </cell>
        </row>
        <row r="29">
          <cell r="B29">
            <v>604</v>
          </cell>
          <cell r="C29" t="str">
            <v>Nelson Mandela Bay Metropolitan Municipality</v>
          </cell>
          <cell r="D29" t="str">
            <v>Municipalities</v>
          </cell>
          <cell r="E29" t="str">
            <v>Metropolitan Municipality</v>
          </cell>
          <cell r="F29" t="str">
            <v>EC</v>
          </cell>
          <cell r="G29" t="str">
            <v>EC</v>
          </cell>
          <cell r="H29" t="str">
            <v>Nelson Mandela Metro</v>
          </cell>
          <cell r="I29" t="str">
            <v>No</v>
          </cell>
          <cell r="J29" t="str">
            <v>Yes</v>
          </cell>
          <cell r="K29" t="str">
            <v>Qualified</v>
          </cell>
          <cell r="L29" t="str">
            <v>R</v>
          </cell>
          <cell r="M29" t="str">
            <v>R</v>
          </cell>
          <cell r="N29" t="str">
            <v>F</v>
          </cell>
          <cell r="O29" t="str">
            <v>No</v>
          </cell>
          <cell r="P29">
            <v>0</v>
          </cell>
        </row>
        <row r="30">
          <cell r="B30">
            <v>606</v>
          </cell>
          <cell r="C30" t="str">
            <v>Ngqushwa Municipality</v>
          </cell>
          <cell r="D30" t="str">
            <v>Municipalities</v>
          </cell>
          <cell r="E30" t="str">
            <v>Local Municipality</v>
          </cell>
          <cell r="F30" t="str">
            <v>EC</v>
          </cell>
          <cell r="G30" t="str">
            <v>EC</v>
          </cell>
          <cell r="H30" t="str">
            <v>Amatole</v>
          </cell>
          <cell r="I30" t="str">
            <v>No</v>
          </cell>
          <cell r="J30" t="str">
            <v>Yes</v>
          </cell>
          <cell r="K30" t="str">
            <v>Unqualified with findings</v>
          </cell>
          <cell r="L30" t="str">
            <v>R</v>
          </cell>
          <cell r="M30" t="str">
            <v>R</v>
          </cell>
          <cell r="N30" t="str">
            <v>F</v>
          </cell>
          <cell r="O30" t="str">
            <v>No</v>
          </cell>
          <cell r="P30">
            <v>0</v>
          </cell>
        </row>
        <row r="31">
          <cell r="B31">
            <v>607</v>
          </cell>
          <cell r="C31" t="str">
            <v>Ntabankulu Municipality</v>
          </cell>
          <cell r="D31" t="str">
            <v>Municipalities</v>
          </cell>
          <cell r="E31" t="str">
            <v>Local Municipality</v>
          </cell>
          <cell r="F31" t="str">
            <v>EC</v>
          </cell>
          <cell r="G31" t="str">
            <v>EC</v>
          </cell>
          <cell r="H31" t="str">
            <v>Alfred Nzo</v>
          </cell>
          <cell r="I31" t="str">
            <v>No</v>
          </cell>
          <cell r="J31" t="str">
            <v>Yes</v>
          </cell>
          <cell r="K31" t="str">
            <v>Qualified</v>
          </cell>
          <cell r="L31" t="str">
            <v/>
          </cell>
          <cell r="M31" t="str">
            <v>R</v>
          </cell>
          <cell r="N31" t="str">
            <v>F</v>
          </cell>
          <cell r="O31" t="str">
            <v>No</v>
          </cell>
          <cell r="P31">
            <v>0</v>
          </cell>
        </row>
        <row r="32">
          <cell r="B32">
            <v>610</v>
          </cell>
          <cell r="C32" t="str">
            <v>Nyandeni Municipality</v>
          </cell>
          <cell r="D32" t="str">
            <v>Municipalities</v>
          </cell>
          <cell r="E32" t="str">
            <v>Local Municipality</v>
          </cell>
          <cell r="F32" t="str">
            <v>EC</v>
          </cell>
          <cell r="G32" t="str">
            <v>EC</v>
          </cell>
          <cell r="H32" t="str">
            <v>O.R. Tambo</v>
          </cell>
          <cell r="I32" t="str">
            <v>No</v>
          </cell>
          <cell r="J32" t="str">
            <v>Yes</v>
          </cell>
          <cell r="K32" t="str">
            <v>Unqualified with findings</v>
          </cell>
          <cell r="L32" t="str">
            <v>R</v>
          </cell>
          <cell r="M32" t="str">
            <v>R</v>
          </cell>
          <cell r="N32" t="str">
            <v>F</v>
          </cell>
          <cell r="O32" t="str">
            <v>No</v>
          </cell>
          <cell r="P32">
            <v>0</v>
          </cell>
        </row>
        <row r="33">
          <cell r="B33">
            <v>611</v>
          </cell>
          <cell r="C33" t="str">
            <v>OR Tambo District Municipality</v>
          </cell>
          <cell r="D33" t="str">
            <v>Municipalities</v>
          </cell>
          <cell r="E33" t="str">
            <v>District Municipality</v>
          </cell>
          <cell r="F33" t="str">
            <v>EC</v>
          </cell>
          <cell r="G33" t="str">
            <v>EC</v>
          </cell>
          <cell r="H33" t="str">
            <v>O.R. Tambo</v>
          </cell>
          <cell r="I33" t="str">
            <v>No</v>
          </cell>
          <cell r="J33" t="str">
            <v>Yes</v>
          </cell>
          <cell r="K33" t="str">
            <v>Qualified</v>
          </cell>
          <cell r="L33" t="str">
            <v>R</v>
          </cell>
          <cell r="M33" t="str">
            <v>R</v>
          </cell>
          <cell r="N33" t="str">
            <v>F</v>
          </cell>
          <cell r="O33" t="str">
            <v>No</v>
          </cell>
          <cell r="P33">
            <v>0</v>
          </cell>
        </row>
        <row r="34">
          <cell r="B34">
            <v>612</v>
          </cell>
          <cell r="C34" t="str">
            <v>Port St. Johns Municipality</v>
          </cell>
          <cell r="D34" t="str">
            <v>Municipalities</v>
          </cell>
          <cell r="E34" t="str">
            <v>Local Municipality</v>
          </cell>
          <cell r="F34" t="str">
            <v>EC</v>
          </cell>
          <cell r="G34" t="str">
            <v>EC</v>
          </cell>
          <cell r="H34" t="str">
            <v>O.R. Tambo</v>
          </cell>
          <cell r="I34" t="str">
            <v>No</v>
          </cell>
          <cell r="J34" t="str">
            <v>Yes</v>
          </cell>
          <cell r="K34" t="str">
            <v>Qualified</v>
          </cell>
          <cell r="L34" t="str">
            <v/>
          </cell>
          <cell r="M34" t="str">
            <v>R</v>
          </cell>
          <cell r="N34" t="str">
            <v>F</v>
          </cell>
          <cell r="O34" t="str">
            <v>No</v>
          </cell>
          <cell r="P34">
            <v>0</v>
          </cell>
        </row>
        <row r="35">
          <cell r="B35">
            <v>613</v>
          </cell>
          <cell r="C35" t="str">
            <v>Ingquza Hill Municipality</v>
          </cell>
          <cell r="D35" t="str">
            <v>Municipalities</v>
          </cell>
          <cell r="E35" t="str">
            <v>Local Municipality</v>
          </cell>
          <cell r="F35" t="str">
            <v>EC</v>
          </cell>
          <cell r="G35" t="str">
            <v>EC</v>
          </cell>
          <cell r="H35" t="str">
            <v>O.R. Tambo</v>
          </cell>
          <cell r="I35" t="str">
            <v>No</v>
          </cell>
          <cell r="J35" t="str">
            <v>Yes</v>
          </cell>
          <cell r="K35" t="str">
            <v>Qualified</v>
          </cell>
          <cell r="L35" t="str">
            <v/>
          </cell>
          <cell r="M35" t="str">
            <v>R</v>
          </cell>
          <cell r="N35" t="str">
            <v>F</v>
          </cell>
          <cell r="O35" t="str">
            <v>No</v>
          </cell>
          <cell r="P35">
            <v>0</v>
          </cell>
        </row>
        <row r="36">
          <cell r="B36">
            <v>614</v>
          </cell>
          <cell r="C36" t="str">
            <v>Sakhisizwe Municipality</v>
          </cell>
          <cell r="D36" t="str">
            <v>Municipalities</v>
          </cell>
          <cell r="E36" t="str">
            <v>Local Municipality</v>
          </cell>
          <cell r="F36" t="str">
            <v>EC</v>
          </cell>
          <cell r="G36" t="str">
            <v>EC</v>
          </cell>
          <cell r="H36" t="str">
            <v>Chris Hani</v>
          </cell>
          <cell r="I36" t="str">
            <v>No</v>
          </cell>
          <cell r="J36" t="str">
            <v>Yes</v>
          </cell>
          <cell r="K36" t="str">
            <v>Qualified</v>
          </cell>
          <cell r="L36" t="str">
            <v>R</v>
          </cell>
          <cell r="M36" t="str">
            <v>R</v>
          </cell>
          <cell r="N36" t="str">
            <v>F</v>
          </cell>
          <cell r="O36" t="str">
            <v>No</v>
          </cell>
          <cell r="P36">
            <v>0</v>
          </cell>
        </row>
        <row r="37">
          <cell r="B37">
            <v>615</v>
          </cell>
          <cell r="C37" t="str">
            <v>Senqu Municipality</v>
          </cell>
          <cell r="D37" t="str">
            <v>Municipalities</v>
          </cell>
          <cell r="E37" t="str">
            <v>Local Municipality</v>
          </cell>
          <cell r="F37" t="str">
            <v>EC</v>
          </cell>
          <cell r="G37" t="str">
            <v>EC</v>
          </cell>
          <cell r="H37" t="str">
            <v>Joe Gqabi</v>
          </cell>
          <cell r="I37" t="str">
            <v>No</v>
          </cell>
          <cell r="J37" t="str">
            <v>Yes</v>
          </cell>
          <cell r="K37" t="str">
            <v>Unqualified with findings</v>
          </cell>
          <cell r="L37" t="str">
            <v/>
          </cell>
          <cell r="M37" t="str">
            <v>R</v>
          </cell>
          <cell r="N37">
            <v>1</v>
          </cell>
          <cell r="O37" t="str">
            <v>No</v>
          </cell>
          <cell r="P37">
            <v>0</v>
          </cell>
        </row>
        <row r="38">
          <cell r="B38">
            <v>616</v>
          </cell>
          <cell r="C38" t="str">
            <v>Sundays River Valley Municipality</v>
          </cell>
          <cell r="D38" t="str">
            <v>Municipalities</v>
          </cell>
          <cell r="E38" t="str">
            <v>Local Municipality</v>
          </cell>
          <cell r="F38" t="str">
            <v>EC</v>
          </cell>
          <cell r="G38" t="str">
            <v>EC</v>
          </cell>
          <cell r="H38" t="str">
            <v>Sarah Baartman</v>
          </cell>
          <cell r="I38" t="str">
            <v>No</v>
          </cell>
          <cell r="J38" t="str">
            <v>No</v>
          </cell>
          <cell r="K38" t="str">
            <v>Disclaimer</v>
          </cell>
          <cell r="L38" t="str">
            <v>R</v>
          </cell>
          <cell r="M38" t="str">
            <v>R</v>
          </cell>
          <cell r="N38" t="str">
            <v>M</v>
          </cell>
          <cell r="O38" t="str">
            <v>No</v>
          </cell>
          <cell r="P38">
            <v>0</v>
          </cell>
        </row>
        <row r="39">
          <cell r="B39">
            <v>618</v>
          </cell>
          <cell r="C39" t="str">
            <v>Joe Gqabi District Municipality</v>
          </cell>
          <cell r="D39" t="str">
            <v>Municipalities</v>
          </cell>
          <cell r="E39" t="str">
            <v>District Municipality</v>
          </cell>
          <cell r="F39" t="str">
            <v>EC</v>
          </cell>
          <cell r="G39" t="str">
            <v>EC</v>
          </cell>
          <cell r="H39" t="str">
            <v>Joe Gqabi</v>
          </cell>
          <cell r="I39" t="str">
            <v>No</v>
          </cell>
          <cell r="J39" t="str">
            <v>Yes</v>
          </cell>
          <cell r="K39" t="str">
            <v>Unqualified with no findings</v>
          </cell>
          <cell r="L39" t="str">
            <v/>
          </cell>
          <cell r="M39" t="str">
            <v/>
          </cell>
          <cell r="N39" t="str">
            <v>F</v>
          </cell>
          <cell r="O39" t="str">
            <v>No</v>
          </cell>
          <cell r="P39">
            <v>0</v>
          </cell>
        </row>
        <row r="40">
          <cell r="B40">
            <v>619</v>
          </cell>
          <cell r="C40" t="str">
            <v>Umzimvubu Municipality</v>
          </cell>
          <cell r="D40" t="str">
            <v>Municipalities</v>
          </cell>
          <cell r="E40" t="str">
            <v>Local Municipality</v>
          </cell>
          <cell r="F40" t="str">
            <v>EC</v>
          </cell>
          <cell r="G40" t="str">
            <v>EC</v>
          </cell>
          <cell r="H40" t="str">
            <v>Alfred Nzo</v>
          </cell>
          <cell r="I40" t="str">
            <v>No</v>
          </cell>
          <cell r="J40" t="str">
            <v>Yes</v>
          </cell>
          <cell r="K40" t="str">
            <v>Unqualified with findings</v>
          </cell>
          <cell r="L40" t="str">
            <v/>
          </cell>
          <cell r="M40" t="str">
            <v>R</v>
          </cell>
          <cell r="N40" t="str">
            <v>F</v>
          </cell>
          <cell r="O40" t="str">
            <v>No</v>
          </cell>
          <cell r="P40">
            <v>0</v>
          </cell>
        </row>
        <row r="41">
          <cell r="B41">
            <v>620</v>
          </cell>
          <cell r="C41" t="str">
            <v>Centlec (Pty) Ltd</v>
          </cell>
          <cell r="D41" t="str">
            <v>Municipal entities</v>
          </cell>
          <cell r="E41" t="str">
            <v>Municipal Entity</v>
          </cell>
          <cell r="F41" t="str">
            <v>FS</v>
          </cell>
          <cell r="G41" t="str">
            <v>FS</v>
          </cell>
          <cell r="H41" t="str">
            <v>Mangaung</v>
          </cell>
          <cell r="I41" t="str">
            <v>No</v>
          </cell>
          <cell r="J41" t="str">
            <v>Yes</v>
          </cell>
          <cell r="K41" t="str">
            <v>Unqualified with findings</v>
          </cell>
          <cell r="L41" t="str">
            <v>R</v>
          </cell>
          <cell r="M41" t="str">
            <v>R</v>
          </cell>
          <cell r="N41" t="str">
            <v>M</v>
          </cell>
          <cell r="O41" t="str">
            <v>Yes</v>
          </cell>
          <cell r="P41">
            <v>0</v>
          </cell>
        </row>
        <row r="42">
          <cell r="B42">
            <v>621</v>
          </cell>
          <cell r="C42" t="str">
            <v>Lejweleputswa District Municipality</v>
          </cell>
          <cell r="D42" t="str">
            <v>Municipalities</v>
          </cell>
          <cell r="E42" t="str">
            <v>District Municipality</v>
          </cell>
          <cell r="F42" t="str">
            <v>FS</v>
          </cell>
          <cell r="G42" t="str">
            <v>FS</v>
          </cell>
          <cell r="H42" t="str">
            <v>Lejweleputswa</v>
          </cell>
          <cell r="I42" t="str">
            <v>No</v>
          </cell>
          <cell r="J42" t="str">
            <v>Yes</v>
          </cell>
          <cell r="K42" t="str">
            <v>Unqualified with findings</v>
          </cell>
          <cell r="L42" t="str">
            <v/>
          </cell>
          <cell r="M42" t="str">
            <v>R</v>
          </cell>
          <cell r="N42" t="str">
            <v>F</v>
          </cell>
          <cell r="O42" t="str">
            <v>No</v>
          </cell>
          <cell r="P42">
            <v>0</v>
          </cell>
        </row>
        <row r="43">
          <cell r="B43">
            <v>622</v>
          </cell>
          <cell r="C43" t="str">
            <v>Thabo Mofutsanyana District Municipality</v>
          </cell>
          <cell r="D43" t="str">
            <v>Municipalities</v>
          </cell>
          <cell r="E43" t="str">
            <v>District Municipality</v>
          </cell>
          <cell r="F43" t="str">
            <v>FS</v>
          </cell>
          <cell r="G43" t="str">
            <v>FS</v>
          </cell>
          <cell r="H43" t="str">
            <v>Thabo Mofutsanyana</v>
          </cell>
          <cell r="I43" t="str">
            <v>No</v>
          </cell>
          <cell r="J43" t="str">
            <v>Yes</v>
          </cell>
          <cell r="K43" t="str">
            <v>Unqualified with findings</v>
          </cell>
          <cell r="L43" t="str">
            <v>R</v>
          </cell>
          <cell r="M43" t="str">
            <v>R</v>
          </cell>
          <cell r="N43" t="str">
            <v>F</v>
          </cell>
          <cell r="O43" t="str">
            <v>No</v>
          </cell>
          <cell r="P43">
            <v>0</v>
          </cell>
        </row>
        <row r="44">
          <cell r="B44">
            <v>623</v>
          </cell>
          <cell r="C44" t="str">
            <v>Xhariep District Municipality</v>
          </cell>
          <cell r="D44" t="str">
            <v>Municipalities</v>
          </cell>
          <cell r="E44" t="str">
            <v>District Municipality</v>
          </cell>
          <cell r="F44" t="str">
            <v>FS</v>
          </cell>
          <cell r="G44" t="str">
            <v>FS</v>
          </cell>
          <cell r="H44" t="str">
            <v>Xhariep</v>
          </cell>
          <cell r="I44" t="str">
            <v>No</v>
          </cell>
          <cell r="J44" t="str">
            <v>Yes</v>
          </cell>
          <cell r="K44" t="str">
            <v>Unqualified with findings</v>
          </cell>
          <cell r="L44" t="str">
            <v/>
          </cell>
          <cell r="M44" t="str">
            <v>R</v>
          </cell>
          <cell r="N44" t="str">
            <v>M</v>
          </cell>
          <cell r="O44" t="str">
            <v>Yes</v>
          </cell>
          <cell r="P44">
            <v>0</v>
          </cell>
        </row>
        <row r="45">
          <cell r="B45">
            <v>624</v>
          </cell>
          <cell r="C45" t="str">
            <v>Fezile Dabi District Municipality</v>
          </cell>
          <cell r="D45" t="str">
            <v>Municipalities</v>
          </cell>
          <cell r="E45" t="str">
            <v>District Municipality</v>
          </cell>
          <cell r="F45" t="str">
            <v>FS</v>
          </cell>
          <cell r="G45" t="str">
            <v>FS</v>
          </cell>
          <cell r="H45" t="str">
            <v>Fezile Dabi</v>
          </cell>
          <cell r="I45" t="str">
            <v>No</v>
          </cell>
          <cell r="J45" t="str">
            <v>Yes</v>
          </cell>
          <cell r="K45" t="str">
            <v>Qualified</v>
          </cell>
          <cell r="L45" t="str">
            <v>R</v>
          </cell>
          <cell r="M45" t="str">
            <v>R</v>
          </cell>
          <cell r="N45" t="str">
            <v>F</v>
          </cell>
          <cell r="O45" t="str">
            <v>No</v>
          </cell>
          <cell r="P45">
            <v>0</v>
          </cell>
        </row>
        <row r="46">
          <cell r="B46">
            <v>625</v>
          </cell>
          <cell r="C46" t="str">
            <v>Letsemeng Local Municipality</v>
          </cell>
          <cell r="D46" t="str">
            <v>Municipalities</v>
          </cell>
          <cell r="E46" t="str">
            <v>Local Municipality</v>
          </cell>
          <cell r="F46" t="str">
            <v>FS</v>
          </cell>
          <cell r="G46" t="str">
            <v>FS</v>
          </cell>
          <cell r="H46" t="str">
            <v>Xhariep</v>
          </cell>
          <cell r="I46" t="str">
            <v>No</v>
          </cell>
          <cell r="J46" t="str">
            <v>Yes</v>
          </cell>
          <cell r="K46" t="str">
            <v>Qualified</v>
          </cell>
          <cell r="L46" t="str">
            <v>R</v>
          </cell>
          <cell r="M46" t="str">
            <v>R</v>
          </cell>
          <cell r="N46" t="str">
            <v>M</v>
          </cell>
          <cell r="O46" t="str">
            <v>Yes</v>
          </cell>
          <cell r="P46">
            <v>0</v>
          </cell>
        </row>
        <row r="47">
          <cell r="B47">
            <v>626</v>
          </cell>
          <cell r="C47" t="str">
            <v>Kopanong Local Municipality</v>
          </cell>
          <cell r="D47" t="str">
            <v>Municipalities</v>
          </cell>
          <cell r="E47" t="str">
            <v>Local Municipality</v>
          </cell>
          <cell r="F47" t="str">
            <v>FS</v>
          </cell>
          <cell r="G47" t="str">
            <v>FS</v>
          </cell>
          <cell r="H47" t="str">
            <v>Xhariep</v>
          </cell>
          <cell r="I47" t="str">
            <v>Yes</v>
          </cell>
          <cell r="J47" t="str">
            <v>Yes</v>
          </cell>
          <cell r="K47" t="str">
            <v>Qualified</v>
          </cell>
          <cell r="L47" t="str">
            <v>R</v>
          </cell>
          <cell r="M47" t="str">
            <v>R</v>
          </cell>
          <cell r="N47" t="str">
            <v>M</v>
          </cell>
          <cell r="O47" t="str">
            <v>Yes</v>
          </cell>
          <cell r="P47">
            <v>0</v>
          </cell>
        </row>
        <row r="48">
          <cell r="B48">
            <v>627</v>
          </cell>
          <cell r="C48" t="str">
            <v>Mohokare Local Municipality</v>
          </cell>
          <cell r="D48" t="str">
            <v>Municipalities</v>
          </cell>
          <cell r="E48" t="str">
            <v>Local Municipality</v>
          </cell>
          <cell r="F48" t="str">
            <v>FS</v>
          </cell>
          <cell r="G48" t="str">
            <v>FS</v>
          </cell>
          <cell r="H48" t="str">
            <v>Xhariep</v>
          </cell>
          <cell r="I48" t="str">
            <v>No</v>
          </cell>
          <cell r="J48" t="str">
            <v>Yes</v>
          </cell>
          <cell r="K48" t="str">
            <v>Qualified</v>
          </cell>
          <cell r="L48" t="str">
            <v>R</v>
          </cell>
          <cell r="M48" t="str">
            <v>R</v>
          </cell>
          <cell r="N48" t="str">
            <v>M</v>
          </cell>
          <cell r="O48" t="str">
            <v>Yes</v>
          </cell>
          <cell r="P48">
            <v>0</v>
          </cell>
        </row>
        <row r="49">
          <cell r="B49">
            <v>629</v>
          </cell>
          <cell r="C49" t="str">
            <v>Mangaung Metropolitan Municipality</v>
          </cell>
          <cell r="D49" t="str">
            <v>Municipalities</v>
          </cell>
          <cell r="E49" t="str">
            <v>Metropolitan Municipality</v>
          </cell>
          <cell r="F49" t="str">
            <v>FS</v>
          </cell>
          <cell r="G49" t="str">
            <v>FS</v>
          </cell>
          <cell r="H49" t="str">
            <v>Mangaung</v>
          </cell>
          <cell r="I49" t="str">
            <v>No</v>
          </cell>
          <cell r="J49" t="str">
            <v>Yes</v>
          </cell>
          <cell r="K49" t="str">
            <v>Qualified</v>
          </cell>
          <cell r="L49" t="str">
            <v>R</v>
          </cell>
          <cell r="M49" t="str">
            <v>R</v>
          </cell>
          <cell r="N49" t="str">
            <v>M</v>
          </cell>
          <cell r="O49" t="str">
            <v>Yes</v>
          </cell>
          <cell r="P49">
            <v>0</v>
          </cell>
        </row>
        <row r="50">
          <cell r="B50">
            <v>630</v>
          </cell>
          <cell r="C50" t="str">
            <v>Mantsopa Local Municipality</v>
          </cell>
          <cell r="D50" t="str">
            <v>Municipalities</v>
          </cell>
          <cell r="E50" t="str">
            <v>Local Municipality</v>
          </cell>
          <cell r="F50" t="str">
            <v>FS</v>
          </cell>
          <cell r="G50" t="str">
            <v>FS</v>
          </cell>
          <cell r="H50" t="str">
            <v>Thabo Mofutsanyana</v>
          </cell>
          <cell r="I50" t="str">
            <v>No</v>
          </cell>
          <cell r="J50" t="str">
            <v>Yes</v>
          </cell>
          <cell r="K50" t="str">
            <v>Qualified</v>
          </cell>
          <cell r="L50" t="str">
            <v/>
          </cell>
          <cell r="M50" t="str">
            <v>R</v>
          </cell>
          <cell r="N50" t="str">
            <v>M</v>
          </cell>
          <cell r="O50" t="str">
            <v>Yes</v>
          </cell>
          <cell r="P50">
            <v>0</v>
          </cell>
        </row>
        <row r="51">
          <cell r="B51">
            <v>631</v>
          </cell>
          <cell r="C51" t="str">
            <v>Masilonyana Local Municipality</v>
          </cell>
          <cell r="D51" t="str">
            <v>Municipalities</v>
          </cell>
          <cell r="E51" t="str">
            <v>Local Municipality</v>
          </cell>
          <cell r="F51" t="str">
            <v>FS</v>
          </cell>
          <cell r="G51" t="str">
            <v>FS</v>
          </cell>
          <cell r="H51" t="str">
            <v>Lejweleputswa</v>
          </cell>
          <cell r="I51" t="str">
            <v>Yes</v>
          </cell>
          <cell r="J51" t="str">
            <v/>
          </cell>
          <cell r="K51" t="str">
            <v>Disclaimer</v>
          </cell>
          <cell r="L51" t="str">
            <v>R</v>
          </cell>
          <cell r="M51" t="str">
            <v>R</v>
          </cell>
          <cell r="N51" t="str">
            <v>M</v>
          </cell>
          <cell r="O51" t="str">
            <v>No</v>
          </cell>
          <cell r="P51">
            <v>0</v>
          </cell>
        </row>
        <row r="52">
          <cell r="B52">
            <v>632</v>
          </cell>
          <cell r="C52" t="str">
            <v>Tokologo Local Municipality</v>
          </cell>
          <cell r="D52" t="str">
            <v>Municipalities</v>
          </cell>
          <cell r="E52" t="str">
            <v>Local Municipality</v>
          </cell>
          <cell r="F52" t="str">
            <v>FS</v>
          </cell>
          <cell r="G52" t="str">
            <v>FS</v>
          </cell>
          <cell r="H52" t="str">
            <v>Lejweleputswa</v>
          </cell>
          <cell r="I52" t="str">
            <v>No</v>
          </cell>
          <cell r="J52" t="str">
            <v>Yes</v>
          </cell>
          <cell r="K52" t="str">
            <v>Disclaimer</v>
          </cell>
          <cell r="L52" t="str">
            <v>R</v>
          </cell>
          <cell r="M52" t="str">
            <v>R</v>
          </cell>
          <cell r="N52" t="str">
            <v>M</v>
          </cell>
          <cell r="O52" t="str">
            <v>Yes</v>
          </cell>
          <cell r="P52">
            <v>0</v>
          </cell>
        </row>
        <row r="53">
          <cell r="B53">
            <v>633</v>
          </cell>
          <cell r="C53" t="str">
            <v>Tswelopele Local Municipality</v>
          </cell>
          <cell r="D53" t="str">
            <v>Municipalities</v>
          </cell>
          <cell r="E53" t="str">
            <v>Local Municipality</v>
          </cell>
          <cell r="F53" t="str">
            <v>FS</v>
          </cell>
          <cell r="G53" t="str">
            <v>FS</v>
          </cell>
          <cell r="H53" t="str">
            <v>Lejweleputswa</v>
          </cell>
          <cell r="I53" t="str">
            <v>No</v>
          </cell>
          <cell r="J53" t="str">
            <v>Yes</v>
          </cell>
          <cell r="K53" t="str">
            <v>Unqualified with findings</v>
          </cell>
          <cell r="L53" t="str">
            <v>R</v>
          </cell>
          <cell r="M53" t="str">
            <v>R</v>
          </cell>
          <cell r="N53" t="str">
            <v>M</v>
          </cell>
          <cell r="O53" t="str">
            <v>Yes</v>
          </cell>
          <cell r="P53">
            <v>0</v>
          </cell>
        </row>
        <row r="54">
          <cell r="B54">
            <v>634</v>
          </cell>
          <cell r="C54" t="str">
            <v>Matjhabeng Local Municipality</v>
          </cell>
          <cell r="D54" t="str">
            <v>Municipalities</v>
          </cell>
          <cell r="E54" t="str">
            <v>Intermediate City</v>
          </cell>
          <cell r="F54" t="str">
            <v>FS</v>
          </cell>
          <cell r="G54" t="str">
            <v>FS</v>
          </cell>
          <cell r="H54" t="str">
            <v>Lejweleputswa</v>
          </cell>
          <cell r="I54" t="str">
            <v>No</v>
          </cell>
          <cell r="J54" t="str">
            <v>Yes</v>
          </cell>
          <cell r="K54" t="str">
            <v>Qualified</v>
          </cell>
          <cell r="L54" t="str">
            <v>R</v>
          </cell>
          <cell r="M54" t="str">
            <v>R</v>
          </cell>
          <cell r="N54" t="str">
            <v>M</v>
          </cell>
          <cell r="O54" t="str">
            <v>Yes</v>
          </cell>
          <cell r="P54">
            <v>0</v>
          </cell>
        </row>
        <row r="55">
          <cell r="B55">
            <v>635</v>
          </cell>
          <cell r="C55" t="str">
            <v>Nala Local Municipality</v>
          </cell>
          <cell r="D55" t="str">
            <v>Municipalities</v>
          </cell>
          <cell r="E55" t="str">
            <v>Local Municipality</v>
          </cell>
          <cell r="F55" t="str">
            <v>FS</v>
          </cell>
          <cell r="G55" t="str">
            <v>FS</v>
          </cell>
          <cell r="H55" t="str">
            <v>Lejweleputswa</v>
          </cell>
          <cell r="I55" t="str">
            <v>No</v>
          </cell>
          <cell r="J55" t="str">
            <v>Yes</v>
          </cell>
          <cell r="K55" t="str">
            <v>Qualified</v>
          </cell>
          <cell r="L55" t="str">
            <v>R</v>
          </cell>
          <cell r="M55" t="str">
            <v>R</v>
          </cell>
          <cell r="N55" t="str">
            <v>M</v>
          </cell>
          <cell r="O55" t="str">
            <v>Yes</v>
          </cell>
          <cell r="P55">
            <v>0</v>
          </cell>
        </row>
        <row r="56">
          <cell r="B56">
            <v>636</v>
          </cell>
          <cell r="C56" t="str">
            <v>Dihlabeng Local Municipality</v>
          </cell>
          <cell r="D56" t="str">
            <v>Municipalities</v>
          </cell>
          <cell r="E56" t="str">
            <v>Local Municipality</v>
          </cell>
          <cell r="F56" t="str">
            <v>FS</v>
          </cell>
          <cell r="G56" t="str">
            <v>FS</v>
          </cell>
          <cell r="H56" t="str">
            <v>Thabo Mofutsanyana</v>
          </cell>
          <cell r="I56" t="str">
            <v>No</v>
          </cell>
          <cell r="J56" t="str">
            <v>Yes</v>
          </cell>
          <cell r="K56" t="str">
            <v>Qualified</v>
          </cell>
          <cell r="L56" t="str">
            <v>R</v>
          </cell>
          <cell r="M56" t="str">
            <v>R</v>
          </cell>
          <cell r="N56" t="str">
            <v>M</v>
          </cell>
          <cell r="O56" t="str">
            <v>Yes</v>
          </cell>
          <cell r="P56">
            <v>0</v>
          </cell>
        </row>
        <row r="57">
          <cell r="B57">
            <v>637</v>
          </cell>
          <cell r="C57" t="str">
            <v>Nketoana Local Municipality</v>
          </cell>
          <cell r="D57" t="str">
            <v>Municipalities</v>
          </cell>
          <cell r="E57" t="str">
            <v>Local Municipality</v>
          </cell>
          <cell r="F57" t="str">
            <v>FS</v>
          </cell>
          <cell r="G57" t="str">
            <v>FS</v>
          </cell>
          <cell r="H57" t="str">
            <v>Thabo Mofutsanyana</v>
          </cell>
          <cell r="I57" t="str">
            <v>Yes</v>
          </cell>
          <cell r="J57" t="str">
            <v/>
          </cell>
          <cell r="K57" t="str">
            <v>Disclaimer</v>
          </cell>
          <cell r="L57" t="str">
            <v>R</v>
          </cell>
          <cell r="M57" t="str">
            <v>R</v>
          </cell>
          <cell r="N57" t="str">
            <v>M</v>
          </cell>
          <cell r="O57" t="str">
            <v>Yes</v>
          </cell>
          <cell r="P57">
            <v>0</v>
          </cell>
        </row>
        <row r="58">
          <cell r="B58">
            <v>638</v>
          </cell>
          <cell r="C58" t="str">
            <v>Phumelela Local Municipality</v>
          </cell>
          <cell r="D58" t="str">
            <v>Municipalities</v>
          </cell>
          <cell r="E58" t="str">
            <v>Local Municipality</v>
          </cell>
          <cell r="F58" t="str">
            <v>FS</v>
          </cell>
          <cell r="G58" t="str">
            <v>FS</v>
          </cell>
          <cell r="H58" t="str">
            <v>Thabo Mofutsanyana</v>
          </cell>
          <cell r="I58" t="str">
            <v>No</v>
          </cell>
          <cell r="J58" t="str">
            <v>Yes</v>
          </cell>
          <cell r="K58" t="str">
            <v>Unqualified with findings</v>
          </cell>
          <cell r="L58" t="str">
            <v/>
          </cell>
          <cell r="M58" t="str">
            <v>R</v>
          </cell>
          <cell r="N58" t="str">
            <v>M</v>
          </cell>
          <cell r="O58" t="str">
            <v>Yes</v>
          </cell>
          <cell r="P58">
            <v>0</v>
          </cell>
        </row>
        <row r="59">
          <cell r="B59">
            <v>639</v>
          </cell>
          <cell r="C59" t="str">
            <v>Moqhaka Local Municipality</v>
          </cell>
          <cell r="D59" t="str">
            <v>Municipalities</v>
          </cell>
          <cell r="E59" t="str">
            <v>Local Municipality</v>
          </cell>
          <cell r="F59" t="str">
            <v>FS</v>
          </cell>
          <cell r="G59" t="str">
            <v>FS</v>
          </cell>
          <cell r="H59" t="str">
            <v>Fezile Dabi</v>
          </cell>
          <cell r="I59" t="str">
            <v>No</v>
          </cell>
          <cell r="J59" t="str">
            <v>Yes</v>
          </cell>
          <cell r="K59" t="str">
            <v>Unqualified with findings</v>
          </cell>
          <cell r="L59" t="str">
            <v/>
          </cell>
          <cell r="M59" t="str">
            <v>R</v>
          </cell>
          <cell r="N59" t="str">
            <v>M</v>
          </cell>
          <cell r="O59" t="str">
            <v>Yes</v>
          </cell>
          <cell r="P59">
            <v>0</v>
          </cell>
        </row>
        <row r="60">
          <cell r="B60">
            <v>640</v>
          </cell>
          <cell r="C60" t="str">
            <v>Metsimaholo Local Municipality</v>
          </cell>
          <cell r="D60" t="str">
            <v>Municipalities</v>
          </cell>
          <cell r="E60" t="str">
            <v>Intermediate City</v>
          </cell>
          <cell r="F60" t="str">
            <v>FS</v>
          </cell>
          <cell r="G60" t="str">
            <v>FS</v>
          </cell>
          <cell r="H60" t="str">
            <v>Fezile Dabi</v>
          </cell>
          <cell r="I60" t="str">
            <v>No</v>
          </cell>
          <cell r="J60" t="str">
            <v>Yes</v>
          </cell>
          <cell r="K60" t="str">
            <v>Qualified</v>
          </cell>
          <cell r="L60" t="str">
            <v>R</v>
          </cell>
          <cell r="M60" t="str">
            <v>R</v>
          </cell>
          <cell r="N60" t="str">
            <v>F</v>
          </cell>
          <cell r="O60" t="str">
            <v>No</v>
          </cell>
          <cell r="P60">
            <v>0</v>
          </cell>
        </row>
        <row r="61">
          <cell r="B61">
            <v>641</v>
          </cell>
          <cell r="C61" t="str">
            <v>Mafube Local Municipality</v>
          </cell>
          <cell r="D61" t="str">
            <v>Municipalities</v>
          </cell>
          <cell r="E61" t="str">
            <v>Local Municipality</v>
          </cell>
          <cell r="F61" t="str">
            <v>FS</v>
          </cell>
          <cell r="G61" t="str">
            <v>FS</v>
          </cell>
          <cell r="H61" t="str">
            <v>Fezile Dabi</v>
          </cell>
          <cell r="I61" t="str">
            <v>No</v>
          </cell>
          <cell r="J61" t="str">
            <v>Yes</v>
          </cell>
          <cell r="K61" t="str">
            <v>Qualified</v>
          </cell>
          <cell r="L61" t="str">
            <v>R</v>
          </cell>
          <cell r="M61" t="str">
            <v>R</v>
          </cell>
          <cell r="N61" t="str">
            <v>M</v>
          </cell>
          <cell r="O61" t="str">
            <v>Yes</v>
          </cell>
          <cell r="P61">
            <v>0</v>
          </cell>
        </row>
        <row r="62">
          <cell r="B62">
            <v>644</v>
          </cell>
          <cell r="C62" t="str">
            <v>Maluti-A-Phofung Local Municipality</v>
          </cell>
          <cell r="D62" t="str">
            <v>Municipalities</v>
          </cell>
          <cell r="E62" t="str">
            <v>Intermediate City</v>
          </cell>
          <cell r="F62" t="str">
            <v>FS</v>
          </cell>
          <cell r="G62" t="str">
            <v>FS</v>
          </cell>
          <cell r="H62" t="str">
            <v>Thabo Mofutsanyana</v>
          </cell>
          <cell r="I62" t="str">
            <v>Yes</v>
          </cell>
          <cell r="J62" t="str">
            <v/>
          </cell>
          <cell r="K62" t="str">
            <v>Disclaimer</v>
          </cell>
          <cell r="L62" t="str">
            <v>R</v>
          </cell>
          <cell r="M62" t="str">
            <v>R</v>
          </cell>
          <cell r="N62" t="str">
            <v>M</v>
          </cell>
          <cell r="O62" t="str">
            <v>Yes</v>
          </cell>
          <cell r="P62">
            <v>0</v>
          </cell>
        </row>
        <row r="63">
          <cell r="B63">
            <v>645</v>
          </cell>
          <cell r="C63" t="str">
            <v>Maluti-A-Phofung Water</v>
          </cell>
          <cell r="D63" t="str">
            <v>Municipal entities</v>
          </cell>
          <cell r="E63" t="str">
            <v>Municipal Entity</v>
          </cell>
          <cell r="F63" t="str">
            <v>FS</v>
          </cell>
          <cell r="G63" t="str">
            <v>FS</v>
          </cell>
          <cell r="H63" t="str">
            <v>Thabo Mofutsanyana</v>
          </cell>
          <cell r="I63" t="str">
            <v>Yes</v>
          </cell>
          <cell r="J63" t="str">
            <v/>
          </cell>
          <cell r="K63" t="str">
            <v>Disclaimer</v>
          </cell>
          <cell r="L63" t="str">
            <v>R</v>
          </cell>
          <cell r="M63" t="str">
            <v>R</v>
          </cell>
          <cell r="N63" t="str">
            <v>M</v>
          </cell>
          <cell r="O63" t="str">
            <v>No</v>
          </cell>
          <cell r="P63">
            <v>0</v>
          </cell>
        </row>
        <row r="64">
          <cell r="B64">
            <v>647</v>
          </cell>
          <cell r="C64" t="str">
            <v>Ngwathe Local Municipality</v>
          </cell>
          <cell r="D64" t="str">
            <v>Municipalities</v>
          </cell>
          <cell r="E64" t="str">
            <v>Local Municipality</v>
          </cell>
          <cell r="F64" t="str">
            <v>FS</v>
          </cell>
          <cell r="G64" t="str">
            <v>FS</v>
          </cell>
          <cell r="H64" t="str">
            <v>Fezile Dabi</v>
          </cell>
          <cell r="I64" t="str">
            <v>No</v>
          </cell>
          <cell r="J64" t="str">
            <v>Yes</v>
          </cell>
          <cell r="K64" t="str">
            <v>Qualified</v>
          </cell>
          <cell r="L64" t="str">
            <v>R</v>
          </cell>
          <cell r="M64" t="str">
            <v>R</v>
          </cell>
          <cell r="N64" t="str">
            <v>M</v>
          </cell>
          <cell r="O64" t="str">
            <v>Yes</v>
          </cell>
          <cell r="P64">
            <v>0</v>
          </cell>
        </row>
        <row r="65">
          <cell r="B65">
            <v>648</v>
          </cell>
          <cell r="C65" t="str">
            <v>Setsoto Local Municipality</v>
          </cell>
          <cell r="D65" t="str">
            <v>Municipalities</v>
          </cell>
          <cell r="E65" t="str">
            <v>Local Municipality</v>
          </cell>
          <cell r="F65" t="str">
            <v>FS</v>
          </cell>
          <cell r="G65" t="str">
            <v>FS</v>
          </cell>
          <cell r="H65" t="str">
            <v>Thabo Mofutsanyana</v>
          </cell>
          <cell r="I65" t="str">
            <v>No</v>
          </cell>
          <cell r="J65" t="str">
            <v>Yes</v>
          </cell>
          <cell r="K65" t="str">
            <v>Unqualified with findings</v>
          </cell>
          <cell r="L65" t="str">
            <v>R</v>
          </cell>
          <cell r="M65" t="str">
            <v>R</v>
          </cell>
          <cell r="N65" t="str">
            <v>M</v>
          </cell>
          <cell r="O65" t="str">
            <v>Yes</v>
          </cell>
          <cell r="P65">
            <v>0</v>
          </cell>
        </row>
        <row r="66">
          <cell r="B66">
            <v>649</v>
          </cell>
          <cell r="C66" t="str">
            <v>City of Johannesburg Metropolitan Municipality</v>
          </cell>
          <cell r="D66" t="str">
            <v>Municipalities</v>
          </cell>
          <cell r="E66" t="str">
            <v>Metropolitan Municipality</v>
          </cell>
          <cell r="F66" t="str">
            <v>GP</v>
          </cell>
          <cell r="G66" t="str">
            <v>GP</v>
          </cell>
          <cell r="H66" t="str">
            <v>Johannesburg Metro</v>
          </cell>
          <cell r="I66" t="str">
            <v>No</v>
          </cell>
          <cell r="J66" t="str">
            <v>Yes</v>
          </cell>
          <cell r="K66" t="str">
            <v>Unqualified with findings</v>
          </cell>
          <cell r="L66" t="str">
            <v>R</v>
          </cell>
          <cell r="M66" t="str">
            <v>R</v>
          </cell>
          <cell r="N66" t="str">
            <v>F</v>
          </cell>
          <cell r="O66" t="str">
            <v>No</v>
          </cell>
          <cell r="P66">
            <v>0</v>
          </cell>
        </row>
        <row r="67">
          <cell r="B67">
            <v>650</v>
          </cell>
          <cell r="C67" t="str">
            <v>City of Ekurhuleni Metropolitan Municipality</v>
          </cell>
          <cell r="D67" t="str">
            <v>Municipalities</v>
          </cell>
          <cell r="E67" t="str">
            <v>Metropolitan Municipality</v>
          </cell>
          <cell r="F67" t="str">
            <v>GP</v>
          </cell>
          <cell r="G67" t="str">
            <v>GP</v>
          </cell>
          <cell r="H67" t="str">
            <v>Ekurhuleni Metro</v>
          </cell>
          <cell r="I67" t="str">
            <v>No</v>
          </cell>
          <cell r="J67" t="str">
            <v>Yes</v>
          </cell>
          <cell r="K67" t="str">
            <v>Unqualified with no findings</v>
          </cell>
          <cell r="L67" t="str">
            <v/>
          </cell>
          <cell r="M67" t="str">
            <v/>
          </cell>
          <cell r="N67" t="str">
            <v>F</v>
          </cell>
          <cell r="O67" t="str">
            <v>No</v>
          </cell>
          <cell r="P67">
            <v>0</v>
          </cell>
        </row>
        <row r="68">
          <cell r="B68">
            <v>651</v>
          </cell>
          <cell r="C68" t="str">
            <v>Emfuleni Local Municipality</v>
          </cell>
          <cell r="D68" t="str">
            <v>Municipalities</v>
          </cell>
          <cell r="E68" t="str">
            <v>Intermediate City</v>
          </cell>
          <cell r="F68" t="str">
            <v>GP</v>
          </cell>
          <cell r="G68" t="str">
            <v>GP</v>
          </cell>
          <cell r="H68" t="str">
            <v>Sedibeng</v>
          </cell>
          <cell r="I68" t="str">
            <v>No</v>
          </cell>
          <cell r="J68" t="str">
            <v>Yes</v>
          </cell>
          <cell r="K68" t="str">
            <v>Qualified</v>
          </cell>
          <cell r="L68" t="str">
            <v>R</v>
          </cell>
          <cell r="M68" t="str">
            <v>R</v>
          </cell>
          <cell r="N68" t="str">
            <v>M</v>
          </cell>
          <cell r="O68" t="str">
            <v>Yes</v>
          </cell>
          <cell r="P68">
            <v>0</v>
          </cell>
        </row>
        <row r="69">
          <cell r="B69">
            <v>653</v>
          </cell>
          <cell r="C69" t="str">
            <v>Lesedi Local Municipality</v>
          </cell>
          <cell r="D69" t="str">
            <v>Municipalities</v>
          </cell>
          <cell r="E69" t="str">
            <v>Local Municipality</v>
          </cell>
          <cell r="F69" t="str">
            <v>GP</v>
          </cell>
          <cell r="G69" t="str">
            <v>GP</v>
          </cell>
          <cell r="H69" t="str">
            <v>Sedibeng</v>
          </cell>
          <cell r="I69" t="str">
            <v>No</v>
          </cell>
          <cell r="J69" t="str">
            <v>Yes</v>
          </cell>
          <cell r="K69" t="str">
            <v>Unqualified with findings</v>
          </cell>
          <cell r="L69" t="str">
            <v>R</v>
          </cell>
          <cell r="M69" t="str">
            <v>R</v>
          </cell>
          <cell r="N69" t="str">
            <v>F</v>
          </cell>
          <cell r="O69" t="str">
            <v>No</v>
          </cell>
          <cell r="P69">
            <v>0</v>
          </cell>
        </row>
        <row r="70">
          <cell r="B70">
            <v>655</v>
          </cell>
          <cell r="C70" t="str">
            <v>Midvaal Local Municipality</v>
          </cell>
          <cell r="D70" t="str">
            <v>Municipalities</v>
          </cell>
          <cell r="E70" t="str">
            <v>Local Municipality</v>
          </cell>
          <cell r="F70" t="str">
            <v>GP</v>
          </cell>
          <cell r="G70" t="str">
            <v>GP</v>
          </cell>
          <cell r="H70" t="str">
            <v>Sedibeng</v>
          </cell>
          <cell r="I70" t="str">
            <v>No</v>
          </cell>
          <cell r="J70" t="str">
            <v>Yes</v>
          </cell>
          <cell r="K70" t="str">
            <v>Unqualified with no findings</v>
          </cell>
          <cell r="L70" t="str">
            <v/>
          </cell>
          <cell r="M70" t="str">
            <v/>
          </cell>
          <cell r="N70" t="str">
            <v>F</v>
          </cell>
          <cell r="O70" t="str">
            <v>No</v>
          </cell>
          <cell r="P70">
            <v>0</v>
          </cell>
        </row>
        <row r="71">
          <cell r="B71">
            <v>656</v>
          </cell>
          <cell r="C71" t="str">
            <v>Mogale City Local Municipality</v>
          </cell>
          <cell r="D71" t="str">
            <v>Municipalities</v>
          </cell>
          <cell r="E71" t="str">
            <v>Intermediate City</v>
          </cell>
          <cell r="F71" t="str">
            <v>GP</v>
          </cell>
          <cell r="G71" t="str">
            <v>GP</v>
          </cell>
          <cell r="H71" t="str">
            <v>West Rand</v>
          </cell>
          <cell r="I71" t="str">
            <v>No</v>
          </cell>
          <cell r="J71" t="str">
            <v>Yes</v>
          </cell>
          <cell r="K71" t="str">
            <v>Qualified</v>
          </cell>
          <cell r="L71" t="str">
            <v>R</v>
          </cell>
          <cell r="M71" t="str">
            <v>R</v>
          </cell>
          <cell r="N71" t="str">
            <v>F</v>
          </cell>
          <cell r="O71" t="str">
            <v>No</v>
          </cell>
          <cell r="P71">
            <v>0</v>
          </cell>
        </row>
        <row r="72">
          <cell r="B72">
            <v>659</v>
          </cell>
          <cell r="C72" t="str">
            <v>Sedibeng District Municipality</v>
          </cell>
          <cell r="D72" t="str">
            <v>Municipalities</v>
          </cell>
          <cell r="E72" t="str">
            <v>District Municipality</v>
          </cell>
          <cell r="F72" t="str">
            <v>GP</v>
          </cell>
          <cell r="G72" t="str">
            <v>GP</v>
          </cell>
          <cell r="H72" t="str">
            <v>Sedibeng</v>
          </cell>
          <cell r="I72" t="str">
            <v>No</v>
          </cell>
          <cell r="J72" t="str">
            <v>Yes</v>
          </cell>
          <cell r="K72" t="str">
            <v>Unqualified with findings</v>
          </cell>
          <cell r="L72" t="str">
            <v>R</v>
          </cell>
          <cell r="M72" t="str">
            <v>R</v>
          </cell>
          <cell r="N72" t="str">
            <v>M</v>
          </cell>
          <cell r="O72" t="str">
            <v>Yes</v>
          </cell>
          <cell r="P72">
            <v>0</v>
          </cell>
        </row>
        <row r="73">
          <cell r="B73">
            <v>660</v>
          </cell>
          <cell r="C73" t="str">
            <v>West Rand District Municipality</v>
          </cell>
          <cell r="D73" t="str">
            <v>Municipalities</v>
          </cell>
          <cell r="E73" t="str">
            <v>District Municipality</v>
          </cell>
          <cell r="F73" t="str">
            <v>GP</v>
          </cell>
          <cell r="G73" t="str">
            <v>GP</v>
          </cell>
          <cell r="H73" t="str">
            <v>West Rand</v>
          </cell>
          <cell r="I73" t="str">
            <v>No</v>
          </cell>
          <cell r="J73" t="str">
            <v>Yes</v>
          </cell>
          <cell r="K73" t="str">
            <v>Unqualified with findings</v>
          </cell>
          <cell r="L73" t="str">
            <v/>
          </cell>
          <cell r="M73" t="str">
            <v>R</v>
          </cell>
          <cell r="N73" t="str">
            <v>M</v>
          </cell>
          <cell r="O73" t="str">
            <v>Yes</v>
          </cell>
          <cell r="P73">
            <v>0</v>
          </cell>
        </row>
        <row r="74">
          <cell r="B74">
            <v>663</v>
          </cell>
          <cell r="C74" t="str">
            <v>Johannesburg City Parks</v>
          </cell>
          <cell r="D74" t="str">
            <v>Municipal entities</v>
          </cell>
          <cell r="E74" t="str">
            <v>Municipal Entity</v>
          </cell>
          <cell r="F74" t="str">
            <v>GP</v>
          </cell>
          <cell r="G74" t="str">
            <v>GP</v>
          </cell>
          <cell r="H74" t="str">
            <v>Johannesburg Metro</v>
          </cell>
          <cell r="I74" t="str">
            <v>No</v>
          </cell>
          <cell r="J74" t="str">
            <v>Yes</v>
          </cell>
          <cell r="K74" t="str">
            <v>Unqualified with findings</v>
          </cell>
          <cell r="L74" t="str">
            <v/>
          </cell>
          <cell r="M74" t="str">
            <v>R</v>
          </cell>
          <cell r="N74" t="str">
            <v>F</v>
          </cell>
          <cell r="O74" t="str">
            <v>No</v>
          </cell>
          <cell r="P74">
            <v>0</v>
          </cell>
        </row>
        <row r="75">
          <cell r="B75">
            <v>664</v>
          </cell>
          <cell r="C75" t="str">
            <v>City Power Johannesburg SOC Ltd</v>
          </cell>
          <cell r="D75" t="str">
            <v>Municipal entities</v>
          </cell>
          <cell r="E75" t="str">
            <v>Municipal Entity</v>
          </cell>
          <cell r="F75" t="str">
            <v>GP</v>
          </cell>
          <cell r="G75" t="str">
            <v>GP</v>
          </cell>
          <cell r="H75" t="str">
            <v>Johannesburg Metro</v>
          </cell>
          <cell r="I75" t="str">
            <v>No</v>
          </cell>
          <cell r="J75" t="str">
            <v>Yes</v>
          </cell>
          <cell r="K75" t="str">
            <v>Unqualified with findings</v>
          </cell>
          <cell r="L75" t="str">
            <v/>
          </cell>
          <cell r="M75" t="str">
            <v>R</v>
          </cell>
          <cell r="N75" t="str">
            <v>F</v>
          </cell>
          <cell r="O75" t="str">
            <v>No</v>
          </cell>
          <cell r="P75">
            <v>0</v>
          </cell>
        </row>
        <row r="76">
          <cell r="B76">
            <v>668</v>
          </cell>
          <cell r="C76" t="str">
            <v>East Rand Water Care Company</v>
          </cell>
          <cell r="D76" t="str">
            <v>Municipal entities</v>
          </cell>
          <cell r="E76" t="str">
            <v>Municipal Entity</v>
          </cell>
          <cell r="F76" t="str">
            <v>GP</v>
          </cell>
          <cell r="G76" t="str">
            <v>GP</v>
          </cell>
          <cell r="H76" t="str">
            <v>Ekurhuleni Metro</v>
          </cell>
          <cell r="I76" t="str">
            <v>No</v>
          </cell>
          <cell r="J76" t="str">
            <v>Yes</v>
          </cell>
          <cell r="K76" t="str">
            <v>Unqualified with findings</v>
          </cell>
          <cell r="L76" t="str">
            <v/>
          </cell>
          <cell r="M76" t="str">
            <v>R</v>
          </cell>
          <cell r="N76">
            <v>1</v>
          </cell>
          <cell r="O76" t="str">
            <v>No</v>
          </cell>
          <cell r="P76">
            <v>0</v>
          </cell>
        </row>
        <row r="77">
          <cell r="B77">
            <v>669</v>
          </cell>
          <cell r="C77" t="str">
            <v>Johannesburg Development Agency Ltd</v>
          </cell>
          <cell r="D77" t="str">
            <v>Municipal entities</v>
          </cell>
          <cell r="E77" t="str">
            <v>Municipal Entity</v>
          </cell>
          <cell r="F77" t="str">
            <v>GP</v>
          </cell>
          <cell r="G77" t="str">
            <v>GP</v>
          </cell>
          <cell r="H77" t="str">
            <v>Johannesburg Metro</v>
          </cell>
          <cell r="I77" t="str">
            <v>No</v>
          </cell>
          <cell r="J77" t="str">
            <v>Yes</v>
          </cell>
          <cell r="K77" t="str">
            <v>Unqualified with findings</v>
          </cell>
          <cell r="L77" t="str">
            <v/>
          </cell>
          <cell r="M77" t="str">
            <v>R</v>
          </cell>
          <cell r="N77" t="str">
            <v>F</v>
          </cell>
          <cell r="O77" t="str">
            <v>No</v>
          </cell>
          <cell r="P77">
            <v>0</v>
          </cell>
        </row>
        <row r="78">
          <cell r="B78">
            <v>670</v>
          </cell>
          <cell r="C78" t="str">
            <v>Joburg Market Limited</v>
          </cell>
          <cell r="D78" t="str">
            <v>Municipal entities</v>
          </cell>
          <cell r="E78" t="str">
            <v>Municipal Entity</v>
          </cell>
          <cell r="F78" t="str">
            <v>GP</v>
          </cell>
          <cell r="G78" t="str">
            <v>GP</v>
          </cell>
          <cell r="H78" t="str">
            <v>Johannesburg Metro</v>
          </cell>
          <cell r="I78" t="str">
            <v>No</v>
          </cell>
          <cell r="J78" t="str">
            <v>Yes</v>
          </cell>
          <cell r="K78" t="str">
            <v>Unqualified with findings</v>
          </cell>
          <cell r="L78" t="str">
            <v/>
          </cell>
          <cell r="M78" t="str">
            <v>R</v>
          </cell>
          <cell r="N78">
            <v>1</v>
          </cell>
          <cell r="O78" t="str">
            <v>No</v>
          </cell>
          <cell r="P78">
            <v>0</v>
          </cell>
        </row>
        <row r="79">
          <cell r="B79">
            <v>671</v>
          </cell>
          <cell r="C79" t="str">
            <v>Joburg Property Company</v>
          </cell>
          <cell r="D79" t="str">
            <v>Municipal entities</v>
          </cell>
          <cell r="E79" t="str">
            <v>Municipal Entity</v>
          </cell>
          <cell r="F79" t="str">
            <v>GP</v>
          </cell>
          <cell r="G79" t="str">
            <v>GP</v>
          </cell>
          <cell r="H79" t="str">
            <v>Johannesburg Metro</v>
          </cell>
          <cell r="I79" t="str">
            <v>No</v>
          </cell>
          <cell r="J79" t="str">
            <v>Yes</v>
          </cell>
          <cell r="K79" t="str">
            <v>Unqualified with findings</v>
          </cell>
          <cell r="L79" t="str">
            <v/>
          </cell>
          <cell r="M79" t="str">
            <v>R</v>
          </cell>
          <cell r="N79" t="str">
            <v>F</v>
          </cell>
          <cell r="O79" t="str">
            <v>No</v>
          </cell>
          <cell r="P79">
            <v>0</v>
          </cell>
        </row>
        <row r="80">
          <cell r="B80">
            <v>672</v>
          </cell>
          <cell r="C80" t="str">
            <v>Johannesburg Roads Agency</v>
          </cell>
          <cell r="D80" t="str">
            <v>Municipal entities</v>
          </cell>
          <cell r="E80" t="str">
            <v>Municipal Entity</v>
          </cell>
          <cell r="F80" t="str">
            <v>GP</v>
          </cell>
          <cell r="G80" t="str">
            <v>GP</v>
          </cell>
          <cell r="H80" t="str">
            <v>Johannesburg Metro</v>
          </cell>
          <cell r="I80" t="str">
            <v>No</v>
          </cell>
          <cell r="J80" t="str">
            <v>Yes</v>
          </cell>
          <cell r="K80" t="str">
            <v>Unqualified with findings</v>
          </cell>
          <cell r="L80" t="str">
            <v>R</v>
          </cell>
          <cell r="M80" t="str">
            <v>R</v>
          </cell>
          <cell r="N80" t="str">
            <v>F</v>
          </cell>
          <cell r="O80" t="str">
            <v>No</v>
          </cell>
          <cell r="P80">
            <v>0</v>
          </cell>
        </row>
        <row r="81">
          <cell r="B81">
            <v>673</v>
          </cell>
          <cell r="C81" t="str">
            <v>Johannesburg Social Housing Company</v>
          </cell>
          <cell r="D81" t="str">
            <v>Municipal entities</v>
          </cell>
          <cell r="E81" t="str">
            <v>Municipal Entity</v>
          </cell>
          <cell r="F81" t="str">
            <v>GP</v>
          </cell>
          <cell r="G81" t="str">
            <v>GP</v>
          </cell>
          <cell r="H81" t="str">
            <v>Johannesburg Metro</v>
          </cell>
          <cell r="I81" t="str">
            <v>No</v>
          </cell>
          <cell r="J81" t="str">
            <v>Yes</v>
          </cell>
          <cell r="K81" t="str">
            <v>Qualified</v>
          </cell>
          <cell r="L81" t="str">
            <v/>
          </cell>
          <cell r="M81" t="str">
            <v>R</v>
          </cell>
          <cell r="N81" t="str">
            <v>M</v>
          </cell>
          <cell r="O81" t="str">
            <v>No</v>
          </cell>
          <cell r="P81">
            <v>0</v>
          </cell>
        </row>
        <row r="82">
          <cell r="B82">
            <v>675</v>
          </cell>
          <cell r="C82" t="str">
            <v>Johannesburg Water</v>
          </cell>
          <cell r="D82" t="str">
            <v>Municipal entities</v>
          </cell>
          <cell r="E82" t="str">
            <v>Municipal Entity</v>
          </cell>
          <cell r="F82" t="str">
            <v>GP</v>
          </cell>
          <cell r="G82" t="str">
            <v>GP</v>
          </cell>
          <cell r="H82" t="str">
            <v>Johannesburg Metro</v>
          </cell>
          <cell r="I82" t="str">
            <v>No</v>
          </cell>
          <cell r="J82" t="str">
            <v>Yes</v>
          </cell>
          <cell r="K82" t="str">
            <v>Unqualified with findings</v>
          </cell>
          <cell r="L82" t="str">
            <v/>
          </cell>
          <cell r="M82" t="str">
            <v>R</v>
          </cell>
          <cell r="N82" t="str">
            <v>F</v>
          </cell>
          <cell r="O82" t="str">
            <v>No</v>
          </cell>
          <cell r="P82">
            <v>0</v>
          </cell>
        </row>
        <row r="83">
          <cell r="B83">
            <v>678</v>
          </cell>
          <cell r="C83" t="str">
            <v>Johannesburg Metropolitan Bus Services</v>
          </cell>
          <cell r="D83" t="str">
            <v>Municipal entities</v>
          </cell>
          <cell r="E83" t="str">
            <v>Municipal Entity</v>
          </cell>
          <cell r="F83" t="str">
            <v>GP</v>
          </cell>
          <cell r="G83" t="str">
            <v>GP</v>
          </cell>
          <cell r="H83" t="str">
            <v>Johannesburg Metro</v>
          </cell>
          <cell r="I83" t="str">
            <v>No</v>
          </cell>
          <cell r="J83" t="str">
            <v>Yes</v>
          </cell>
          <cell r="K83" t="str">
            <v>Unqualified with findings</v>
          </cell>
          <cell r="L83" t="str">
            <v>R</v>
          </cell>
          <cell r="M83" t="str">
            <v>R</v>
          </cell>
          <cell r="N83" t="str">
            <v>F</v>
          </cell>
          <cell r="O83" t="str">
            <v>No</v>
          </cell>
          <cell r="P83">
            <v>0</v>
          </cell>
        </row>
        <row r="84">
          <cell r="B84">
            <v>679</v>
          </cell>
          <cell r="C84" t="str">
            <v>Metropolitan Trading Company</v>
          </cell>
          <cell r="D84" t="str">
            <v>Municipal entities</v>
          </cell>
          <cell r="E84" t="str">
            <v>Municipal Entity</v>
          </cell>
          <cell r="F84" t="str">
            <v>GP</v>
          </cell>
          <cell r="G84" t="str">
            <v>GP</v>
          </cell>
          <cell r="H84" t="str">
            <v>Johannesburg Metro</v>
          </cell>
          <cell r="I84" t="str">
            <v>No</v>
          </cell>
          <cell r="J84" t="str">
            <v>Yes</v>
          </cell>
          <cell r="K84" t="str">
            <v>Unqualified with findings</v>
          </cell>
          <cell r="L84" t="str">
            <v>R</v>
          </cell>
          <cell r="M84" t="str">
            <v>R</v>
          </cell>
          <cell r="N84" t="str">
            <v>F</v>
          </cell>
          <cell r="O84" t="str">
            <v>No</v>
          </cell>
          <cell r="P84">
            <v>0</v>
          </cell>
        </row>
        <row r="85">
          <cell r="B85">
            <v>681</v>
          </cell>
          <cell r="C85" t="str">
            <v>Germiston Phase II Housing Company (Soc) Ltd T/a Ekurhuleni Housing Company</v>
          </cell>
          <cell r="D85" t="str">
            <v>Municipal entities</v>
          </cell>
          <cell r="E85" t="str">
            <v>Municipal Entity</v>
          </cell>
          <cell r="F85" t="str">
            <v>GP</v>
          </cell>
          <cell r="G85" t="str">
            <v>GP</v>
          </cell>
          <cell r="H85" t="str">
            <v>Ekurhuleni Metro</v>
          </cell>
          <cell r="I85" t="str">
            <v>No</v>
          </cell>
          <cell r="J85" t="str">
            <v>Yes</v>
          </cell>
          <cell r="K85" t="str">
            <v>Unqualified with findings</v>
          </cell>
          <cell r="L85" t="str">
            <v>R</v>
          </cell>
          <cell r="M85" t="str">
            <v/>
          </cell>
          <cell r="N85" t="str">
            <v>F</v>
          </cell>
          <cell r="O85" t="str">
            <v>No</v>
          </cell>
          <cell r="P85">
            <v>0</v>
          </cell>
        </row>
        <row r="86">
          <cell r="B86">
            <v>682</v>
          </cell>
          <cell r="C86" t="str">
            <v>Pikitup Johannesburg</v>
          </cell>
          <cell r="D86" t="str">
            <v>Municipal entities</v>
          </cell>
          <cell r="E86" t="str">
            <v>Municipal Entity</v>
          </cell>
          <cell r="F86" t="str">
            <v>GP</v>
          </cell>
          <cell r="G86" t="str">
            <v>GP</v>
          </cell>
          <cell r="H86" t="str">
            <v>Johannesburg Metro</v>
          </cell>
          <cell r="I86" t="str">
            <v>No</v>
          </cell>
          <cell r="J86" t="str">
            <v>Yes</v>
          </cell>
          <cell r="K86" t="str">
            <v>Unqualified with findings</v>
          </cell>
          <cell r="L86" t="str">
            <v>R</v>
          </cell>
          <cell r="M86" t="str">
            <v>R</v>
          </cell>
          <cell r="N86" t="str">
            <v>F</v>
          </cell>
          <cell r="O86" t="str">
            <v>No</v>
          </cell>
          <cell r="P86">
            <v>0</v>
          </cell>
        </row>
        <row r="87">
          <cell r="B87">
            <v>684</v>
          </cell>
          <cell r="C87" t="str">
            <v>Abaqulusi Municipality</v>
          </cell>
          <cell r="D87" t="str">
            <v>Municipalities</v>
          </cell>
          <cell r="E87" t="str">
            <v>Local Municipality</v>
          </cell>
          <cell r="F87" t="str">
            <v>KZN</v>
          </cell>
          <cell r="G87" t="str">
            <v>KZN</v>
          </cell>
          <cell r="H87" t="str">
            <v>Zululand</v>
          </cell>
          <cell r="I87" t="str">
            <v>No</v>
          </cell>
          <cell r="J87" t="str">
            <v>Yes</v>
          </cell>
          <cell r="K87" t="str">
            <v>Unqualified with findings</v>
          </cell>
          <cell r="L87" t="str">
            <v/>
          </cell>
          <cell r="M87" t="str">
            <v>R</v>
          </cell>
          <cell r="N87" t="str">
            <v>F</v>
          </cell>
          <cell r="O87" t="str">
            <v>No</v>
          </cell>
          <cell r="P87">
            <v>0</v>
          </cell>
        </row>
        <row r="88">
          <cell r="B88">
            <v>685</v>
          </cell>
          <cell r="C88" t="str">
            <v>Amajuba District Municipality</v>
          </cell>
          <cell r="D88" t="str">
            <v>Municipalities</v>
          </cell>
          <cell r="E88" t="str">
            <v>District Municipality</v>
          </cell>
          <cell r="F88" t="str">
            <v>KZN</v>
          </cell>
          <cell r="G88" t="str">
            <v>KZN</v>
          </cell>
          <cell r="H88" t="str">
            <v>Amajuba</v>
          </cell>
          <cell r="I88" t="str">
            <v>No</v>
          </cell>
          <cell r="J88" t="str">
            <v>Yes</v>
          </cell>
          <cell r="K88" t="str">
            <v>Qualified</v>
          </cell>
          <cell r="L88" t="str">
            <v>R</v>
          </cell>
          <cell r="M88" t="str">
            <v>R</v>
          </cell>
          <cell r="N88" t="str">
            <v>F</v>
          </cell>
          <cell r="O88" t="str">
            <v>No</v>
          </cell>
          <cell r="P88">
            <v>0</v>
          </cell>
        </row>
        <row r="89">
          <cell r="B89">
            <v>686</v>
          </cell>
          <cell r="C89" t="str">
            <v>Dannhauser Municipality</v>
          </cell>
          <cell r="D89" t="str">
            <v>Municipalities</v>
          </cell>
          <cell r="E89" t="str">
            <v>Local Municipality</v>
          </cell>
          <cell r="F89" t="str">
            <v>KZN</v>
          </cell>
          <cell r="G89" t="str">
            <v>KZN</v>
          </cell>
          <cell r="H89" t="str">
            <v>Amajuba</v>
          </cell>
          <cell r="I89" t="str">
            <v>No</v>
          </cell>
          <cell r="J89" t="str">
            <v>Yes</v>
          </cell>
          <cell r="K89" t="str">
            <v>Unqualified with findings</v>
          </cell>
          <cell r="L89" t="str">
            <v>R</v>
          </cell>
          <cell r="M89" t="str">
            <v>R</v>
          </cell>
          <cell r="N89" t="str">
            <v>F</v>
          </cell>
          <cell r="O89" t="str">
            <v>No</v>
          </cell>
          <cell r="P89">
            <v>0</v>
          </cell>
        </row>
        <row r="90">
          <cell r="B90">
            <v>688</v>
          </cell>
          <cell r="C90" t="str">
            <v>eDumbe Municipality</v>
          </cell>
          <cell r="D90" t="str">
            <v>Municipalities</v>
          </cell>
          <cell r="E90" t="str">
            <v>Local Municipality</v>
          </cell>
          <cell r="F90" t="str">
            <v>KZN</v>
          </cell>
          <cell r="G90" t="str">
            <v>KZN</v>
          </cell>
          <cell r="H90" t="str">
            <v>Zululand</v>
          </cell>
          <cell r="I90" t="str">
            <v>No</v>
          </cell>
          <cell r="J90" t="str">
            <v>Yes</v>
          </cell>
          <cell r="K90" t="str">
            <v>Unqualified with findings</v>
          </cell>
          <cell r="L90" t="str">
            <v/>
          </cell>
          <cell r="M90" t="str">
            <v>R</v>
          </cell>
          <cell r="N90" t="str">
            <v>F</v>
          </cell>
          <cell r="O90" t="str">
            <v>No</v>
          </cell>
          <cell r="P90">
            <v>0</v>
          </cell>
        </row>
        <row r="91">
          <cell r="B91">
            <v>689</v>
          </cell>
          <cell r="C91" t="str">
            <v>eMadlangeni Municipality</v>
          </cell>
          <cell r="D91" t="str">
            <v>Municipalities</v>
          </cell>
          <cell r="E91" t="str">
            <v>Local Municipality</v>
          </cell>
          <cell r="F91" t="str">
            <v>KZN</v>
          </cell>
          <cell r="G91" t="str">
            <v>KZN</v>
          </cell>
          <cell r="H91" t="str">
            <v>Amajuba</v>
          </cell>
          <cell r="I91" t="str">
            <v>No</v>
          </cell>
          <cell r="J91" t="str">
            <v>Yes</v>
          </cell>
          <cell r="K91" t="str">
            <v>Qualified</v>
          </cell>
          <cell r="L91" t="str">
            <v>R</v>
          </cell>
          <cell r="M91" t="str">
            <v>R</v>
          </cell>
          <cell r="N91" t="str">
            <v>F</v>
          </cell>
          <cell r="O91" t="str">
            <v>No</v>
          </cell>
          <cell r="P91">
            <v>0</v>
          </cell>
        </row>
        <row r="92">
          <cell r="B92">
            <v>691</v>
          </cell>
          <cell r="C92" t="str">
            <v>Endumeni Municipality</v>
          </cell>
          <cell r="D92" t="str">
            <v>Municipalities</v>
          </cell>
          <cell r="E92" t="str">
            <v>Local Municipality</v>
          </cell>
          <cell r="F92" t="str">
            <v>KZN</v>
          </cell>
          <cell r="G92" t="str">
            <v>KZN</v>
          </cell>
          <cell r="H92" t="str">
            <v>uMzinyathi</v>
          </cell>
          <cell r="I92" t="str">
            <v>No</v>
          </cell>
          <cell r="J92" t="str">
            <v>Yes</v>
          </cell>
          <cell r="K92" t="str">
            <v>Qualified</v>
          </cell>
          <cell r="L92" t="str">
            <v>R</v>
          </cell>
          <cell r="M92" t="str">
            <v>R</v>
          </cell>
          <cell r="N92" t="str">
            <v>F</v>
          </cell>
          <cell r="O92" t="str">
            <v>No</v>
          </cell>
          <cell r="P92">
            <v>0</v>
          </cell>
        </row>
        <row r="93">
          <cell r="B93">
            <v>692</v>
          </cell>
          <cell r="C93" t="str">
            <v>eThekwini Metropolitan Municipality</v>
          </cell>
          <cell r="D93" t="str">
            <v>Municipalities</v>
          </cell>
          <cell r="E93" t="str">
            <v>Metropolitan Municipality</v>
          </cell>
          <cell r="F93" t="str">
            <v>KZN</v>
          </cell>
          <cell r="G93" t="str">
            <v>KZN</v>
          </cell>
          <cell r="H93" t="str">
            <v>eThekwini Metro</v>
          </cell>
          <cell r="I93" t="str">
            <v>No</v>
          </cell>
          <cell r="J93" t="str">
            <v>Yes</v>
          </cell>
          <cell r="K93" t="str">
            <v>Unqualified with findings</v>
          </cell>
          <cell r="L93" t="str">
            <v>R</v>
          </cell>
          <cell r="M93" t="str">
            <v>R</v>
          </cell>
          <cell r="N93" t="str">
            <v>F</v>
          </cell>
          <cell r="O93" t="str">
            <v>No</v>
          </cell>
          <cell r="P93">
            <v>0</v>
          </cell>
        </row>
        <row r="94">
          <cell r="B94">
            <v>694</v>
          </cell>
          <cell r="C94" t="str">
            <v>Greater Kokstad Municipality</v>
          </cell>
          <cell r="D94" t="str">
            <v>Municipalities</v>
          </cell>
          <cell r="E94" t="str">
            <v>Local Municipality</v>
          </cell>
          <cell r="F94" t="str">
            <v>KZN</v>
          </cell>
          <cell r="G94" t="str">
            <v>KZN</v>
          </cell>
          <cell r="H94" t="str">
            <v>Harry Gwala</v>
          </cell>
          <cell r="I94" t="str">
            <v>No</v>
          </cell>
          <cell r="J94" t="str">
            <v>Yes</v>
          </cell>
          <cell r="K94" t="str">
            <v>Unqualified with findings</v>
          </cell>
          <cell r="L94" t="str">
            <v>R</v>
          </cell>
          <cell r="M94" t="str">
            <v>R</v>
          </cell>
          <cell r="N94" t="str">
            <v>F</v>
          </cell>
          <cell r="O94" t="str">
            <v>No</v>
          </cell>
          <cell r="P94">
            <v>0</v>
          </cell>
        </row>
        <row r="95">
          <cell r="B95">
            <v>700</v>
          </cell>
          <cell r="C95" t="str">
            <v>Ilembe District Municipality</v>
          </cell>
          <cell r="D95" t="str">
            <v>Municipalities</v>
          </cell>
          <cell r="E95" t="str">
            <v>District Municipality</v>
          </cell>
          <cell r="F95" t="str">
            <v>KZN</v>
          </cell>
          <cell r="G95" t="str">
            <v>KZN</v>
          </cell>
          <cell r="H95" t="str">
            <v>iLembe</v>
          </cell>
          <cell r="I95" t="str">
            <v>No</v>
          </cell>
          <cell r="J95" t="str">
            <v>Yes</v>
          </cell>
          <cell r="K95" t="str">
            <v>Unqualified with findings</v>
          </cell>
          <cell r="L95" t="str">
            <v>R</v>
          </cell>
          <cell r="M95" t="str">
            <v>R</v>
          </cell>
          <cell r="N95">
            <v>1</v>
          </cell>
          <cell r="O95" t="str">
            <v>No</v>
          </cell>
          <cell r="P95">
            <v>0</v>
          </cell>
        </row>
        <row r="96">
          <cell r="B96">
            <v>702</v>
          </cell>
          <cell r="C96" t="str">
            <v>Impendle Municipality</v>
          </cell>
          <cell r="D96" t="str">
            <v>Municipalities</v>
          </cell>
          <cell r="E96" t="str">
            <v>Local Municipality</v>
          </cell>
          <cell r="F96" t="str">
            <v>KZN</v>
          </cell>
          <cell r="G96" t="str">
            <v>KZN</v>
          </cell>
          <cell r="H96" t="str">
            <v>uMgungundlovu</v>
          </cell>
          <cell r="I96" t="str">
            <v>No</v>
          </cell>
          <cell r="J96" t="str">
            <v>Yes</v>
          </cell>
          <cell r="K96" t="str">
            <v>Unqualified with findings</v>
          </cell>
          <cell r="L96" t="str">
            <v/>
          </cell>
          <cell r="M96" t="str">
            <v>R</v>
          </cell>
          <cell r="N96" t="str">
            <v>M</v>
          </cell>
          <cell r="O96" t="str">
            <v>Yes</v>
          </cell>
          <cell r="P96">
            <v>0</v>
          </cell>
        </row>
        <row r="97">
          <cell r="B97">
            <v>705</v>
          </cell>
          <cell r="C97" t="str">
            <v>Jozini Municipality</v>
          </cell>
          <cell r="D97" t="str">
            <v>Municipalities</v>
          </cell>
          <cell r="E97" t="str">
            <v>Local Municipality</v>
          </cell>
          <cell r="F97" t="str">
            <v>KZN</v>
          </cell>
          <cell r="G97" t="str">
            <v>KZN</v>
          </cell>
          <cell r="H97" t="str">
            <v>uMkhanyakude</v>
          </cell>
          <cell r="I97" t="str">
            <v>No</v>
          </cell>
          <cell r="J97" t="str">
            <v>Yes</v>
          </cell>
          <cell r="K97" t="str">
            <v>Unqualified with findings</v>
          </cell>
          <cell r="L97" t="str">
            <v>R</v>
          </cell>
          <cell r="M97" t="str">
            <v>R</v>
          </cell>
          <cell r="N97" t="str">
            <v>F</v>
          </cell>
          <cell r="O97" t="str">
            <v>No</v>
          </cell>
          <cell r="P97">
            <v>0</v>
          </cell>
        </row>
        <row r="98">
          <cell r="B98">
            <v>707</v>
          </cell>
          <cell r="C98" t="str">
            <v>Kwadukuza Municipality</v>
          </cell>
          <cell r="D98" t="str">
            <v>Municipalities</v>
          </cell>
          <cell r="E98" t="str">
            <v>Intermediate City</v>
          </cell>
          <cell r="F98" t="str">
            <v>KZN</v>
          </cell>
          <cell r="G98" t="str">
            <v>KZN</v>
          </cell>
          <cell r="H98" t="str">
            <v>iLembe</v>
          </cell>
          <cell r="I98" t="str">
            <v>No</v>
          </cell>
          <cell r="J98" t="str">
            <v>Yes</v>
          </cell>
          <cell r="K98" t="str">
            <v>Unqualified with findings</v>
          </cell>
          <cell r="L98" t="str">
            <v/>
          </cell>
          <cell r="M98" t="str">
            <v>R</v>
          </cell>
          <cell r="N98">
            <v>1</v>
          </cell>
          <cell r="O98" t="str">
            <v>No</v>
          </cell>
          <cell r="P98">
            <v>0</v>
          </cell>
        </row>
        <row r="99">
          <cell r="B99">
            <v>708</v>
          </cell>
          <cell r="C99" t="str">
            <v>Mandeni Municipality</v>
          </cell>
          <cell r="D99" t="str">
            <v>Municipalities</v>
          </cell>
          <cell r="E99" t="str">
            <v>Local Municipality</v>
          </cell>
          <cell r="F99" t="str">
            <v>KZN</v>
          </cell>
          <cell r="G99" t="str">
            <v>KZN</v>
          </cell>
          <cell r="H99" t="str">
            <v>iLembe</v>
          </cell>
          <cell r="I99" t="str">
            <v>No</v>
          </cell>
          <cell r="J99" t="str">
            <v>Yes</v>
          </cell>
          <cell r="K99" t="str">
            <v>Unqualified with findings</v>
          </cell>
          <cell r="L99" t="str">
            <v/>
          </cell>
          <cell r="M99" t="str">
            <v>R</v>
          </cell>
          <cell r="N99" t="str">
            <v>F</v>
          </cell>
          <cell r="O99" t="str">
            <v>No</v>
          </cell>
          <cell r="P99">
            <v>0</v>
          </cell>
        </row>
        <row r="100">
          <cell r="B100">
            <v>709</v>
          </cell>
          <cell r="C100" t="str">
            <v>Maphumulo Municipality</v>
          </cell>
          <cell r="D100" t="str">
            <v>Municipalities</v>
          </cell>
          <cell r="E100" t="str">
            <v>Local Municipality</v>
          </cell>
          <cell r="F100" t="str">
            <v>KZN</v>
          </cell>
          <cell r="G100" t="str">
            <v>KZN</v>
          </cell>
          <cell r="H100" t="str">
            <v>iLembe</v>
          </cell>
          <cell r="I100" t="str">
            <v>No</v>
          </cell>
          <cell r="J100" t="str">
            <v>Yes</v>
          </cell>
          <cell r="K100" t="str">
            <v>Unqualified with findings</v>
          </cell>
          <cell r="L100" t="str">
            <v/>
          </cell>
          <cell r="M100" t="str">
            <v>R</v>
          </cell>
          <cell r="N100" t="str">
            <v>F</v>
          </cell>
          <cell r="O100" t="str">
            <v>No</v>
          </cell>
          <cell r="P100">
            <v>0</v>
          </cell>
        </row>
        <row r="101">
          <cell r="B101">
            <v>710</v>
          </cell>
          <cell r="C101" t="str">
            <v>Mfolozi Municipality</v>
          </cell>
          <cell r="D101" t="str">
            <v>Municipalities</v>
          </cell>
          <cell r="E101" t="str">
            <v>Local Municipality</v>
          </cell>
          <cell r="F101" t="str">
            <v>KZN</v>
          </cell>
          <cell r="G101" t="str">
            <v>KZN</v>
          </cell>
          <cell r="H101" t="str">
            <v>uThungulu</v>
          </cell>
          <cell r="I101" t="str">
            <v>No</v>
          </cell>
          <cell r="J101" t="str">
            <v>Yes</v>
          </cell>
          <cell r="K101" t="str">
            <v>Unqualified with findings</v>
          </cell>
          <cell r="L101" t="str">
            <v>R</v>
          </cell>
          <cell r="M101" t="str">
            <v>R</v>
          </cell>
          <cell r="N101">
            <v>1</v>
          </cell>
          <cell r="O101" t="str">
            <v>No</v>
          </cell>
          <cell r="P101">
            <v>0</v>
          </cell>
        </row>
        <row r="102">
          <cell r="B102">
            <v>711</v>
          </cell>
          <cell r="C102" t="str">
            <v>Mkhambathini Municipality</v>
          </cell>
          <cell r="D102" t="str">
            <v>Municipalities</v>
          </cell>
          <cell r="E102" t="str">
            <v>Local Municipality</v>
          </cell>
          <cell r="F102" t="str">
            <v>KZN</v>
          </cell>
          <cell r="G102" t="str">
            <v>KZN</v>
          </cell>
          <cell r="H102" t="str">
            <v>uMgungundlovu</v>
          </cell>
          <cell r="I102" t="str">
            <v>No</v>
          </cell>
          <cell r="J102" t="str">
            <v>Yes</v>
          </cell>
          <cell r="K102" t="str">
            <v>Unqualified with findings</v>
          </cell>
          <cell r="L102" t="str">
            <v>R</v>
          </cell>
          <cell r="M102" t="str">
            <v>R</v>
          </cell>
          <cell r="N102">
            <v>1</v>
          </cell>
          <cell r="O102" t="str">
            <v>No</v>
          </cell>
          <cell r="P102">
            <v>0</v>
          </cell>
        </row>
        <row r="103">
          <cell r="B103">
            <v>712</v>
          </cell>
          <cell r="C103" t="str">
            <v>Mpofana Municipality</v>
          </cell>
          <cell r="D103" t="str">
            <v>Municipalities</v>
          </cell>
          <cell r="E103" t="str">
            <v>Local Municipality</v>
          </cell>
          <cell r="F103" t="str">
            <v>KZN</v>
          </cell>
          <cell r="G103" t="str">
            <v>KZN</v>
          </cell>
          <cell r="H103" t="str">
            <v>uMgungundlovu</v>
          </cell>
          <cell r="I103" t="str">
            <v>No</v>
          </cell>
          <cell r="J103" t="str">
            <v>Yes</v>
          </cell>
          <cell r="K103" t="str">
            <v>Qualified</v>
          </cell>
          <cell r="L103" t="str">
            <v/>
          </cell>
          <cell r="M103" t="str">
            <v>R</v>
          </cell>
          <cell r="N103" t="str">
            <v>M</v>
          </cell>
          <cell r="O103" t="str">
            <v>Yes</v>
          </cell>
          <cell r="P103">
            <v>0</v>
          </cell>
        </row>
        <row r="104">
          <cell r="B104">
            <v>713</v>
          </cell>
          <cell r="C104" t="str">
            <v>Msinga Municipality</v>
          </cell>
          <cell r="D104" t="str">
            <v>Municipalities</v>
          </cell>
          <cell r="E104" t="str">
            <v>Local Municipality</v>
          </cell>
          <cell r="F104" t="str">
            <v>KZN</v>
          </cell>
          <cell r="G104" t="str">
            <v>KZN</v>
          </cell>
          <cell r="H104" t="str">
            <v>uMzinyathi</v>
          </cell>
          <cell r="I104" t="str">
            <v>No</v>
          </cell>
          <cell r="J104" t="str">
            <v>Yes</v>
          </cell>
          <cell r="K104" t="str">
            <v>Unqualified with findings</v>
          </cell>
          <cell r="L104" t="str">
            <v/>
          </cell>
          <cell r="M104" t="str">
            <v>R</v>
          </cell>
          <cell r="N104" t="str">
            <v>F</v>
          </cell>
          <cell r="O104" t="str">
            <v>No</v>
          </cell>
          <cell r="P104">
            <v>0</v>
          </cell>
        </row>
        <row r="105">
          <cell r="B105">
            <v>714</v>
          </cell>
          <cell r="C105" t="str">
            <v>Msunduzi Municipality</v>
          </cell>
          <cell r="D105" t="str">
            <v>Municipalities</v>
          </cell>
          <cell r="E105" t="str">
            <v>Intermediate City</v>
          </cell>
          <cell r="F105" t="str">
            <v>KZN</v>
          </cell>
          <cell r="G105" t="str">
            <v>KZN</v>
          </cell>
          <cell r="H105" t="str">
            <v>uMgungundlovu</v>
          </cell>
          <cell r="I105" t="str">
            <v>No</v>
          </cell>
          <cell r="J105" t="str">
            <v>Yes</v>
          </cell>
          <cell r="K105" t="str">
            <v>Qualified</v>
          </cell>
          <cell r="L105" t="str">
            <v>R</v>
          </cell>
          <cell r="M105" t="str">
            <v>R</v>
          </cell>
          <cell r="N105" t="str">
            <v>M</v>
          </cell>
          <cell r="O105" t="str">
            <v>Yes</v>
          </cell>
          <cell r="P105">
            <v>0</v>
          </cell>
        </row>
        <row r="106">
          <cell r="B106">
            <v>715</v>
          </cell>
          <cell r="C106" t="str">
            <v>Mthonjaneni Municipality</v>
          </cell>
          <cell r="D106" t="str">
            <v>Municipalities</v>
          </cell>
          <cell r="E106" t="str">
            <v>Local Municipality</v>
          </cell>
          <cell r="F106" t="str">
            <v>KZN</v>
          </cell>
          <cell r="G106" t="str">
            <v>KZN</v>
          </cell>
          <cell r="H106" t="str">
            <v>uThungulu</v>
          </cell>
          <cell r="I106" t="str">
            <v>No</v>
          </cell>
          <cell r="J106" t="str">
            <v>Yes</v>
          </cell>
          <cell r="K106" t="str">
            <v>Unqualified with findings</v>
          </cell>
          <cell r="L106" t="str">
            <v>R</v>
          </cell>
          <cell r="M106" t="str">
            <v>R</v>
          </cell>
          <cell r="N106" t="str">
            <v>F</v>
          </cell>
          <cell r="O106" t="str">
            <v>No</v>
          </cell>
          <cell r="P106">
            <v>0</v>
          </cell>
        </row>
        <row r="107">
          <cell r="B107">
            <v>716</v>
          </cell>
          <cell r="C107" t="str">
            <v>Mtubatuba Municipality</v>
          </cell>
          <cell r="D107" t="str">
            <v>Municipalities</v>
          </cell>
          <cell r="E107" t="str">
            <v>Local Municipality</v>
          </cell>
          <cell r="F107" t="str">
            <v>KZN</v>
          </cell>
          <cell r="G107" t="str">
            <v>KZN</v>
          </cell>
          <cell r="H107" t="str">
            <v>uMkhanyakude</v>
          </cell>
          <cell r="I107" t="str">
            <v>No</v>
          </cell>
          <cell r="J107" t="str">
            <v>Yes</v>
          </cell>
          <cell r="K107" t="str">
            <v>Qualified</v>
          </cell>
          <cell r="L107" t="str">
            <v>R</v>
          </cell>
          <cell r="M107" t="str">
            <v>R</v>
          </cell>
          <cell r="N107" t="str">
            <v>F</v>
          </cell>
          <cell r="O107" t="str">
            <v>No</v>
          </cell>
          <cell r="P107">
            <v>0</v>
          </cell>
        </row>
        <row r="108">
          <cell r="B108">
            <v>717</v>
          </cell>
          <cell r="C108" t="str">
            <v>Ndwedwe Municipality</v>
          </cell>
          <cell r="D108" t="str">
            <v>Municipalities</v>
          </cell>
          <cell r="E108" t="str">
            <v>Local Municipality</v>
          </cell>
          <cell r="F108" t="str">
            <v>KZN</v>
          </cell>
          <cell r="G108" t="str">
            <v>KZN</v>
          </cell>
          <cell r="H108" t="str">
            <v>iLembe</v>
          </cell>
          <cell r="I108" t="str">
            <v>No</v>
          </cell>
          <cell r="J108" t="str">
            <v>Yes</v>
          </cell>
          <cell r="K108" t="str">
            <v>Unqualified with findings</v>
          </cell>
          <cell r="L108" t="str">
            <v/>
          </cell>
          <cell r="M108" t="str">
            <v>R</v>
          </cell>
          <cell r="N108" t="str">
            <v>F</v>
          </cell>
          <cell r="O108" t="str">
            <v>No</v>
          </cell>
          <cell r="P108">
            <v>0</v>
          </cell>
        </row>
        <row r="109">
          <cell r="B109">
            <v>718</v>
          </cell>
          <cell r="C109" t="str">
            <v>Newcastle Municipality</v>
          </cell>
          <cell r="D109" t="str">
            <v>Municipalities</v>
          </cell>
          <cell r="E109" t="str">
            <v>Intermediate City</v>
          </cell>
          <cell r="F109" t="str">
            <v>KZN</v>
          </cell>
          <cell r="G109" t="str">
            <v>KZN</v>
          </cell>
          <cell r="H109" t="str">
            <v>Amajuba</v>
          </cell>
          <cell r="I109" t="str">
            <v>No</v>
          </cell>
          <cell r="J109" t="str">
            <v>Yes</v>
          </cell>
          <cell r="K109" t="str">
            <v>Unqualified with findings</v>
          </cell>
          <cell r="L109" t="str">
            <v>R</v>
          </cell>
          <cell r="M109" t="str">
            <v>R</v>
          </cell>
          <cell r="N109" t="str">
            <v>M</v>
          </cell>
          <cell r="O109" t="str">
            <v>Yes</v>
          </cell>
          <cell r="P109">
            <v>0</v>
          </cell>
        </row>
        <row r="110">
          <cell r="B110">
            <v>719</v>
          </cell>
          <cell r="C110" t="str">
            <v>Nkandla Municipality</v>
          </cell>
          <cell r="D110" t="str">
            <v>Municipalities</v>
          </cell>
          <cell r="E110" t="str">
            <v>Local Municipality</v>
          </cell>
          <cell r="F110" t="str">
            <v>KZN</v>
          </cell>
          <cell r="G110" t="str">
            <v>KZN</v>
          </cell>
          <cell r="H110" t="str">
            <v>uThungulu</v>
          </cell>
          <cell r="I110" t="str">
            <v>No</v>
          </cell>
          <cell r="J110" t="str">
            <v>Yes</v>
          </cell>
          <cell r="K110" t="str">
            <v>Unqualified with findings</v>
          </cell>
          <cell r="L110" t="str">
            <v>R</v>
          </cell>
          <cell r="M110" t="str">
            <v>R</v>
          </cell>
          <cell r="N110" t="str">
            <v>M</v>
          </cell>
          <cell r="O110" t="str">
            <v>Yes</v>
          </cell>
          <cell r="P110">
            <v>0</v>
          </cell>
        </row>
        <row r="111">
          <cell r="B111">
            <v>720</v>
          </cell>
          <cell r="C111" t="str">
            <v>Nongoma Municipality</v>
          </cell>
          <cell r="D111" t="str">
            <v>Municipalities</v>
          </cell>
          <cell r="E111" t="str">
            <v>Local Municipality</v>
          </cell>
          <cell r="F111" t="str">
            <v>KZN</v>
          </cell>
          <cell r="G111" t="str">
            <v>KZN</v>
          </cell>
          <cell r="H111" t="str">
            <v>Zululand</v>
          </cell>
          <cell r="I111" t="str">
            <v>No</v>
          </cell>
          <cell r="J111" t="str">
            <v>Yes</v>
          </cell>
          <cell r="K111" t="str">
            <v>Unqualified with findings</v>
          </cell>
          <cell r="L111" t="str">
            <v/>
          </cell>
          <cell r="M111" t="str">
            <v>R</v>
          </cell>
          <cell r="N111" t="str">
            <v>F</v>
          </cell>
          <cell r="O111" t="str">
            <v>No</v>
          </cell>
          <cell r="P111">
            <v>0</v>
          </cell>
        </row>
        <row r="112">
          <cell r="B112">
            <v>721</v>
          </cell>
          <cell r="C112" t="str">
            <v>Nquthu Municipality</v>
          </cell>
          <cell r="D112" t="str">
            <v>Municipalities</v>
          </cell>
          <cell r="E112" t="str">
            <v>Local Municipality</v>
          </cell>
          <cell r="F112" t="str">
            <v>KZN</v>
          </cell>
          <cell r="G112" t="str">
            <v>KZN</v>
          </cell>
          <cell r="H112" t="str">
            <v>uMzinyathi</v>
          </cell>
          <cell r="I112" t="str">
            <v>Yes</v>
          </cell>
          <cell r="J112" t="str">
            <v>No</v>
          </cell>
          <cell r="K112" t="str">
            <v>Qualified</v>
          </cell>
          <cell r="L112" t="str">
            <v>R</v>
          </cell>
          <cell r="M112" t="str">
            <v>R</v>
          </cell>
          <cell r="N112" t="str">
            <v>Not assesed</v>
          </cell>
          <cell r="O112" t="str">
            <v>No</v>
          </cell>
          <cell r="P112">
            <v>0</v>
          </cell>
        </row>
        <row r="113">
          <cell r="B113">
            <v>723</v>
          </cell>
          <cell r="C113" t="str">
            <v>Okhahlamba Municipality</v>
          </cell>
          <cell r="D113" t="str">
            <v>Municipalities</v>
          </cell>
          <cell r="E113" t="str">
            <v>Local Municipality</v>
          </cell>
          <cell r="F113" t="str">
            <v>KZN</v>
          </cell>
          <cell r="G113" t="str">
            <v>KZN</v>
          </cell>
          <cell r="H113" t="str">
            <v>uThukela</v>
          </cell>
          <cell r="I113" t="str">
            <v>No</v>
          </cell>
          <cell r="J113" t="str">
            <v>Yes</v>
          </cell>
          <cell r="K113" t="str">
            <v>Unqualified with no findings</v>
          </cell>
          <cell r="L113" t="str">
            <v/>
          </cell>
          <cell r="M113" t="str">
            <v/>
          </cell>
          <cell r="N113" t="str">
            <v>F</v>
          </cell>
          <cell r="O113" t="str">
            <v>No</v>
          </cell>
          <cell r="P113">
            <v>0</v>
          </cell>
        </row>
        <row r="114">
          <cell r="B114">
            <v>724</v>
          </cell>
          <cell r="C114" t="str">
            <v>Richmond Municipality</v>
          </cell>
          <cell r="D114" t="str">
            <v>Municipalities</v>
          </cell>
          <cell r="E114" t="str">
            <v>Local Municipality</v>
          </cell>
          <cell r="F114" t="str">
            <v>KZN</v>
          </cell>
          <cell r="G114" t="str">
            <v>KZN</v>
          </cell>
          <cell r="H114" t="str">
            <v>uMgungundlovu</v>
          </cell>
          <cell r="I114" t="str">
            <v>No</v>
          </cell>
          <cell r="J114" t="str">
            <v>Yes</v>
          </cell>
          <cell r="K114" t="str">
            <v>Unqualified with findings</v>
          </cell>
          <cell r="L114" t="str">
            <v>R</v>
          </cell>
          <cell r="M114" t="str">
            <v>R</v>
          </cell>
          <cell r="N114" t="str">
            <v>F</v>
          </cell>
          <cell r="O114" t="str">
            <v>No</v>
          </cell>
          <cell r="P114">
            <v>0</v>
          </cell>
        </row>
        <row r="115">
          <cell r="B115">
            <v>725</v>
          </cell>
          <cell r="C115" t="str">
            <v>Harry Gwala District Municipality</v>
          </cell>
          <cell r="D115" t="str">
            <v>Municipalities</v>
          </cell>
          <cell r="E115" t="str">
            <v>District Municipality</v>
          </cell>
          <cell r="F115" t="str">
            <v>KZN</v>
          </cell>
          <cell r="G115" t="str">
            <v>KZN</v>
          </cell>
          <cell r="H115" t="str">
            <v>Harry Gwala</v>
          </cell>
          <cell r="I115" t="str">
            <v>No</v>
          </cell>
          <cell r="J115" t="str">
            <v>Yes</v>
          </cell>
          <cell r="K115" t="str">
            <v>Qualified</v>
          </cell>
          <cell r="L115" t="str">
            <v>R</v>
          </cell>
          <cell r="M115" t="str">
            <v>R</v>
          </cell>
          <cell r="N115" t="str">
            <v>F</v>
          </cell>
          <cell r="O115" t="str">
            <v>No</v>
          </cell>
          <cell r="P115">
            <v>0</v>
          </cell>
        </row>
        <row r="116">
          <cell r="B116">
            <v>727</v>
          </cell>
          <cell r="C116" t="str">
            <v>Ubuhlebezwe Municipality</v>
          </cell>
          <cell r="D116" t="str">
            <v>Municipalities</v>
          </cell>
          <cell r="E116" t="str">
            <v>Local Municipality</v>
          </cell>
          <cell r="F116" t="str">
            <v>KZN</v>
          </cell>
          <cell r="G116" t="str">
            <v>KZN</v>
          </cell>
          <cell r="H116" t="str">
            <v>Harry Gwala</v>
          </cell>
          <cell r="I116" t="str">
            <v>No</v>
          </cell>
          <cell r="J116" t="str">
            <v>Yes</v>
          </cell>
          <cell r="K116" t="str">
            <v>Unqualified with findings</v>
          </cell>
          <cell r="L116" t="str">
            <v/>
          </cell>
          <cell r="M116" t="str">
            <v>R</v>
          </cell>
          <cell r="N116" t="str">
            <v>F</v>
          </cell>
          <cell r="O116" t="str">
            <v>No</v>
          </cell>
          <cell r="P116">
            <v>0</v>
          </cell>
        </row>
        <row r="117">
          <cell r="B117">
            <v>728</v>
          </cell>
          <cell r="C117" t="str">
            <v>Ugu District Municipality</v>
          </cell>
          <cell r="D117" t="str">
            <v>Municipalities</v>
          </cell>
          <cell r="E117" t="str">
            <v>District Municipality</v>
          </cell>
          <cell r="F117" t="str">
            <v>KZN</v>
          </cell>
          <cell r="G117" t="str">
            <v>KZN</v>
          </cell>
          <cell r="H117" t="str">
            <v>Ugu</v>
          </cell>
          <cell r="I117" t="str">
            <v>No</v>
          </cell>
          <cell r="J117" t="str">
            <v>Yes</v>
          </cell>
          <cell r="K117" t="str">
            <v>Unqualified with findings</v>
          </cell>
          <cell r="L117" t="str">
            <v>R</v>
          </cell>
          <cell r="M117" t="str">
            <v>R</v>
          </cell>
          <cell r="N117" t="str">
            <v>M</v>
          </cell>
          <cell r="O117" t="str">
            <v>Yes</v>
          </cell>
          <cell r="P117">
            <v>0</v>
          </cell>
        </row>
        <row r="118">
          <cell r="B118">
            <v>729</v>
          </cell>
          <cell r="C118" t="str">
            <v>Ulundi Municipality</v>
          </cell>
          <cell r="D118" t="str">
            <v>Municipalities</v>
          </cell>
          <cell r="E118" t="str">
            <v>Local Municipality</v>
          </cell>
          <cell r="F118" t="str">
            <v>KZN</v>
          </cell>
          <cell r="G118" t="str">
            <v>KZN</v>
          </cell>
          <cell r="H118" t="str">
            <v>Zululand</v>
          </cell>
          <cell r="I118" t="str">
            <v>No</v>
          </cell>
          <cell r="J118" t="str">
            <v>Yes</v>
          </cell>
          <cell r="K118" t="str">
            <v>Qualified</v>
          </cell>
          <cell r="L118" t="str">
            <v>R</v>
          </cell>
          <cell r="M118" t="str">
            <v>R</v>
          </cell>
          <cell r="N118" t="str">
            <v>M</v>
          </cell>
          <cell r="O118" t="str">
            <v>Yes</v>
          </cell>
          <cell r="P118">
            <v>0</v>
          </cell>
        </row>
        <row r="119">
          <cell r="B119">
            <v>730</v>
          </cell>
          <cell r="C119" t="str">
            <v>uMdoni Local Municipality</v>
          </cell>
          <cell r="D119" t="str">
            <v>Municipalities</v>
          </cell>
          <cell r="E119" t="str">
            <v>Local Municipality</v>
          </cell>
          <cell r="F119" t="str">
            <v>KZN</v>
          </cell>
          <cell r="G119" t="str">
            <v>KZN</v>
          </cell>
          <cell r="H119" t="str">
            <v>Ugu</v>
          </cell>
          <cell r="I119" t="str">
            <v>No</v>
          </cell>
          <cell r="J119" t="str">
            <v>Yes</v>
          </cell>
          <cell r="K119" t="str">
            <v>Unqualified with findings</v>
          </cell>
          <cell r="L119" t="str">
            <v/>
          </cell>
          <cell r="M119" t="str">
            <v>R</v>
          </cell>
          <cell r="N119">
            <v>1</v>
          </cell>
          <cell r="O119" t="str">
            <v>No</v>
          </cell>
          <cell r="P119">
            <v>0</v>
          </cell>
        </row>
        <row r="120">
          <cell r="B120">
            <v>731</v>
          </cell>
          <cell r="C120" t="str">
            <v>Umgungundlovu District Municipality</v>
          </cell>
          <cell r="D120" t="str">
            <v>Municipalities</v>
          </cell>
          <cell r="E120" t="str">
            <v>District Municipality</v>
          </cell>
          <cell r="F120" t="str">
            <v>KZN</v>
          </cell>
          <cell r="G120" t="str">
            <v>KZN</v>
          </cell>
          <cell r="H120" t="str">
            <v>uMgungundlovu</v>
          </cell>
          <cell r="I120" t="str">
            <v>No</v>
          </cell>
          <cell r="J120" t="str">
            <v>Yes</v>
          </cell>
          <cell r="K120" t="str">
            <v>Unqualified with findings</v>
          </cell>
          <cell r="L120" t="str">
            <v>R</v>
          </cell>
          <cell r="M120" t="str">
            <v>R</v>
          </cell>
          <cell r="N120" t="str">
            <v>F</v>
          </cell>
          <cell r="O120" t="str">
            <v>No</v>
          </cell>
          <cell r="P120">
            <v>0</v>
          </cell>
        </row>
        <row r="121">
          <cell r="B121">
            <v>732</v>
          </cell>
          <cell r="C121" t="str">
            <v>uMhlabuyalingana Municipality</v>
          </cell>
          <cell r="D121" t="str">
            <v>Municipalities</v>
          </cell>
          <cell r="E121" t="str">
            <v>Local Municipality</v>
          </cell>
          <cell r="F121" t="str">
            <v>KZN</v>
          </cell>
          <cell r="G121" t="str">
            <v>KZN</v>
          </cell>
          <cell r="H121" t="str">
            <v>uMkhanyakude</v>
          </cell>
          <cell r="I121" t="str">
            <v>No</v>
          </cell>
          <cell r="J121" t="str">
            <v>Yes</v>
          </cell>
          <cell r="K121" t="str">
            <v>Unqualified with findings</v>
          </cell>
          <cell r="L121" t="str">
            <v>R</v>
          </cell>
          <cell r="M121" t="str">
            <v>R</v>
          </cell>
          <cell r="N121" t="str">
            <v>F</v>
          </cell>
          <cell r="O121" t="str">
            <v>No</v>
          </cell>
          <cell r="P121">
            <v>0</v>
          </cell>
        </row>
        <row r="122">
          <cell r="B122">
            <v>733</v>
          </cell>
          <cell r="C122" t="str">
            <v>uMhlathuze Municipality</v>
          </cell>
          <cell r="D122" t="str">
            <v>Municipalities</v>
          </cell>
          <cell r="E122" t="str">
            <v>Intermediate City</v>
          </cell>
          <cell r="F122" t="str">
            <v>KZN</v>
          </cell>
          <cell r="G122" t="str">
            <v>KZN</v>
          </cell>
          <cell r="H122" t="str">
            <v>uThungulu</v>
          </cell>
          <cell r="I122" t="str">
            <v>No</v>
          </cell>
          <cell r="J122" t="str">
            <v>Yes</v>
          </cell>
          <cell r="K122" t="str">
            <v>Unqualified with no findings</v>
          </cell>
          <cell r="L122" t="str">
            <v/>
          </cell>
          <cell r="M122" t="str">
            <v/>
          </cell>
          <cell r="N122">
            <v>1</v>
          </cell>
          <cell r="O122" t="str">
            <v>No</v>
          </cell>
          <cell r="P122">
            <v>0</v>
          </cell>
        </row>
        <row r="123">
          <cell r="B123">
            <v>734</v>
          </cell>
          <cell r="C123" t="str">
            <v>uMkhanyakude District Municipality</v>
          </cell>
          <cell r="D123" t="str">
            <v>Municipalities</v>
          </cell>
          <cell r="E123" t="str">
            <v>District Municipality</v>
          </cell>
          <cell r="F123" t="str">
            <v>KZN</v>
          </cell>
          <cell r="G123" t="str">
            <v>KZN</v>
          </cell>
          <cell r="H123" t="str">
            <v>uMkhanyakude</v>
          </cell>
          <cell r="I123" t="str">
            <v>Yes</v>
          </cell>
          <cell r="J123" t="str">
            <v/>
          </cell>
          <cell r="K123" t="str">
            <v>Disclaimer</v>
          </cell>
          <cell r="L123" t="str">
            <v>R</v>
          </cell>
          <cell r="M123" t="str">
            <v>R</v>
          </cell>
          <cell r="N123" t="str">
            <v>M</v>
          </cell>
          <cell r="O123" t="str">
            <v>No</v>
          </cell>
          <cell r="P123">
            <v>0</v>
          </cell>
        </row>
        <row r="124">
          <cell r="B124">
            <v>735</v>
          </cell>
          <cell r="C124" t="str">
            <v>uMlalazi Municipality</v>
          </cell>
          <cell r="D124" t="str">
            <v>Municipalities</v>
          </cell>
          <cell r="E124" t="str">
            <v>Local Municipality</v>
          </cell>
          <cell r="F124" t="str">
            <v>KZN</v>
          </cell>
          <cell r="G124" t="str">
            <v>KZN</v>
          </cell>
          <cell r="H124" t="str">
            <v>uThungulu</v>
          </cell>
          <cell r="I124" t="str">
            <v>No</v>
          </cell>
          <cell r="J124" t="str">
            <v>Yes</v>
          </cell>
          <cell r="K124" t="str">
            <v>Unqualified with findings</v>
          </cell>
          <cell r="L124" t="str">
            <v/>
          </cell>
          <cell r="M124" t="str">
            <v>R</v>
          </cell>
          <cell r="N124" t="str">
            <v>F</v>
          </cell>
          <cell r="O124" t="str">
            <v>No</v>
          </cell>
          <cell r="P124">
            <v>0</v>
          </cell>
        </row>
        <row r="125">
          <cell r="B125">
            <v>736</v>
          </cell>
          <cell r="C125" t="str">
            <v>Umngeni Municipality</v>
          </cell>
          <cell r="D125" t="str">
            <v>Municipalities</v>
          </cell>
          <cell r="E125" t="str">
            <v>Local Municipality</v>
          </cell>
          <cell r="F125" t="str">
            <v>KZN</v>
          </cell>
          <cell r="G125" t="str">
            <v>KZN</v>
          </cell>
          <cell r="H125" t="str">
            <v>uMgungundlovu</v>
          </cell>
          <cell r="I125" t="str">
            <v>No</v>
          </cell>
          <cell r="J125" t="str">
            <v>Yes</v>
          </cell>
          <cell r="K125" t="str">
            <v>Unqualified with findings</v>
          </cell>
          <cell r="L125" t="str">
            <v>R</v>
          </cell>
          <cell r="M125" t="str">
            <v>R</v>
          </cell>
          <cell r="N125" t="str">
            <v>F</v>
          </cell>
          <cell r="O125" t="str">
            <v>No</v>
          </cell>
          <cell r="P125">
            <v>0</v>
          </cell>
        </row>
        <row r="126">
          <cell r="B126">
            <v>737</v>
          </cell>
          <cell r="C126" t="str">
            <v>uMshwathi Municipality</v>
          </cell>
          <cell r="D126" t="str">
            <v>Municipalities</v>
          </cell>
          <cell r="E126" t="str">
            <v>Local Municipality</v>
          </cell>
          <cell r="F126" t="str">
            <v>KZN</v>
          </cell>
          <cell r="G126" t="str">
            <v>KZN</v>
          </cell>
          <cell r="H126" t="str">
            <v>uMgungundlovu</v>
          </cell>
          <cell r="I126" t="str">
            <v>No</v>
          </cell>
          <cell r="J126" t="str">
            <v>Yes</v>
          </cell>
          <cell r="K126" t="str">
            <v>Unqualified with findings</v>
          </cell>
          <cell r="L126" t="str">
            <v/>
          </cell>
          <cell r="M126" t="str">
            <v>R</v>
          </cell>
          <cell r="N126" t="str">
            <v>F</v>
          </cell>
          <cell r="O126" t="str">
            <v>No</v>
          </cell>
          <cell r="P126">
            <v>0</v>
          </cell>
        </row>
        <row r="127">
          <cell r="B127">
            <v>739</v>
          </cell>
          <cell r="C127" t="str">
            <v>uMuziwabantu Municipality</v>
          </cell>
          <cell r="D127" t="str">
            <v>Municipalities</v>
          </cell>
          <cell r="E127" t="str">
            <v>Local Municipality</v>
          </cell>
          <cell r="F127" t="str">
            <v>KZN</v>
          </cell>
          <cell r="G127" t="str">
            <v>KZN</v>
          </cell>
          <cell r="H127" t="str">
            <v>Ugu</v>
          </cell>
          <cell r="I127" t="str">
            <v>No</v>
          </cell>
          <cell r="J127" t="str">
            <v>Yes</v>
          </cell>
          <cell r="K127" t="str">
            <v>Unqualified with findings</v>
          </cell>
          <cell r="L127" t="str">
            <v>R</v>
          </cell>
          <cell r="M127" t="str">
            <v>R</v>
          </cell>
          <cell r="N127">
            <v>1</v>
          </cell>
          <cell r="O127" t="str">
            <v>No</v>
          </cell>
          <cell r="P127">
            <v>0</v>
          </cell>
        </row>
        <row r="128">
          <cell r="B128">
            <v>740</v>
          </cell>
          <cell r="C128" t="str">
            <v>Umvoti Municipality</v>
          </cell>
          <cell r="D128" t="str">
            <v>Municipalities</v>
          </cell>
          <cell r="E128" t="str">
            <v>Local Municipality</v>
          </cell>
          <cell r="F128" t="str">
            <v>KZN</v>
          </cell>
          <cell r="G128" t="str">
            <v>KZN</v>
          </cell>
          <cell r="H128" t="str">
            <v>uMzinyathi</v>
          </cell>
          <cell r="I128" t="str">
            <v>No</v>
          </cell>
          <cell r="J128" t="str">
            <v>Yes</v>
          </cell>
          <cell r="K128" t="str">
            <v>Unqualified with findings</v>
          </cell>
          <cell r="L128" t="str">
            <v>R</v>
          </cell>
          <cell r="M128" t="str">
            <v>R</v>
          </cell>
          <cell r="N128" t="str">
            <v>F</v>
          </cell>
          <cell r="O128" t="str">
            <v>No</v>
          </cell>
          <cell r="P128">
            <v>0</v>
          </cell>
        </row>
        <row r="129">
          <cell r="B129">
            <v>741</v>
          </cell>
          <cell r="C129" t="str">
            <v>Umzimkhulu Municipality</v>
          </cell>
          <cell r="D129" t="str">
            <v>Municipalities</v>
          </cell>
          <cell r="E129" t="str">
            <v>Local Municipality</v>
          </cell>
          <cell r="F129" t="str">
            <v>KZN</v>
          </cell>
          <cell r="G129" t="str">
            <v>KZN</v>
          </cell>
          <cell r="H129" t="str">
            <v>Harry Gwala</v>
          </cell>
          <cell r="I129" t="str">
            <v>No</v>
          </cell>
          <cell r="J129" t="str">
            <v>Yes</v>
          </cell>
          <cell r="K129" t="str">
            <v>Unqualified with findings</v>
          </cell>
          <cell r="L129" t="str">
            <v>R</v>
          </cell>
          <cell r="M129" t="str">
            <v>R</v>
          </cell>
          <cell r="N129" t="str">
            <v>F</v>
          </cell>
          <cell r="O129" t="str">
            <v>No</v>
          </cell>
          <cell r="P129">
            <v>0</v>
          </cell>
        </row>
        <row r="130">
          <cell r="B130">
            <v>742</v>
          </cell>
          <cell r="C130" t="str">
            <v>uMzinyathi District Municipality</v>
          </cell>
          <cell r="D130" t="str">
            <v>Municipalities</v>
          </cell>
          <cell r="E130" t="str">
            <v>District Municipality</v>
          </cell>
          <cell r="F130" t="str">
            <v>KZN</v>
          </cell>
          <cell r="G130" t="str">
            <v>KZN</v>
          </cell>
          <cell r="H130" t="str">
            <v>uMzinyathi</v>
          </cell>
          <cell r="I130" t="str">
            <v>No</v>
          </cell>
          <cell r="J130" t="str">
            <v>Yes</v>
          </cell>
          <cell r="K130" t="str">
            <v>Adverse</v>
          </cell>
          <cell r="L130" t="str">
            <v/>
          </cell>
          <cell r="M130" t="str">
            <v>R</v>
          </cell>
          <cell r="N130" t="str">
            <v>M</v>
          </cell>
          <cell r="O130" t="str">
            <v>Yes</v>
          </cell>
          <cell r="P130">
            <v>0</v>
          </cell>
        </row>
        <row r="131">
          <cell r="B131">
            <v>743</v>
          </cell>
          <cell r="C131" t="str">
            <v>Umzumbe Municipality</v>
          </cell>
          <cell r="D131" t="str">
            <v>Municipalities</v>
          </cell>
          <cell r="E131" t="str">
            <v>Local Municipality</v>
          </cell>
          <cell r="F131" t="str">
            <v>KZN</v>
          </cell>
          <cell r="G131" t="str">
            <v>KZN</v>
          </cell>
          <cell r="H131" t="str">
            <v>Ugu</v>
          </cell>
          <cell r="I131" t="str">
            <v>No</v>
          </cell>
          <cell r="J131" t="str">
            <v>Yes</v>
          </cell>
          <cell r="K131" t="str">
            <v>Unqualified with findings</v>
          </cell>
          <cell r="L131" t="str">
            <v/>
          </cell>
          <cell r="M131" t="str">
            <v>R</v>
          </cell>
          <cell r="N131">
            <v>1</v>
          </cell>
          <cell r="O131" t="str">
            <v>No</v>
          </cell>
          <cell r="P131">
            <v>0</v>
          </cell>
        </row>
        <row r="132">
          <cell r="B132">
            <v>744</v>
          </cell>
          <cell r="C132" t="str">
            <v>uPhongolo Municipality</v>
          </cell>
          <cell r="D132" t="str">
            <v>Municipalities</v>
          </cell>
          <cell r="E132" t="str">
            <v>Local Municipality</v>
          </cell>
          <cell r="F132" t="str">
            <v>KZN</v>
          </cell>
          <cell r="G132" t="str">
            <v>KZN</v>
          </cell>
          <cell r="H132" t="str">
            <v>Zululand</v>
          </cell>
          <cell r="I132" t="str">
            <v>No</v>
          </cell>
          <cell r="J132" t="str">
            <v>Yes</v>
          </cell>
          <cell r="K132" t="str">
            <v>Unqualified with findings</v>
          </cell>
          <cell r="L132" t="str">
            <v>R</v>
          </cell>
          <cell r="M132" t="str">
            <v>R</v>
          </cell>
          <cell r="N132" t="str">
            <v>F</v>
          </cell>
          <cell r="O132" t="str">
            <v>No</v>
          </cell>
          <cell r="P132">
            <v>0</v>
          </cell>
        </row>
        <row r="133">
          <cell r="B133">
            <v>745</v>
          </cell>
          <cell r="C133" t="str">
            <v>uThukela District Municipality</v>
          </cell>
          <cell r="D133" t="str">
            <v>Municipalities</v>
          </cell>
          <cell r="E133" t="str">
            <v>District Municipality</v>
          </cell>
          <cell r="F133" t="str">
            <v>KZN</v>
          </cell>
          <cell r="G133" t="str">
            <v>KZN</v>
          </cell>
          <cell r="H133" t="str">
            <v>uThukela</v>
          </cell>
          <cell r="I133" t="str">
            <v>No</v>
          </cell>
          <cell r="J133" t="str">
            <v>Yes</v>
          </cell>
          <cell r="K133" t="str">
            <v>Qualified</v>
          </cell>
          <cell r="L133" t="str">
            <v>R</v>
          </cell>
          <cell r="M133" t="str">
            <v>R</v>
          </cell>
          <cell r="N133" t="str">
            <v>M</v>
          </cell>
          <cell r="O133" t="str">
            <v>Yes</v>
          </cell>
          <cell r="P133">
            <v>0</v>
          </cell>
        </row>
        <row r="134">
          <cell r="B134">
            <v>746</v>
          </cell>
          <cell r="C134" t="str">
            <v>Uthukela Water (Pty) Ltd KZN</v>
          </cell>
          <cell r="D134" t="str">
            <v>Municipal entities</v>
          </cell>
          <cell r="E134" t="str">
            <v>Municipal Entity</v>
          </cell>
          <cell r="F134" t="str">
            <v>KZN</v>
          </cell>
          <cell r="G134" t="str">
            <v>KZN</v>
          </cell>
          <cell r="H134" t="str">
            <v>Amajuba</v>
          </cell>
          <cell r="I134" t="str">
            <v>No</v>
          </cell>
          <cell r="J134" t="str">
            <v>Yes</v>
          </cell>
          <cell r="K134" t="str">
            <v>Unqualified with findings</v>
          </cell>
          <cell r="L134" t="str">
            <v/>
          </cell>
          <cell r="M134" t="str">
            <v>R</v>
          </cell>
          <cell r="N134" t="str">
            <v>M</v>
          </cell>
          <cell r="O134" t="str">
            <v>Yes</v>
          </cell>
          <cell r="P134">
            <v>0</v>
          </cell>
        </row>
        <row r="135">
          <cell r="B135">
            <v>747</v>
          </cell>
          <cell r="C135" t="str">
            <v>King Cetshwayo District Municipality</v>
          </cell>
          <cell r="D135" t="str">
            <v>Municipalities</v>
          </cell>
          <cell r="E135" t="str">
            <v>District Municipality</v>
          </cell>
          <cell r="F135" t="str">
            <v>KZN</v>
          </cell>
          <cell r="G135" t="str">
            <v>KZN</v>
          </cell>
          <cell r="H135" t="str">
            <v>uThungulu</v>
          </cell>
          <cell r="I135" t="str">
            <v>No</v>
          </cell>
          <cell r="J135" t="str">
            <v>Yes</v>
          </cell>
          <cell r="K135" t="str">
            <v>Unqualified with no findings</v>
          </cell>
          <cell r="L135" t="str">
            <v/>
          </cell>
          <cell r="M135" t="str">
            <v/>
          </cell>
          <cell r="N135" t="str">
            <v>F</v>
          </cell>
          <cell r="O135" t="str">
            <v>No</v>
          </cell>
          <cell r="P135">
            <v>0</v>
          </cell>
        </row>
        <row r="136">
          <cell r="B136">
            <v>749</v>
          </cell>
          <cell r="C136" t="str">
            <v>Zululand District Municipality</v>
          </cell>
          <cell r="D136" t="str">
            <v>Municipalities</v>
          </cell>
          <cell r="E136" t="str">
            <v>District Municipality</v>
          </cell>
          <cell r="F136" t="str">
            <v>KZN</v>
          </cell>
          <cell r="G136" t="str">
            <v>KZN</v>
          </cell>
          <cell r="H136" t="str">
            <v>Zululand</v>
          </cell>
          <cell r="I136" t="str">
            <v>No</v>
          </cell>
          <cell r="J136" t="str">
            <v>Yes</v>
          </cell>
          <cell r="K136" t="str">
            <v>Unqualified with findings</v>
          </cell>
          <cell r="L136" t="str">
            <v/>
          </cell>
          <cell r="M136" t="str">
            <v>R</v>
          </cell>
          <cell r="N136" t="str">
            <v>F</v>
          </cell>
          <cell r="O136" t="str">
            <v>No</v>
          </cell>
          <cell r="P136">
            <v>0</v>
          </cell>
        </row>
        <row r="137">
          <cell r="B137">
            <v>751</v>
          </cell>
          <cell r="C137" t="str">
            <v>Ba-Phalaborwa Municipality</v>
          </cell>
          <cell r="D137" t="str">
            <v>Municipalities</v>
          </cell>
          <cell r="E137" t="str">
            <v>Intermediate City</v>
          </cell>
          <cell r="F137" t="str">
            <v>LP</v>
          </cell>
          <cell r="G137" t="str">
            <v>LP</v>
          </cell>
          <cell r="H137" t="str">
            <v>Mopani</v>
          </cell>
          <cell r="I137" t="str">
            <v>No</v>
          </cell>
          <cell r="J137" t="str">
            <v>Yes</v>
          </cell>
          <cell r="K137" t="str">
            <v>Qualified</v>
          </cell>
          <cell r="L137" t="str">
            <v>R</v>
          </cell>
          <cell r="M137" t="str">
            <v>R</v>
          </cell>
          <cell r="N137" t="str">
            <v>F</v>
          </cell>
          <cell r="O137" t="str">
            <v>No</v>
          </cell>
          <cell r="P137">
            <v>0</v>
          </cell>
        </row>
        <row r="138">
          <cell r="B138">
            <v>752</v>
          </cell>
          <cell r="C138" t="str">
            <v>Bela-Bela Municipality</v>
          </cell>
          <cell r="D138" t="str">
            <v>Municipalities</v>
          </cell>
          <cell r="E138" t="str">
            <v>Local Municipality</v>
          </cell>
          <cell r="F138" t="str">
            <v>LP</v>
          </cell>
          <cell r="G138" t="str">
            <v>LP</v>
          </cell>
          <cell r="H138" t="str">
            <v>Waterberg</v>
          </cell>
          <cell r="I138" t="str">
            <v>No</v>
          </cell>
          <cell r="J138" t="str">
            <v>Yes</v>
          </cell>
          <cell r="K138" t="str">
            <v>Qualified</v>
          </cell>
          <cell r="L138" t="str">
            <v>R</v>
          </cell>
          <cell r="M138" t="str">
            <v>R</v>
          </cell>
          <cell r="N138" t="str">
            <v>M</v>
          </cell>
          <cell r="O138" t="str">
            <v>Yes</v>
          </cell>
          <cell r="P138">
            <v>0</v>
          </cell>
        </row>
        <row r="139">
          <cell r="B139">
            <v>753</v>
          </cell>
          <cell r="C139" t="str">
            <v>Blouberg Municipality</v>
          </cell>
          <cell r="D139" t="str">
            <v>Municipalities</v>
          </cell>
          <cell r="E139" t="str">
            <v>Local Municipality</v>
          </cell>
          <cell r="F139" t="str">
            <v>LP</v>
          </cell>
          <cell r="G139" t="str">
            <v>LP</v>
          </cell>
          <cell r="H139" t="str">
            <v>Capricorn</v>
          </cell>
          <cell r="I139" t="str">
            <v>No</v>
          </cell>
          <cell r="J139" t="str">
            <v>Yes</v>
          </cell>
          <cell r="K139" t="str">
            <v>Unqualified with findings</v>
          </cell>
          <cell r="L139" t="str">
            <v/>
          </cell>
          <cell r="M139" t="str">
            <v>R</v>
          </cell>
          <cell r="N139" t="str">
            <v>F</v>
          </cell>
          <cell r="O139" t="str">
            <v>No</v>
          </cell>
          <cell r="P139">
            <v>0</v>
          </cell>
        </row>
        <row r="140">
          <cell r="B140">
            <v>754</v>
          </cell>
          <cell r="C140" t="str">
            <v>Capricorn District Municipality</v>
          </cell>
          <cell r="D140" t="str">
            <v>Municipalities</v>
          </cell>
          <cell r="E140" t="str">
            <v>District Municipality</v>
          </cell>
          <cell r="F140" t="str">
            <v>LP</v>
          </cell>
          <cell r="G140" t="str">
            <v>LP</v>
          </cell>
          <cell r="H140" t="str">
            <v>Capricorn</v>
          </cell>
          <cell r="I140" t="str">
            <v>No</v>
          </cell>
          <cell r="J140" t="str">
            <v>Yes</v>
          </cell>
          <cell r="K140" t="str">
            <v>Unqualified with no findings</v>
          </cell>
          <cell r="L140" t="str">
            <v/>
          </cell>
          <cell r="M140" t="str">
            <v/>
          </cell>
          <cell r="N140" t="str">
            <v>F</v>
          </cell>
          <cell r="O140" t="str">
            <v>No</v>
          </cell>
          <cell r="P140">
            <v>0</v>
          </cell>
        </row>
        <row r="141">
          <cell r="B141">
            <v>755</v>
          </cell>
          <cell r="C141" t="str">
            <v>Elias Motsoaledi Municipality</v>
          </cell>
          <cell r="D141" t="str">
            <v>Municipalities</v>
          </cell>
          <cell r="E141" t="str">
            <v>Local Municipality</v>
          </cell>
          <cell r="F141" t="str">
            <v>LP</v>
          </cell>
          <cell r="G141" t="str">
            <v>LP</v>
          </cell>
          <cell r="H141" t="str">
            <v>Sekhukhune</v>
          </cell>
          <cell r="I141" t="str">
            <v>No</v>
          </cell>
          <cell r="J141" t="str">
            <v>Yes</v>
          </cell>
          <cell r="K141" t="str">
            <v>Unqualified with findings</v>
          </cell>
          <cell r="L141" t="str">
            <v>R</v>
          </cell>
          <cell r="M141" t="str">
            <v>R</v>
          </cell>
          <cell r="N141" t="str">
            <v>F</v>
          </cell>
          <cell r="O141" t="str">
            <v>No</v>
          </cell>
          <cell r="P141">
            <v>0</v>
          </cell>
        </row>
        <row r="142">
          <cell r="B142">
            <v>757</v>
          </cell>
          <cell r="C142" t="str">
            <v>Greater Giyani Municipality</v>
          </cell>
          <cell r="D142" t="str">
            <v>Municipalities</v>
          </cell>
          <cell r="E142" t="str">
            <v>Intermediate City</v>
          </cell>
          <cell r="F142" t="str">
            <v>LP</v>
          </cell>
          <cell r="G142" t="str">
            <v>LP</v>
          </cell>
          <cell r="H142" t="str">
            <v>Mopani</v>
          </cell>
          <cell r="I142" t="str">
            <v>No</v>
          </cell>
          <cell r="J142" t="str">
            <v>Yes</v>
          </cell>
          <cell r="K142" t="str">
            <v>Unqualified with findings</v>
          </cell>
          <cell r="L142" t="str">
            <v>R</v>
          </cell>
          <cell r="M142" t="str">
            <v>R</v>
          </cell>
          <cell r="N142" t="str">
            <v>F</v>
          </cell>
          <cell r="O142" t="str">
            <v>No</v>
          </cell>
          <cell r="P142">
            <v>0</v>
          </cell>
        </row>
        <row r="143">
          <cell r="B143">
            <v>758</v>
          </cell>
          <cell r="C143" t="str">
            <v>Greater Letaba Municipality</v>
          </cell>
          <cell r="D143" t="str">
            <v>Municipalities</v>
          </cell>
          <cell r="E143" t="str">
            <v>Local Municipality</v>
          </cell>
          <cell r="F143" t="str">
            <v>LP</v>
          </cell>
          <cell r="G143" t="str">
            <v>LP</v>
          </cell>
          <cell r="H143" t="str">
            <v>Mopani</v>
          </cell>
          <cell r="I143" t="str">
            <v>No</v>
          </cell>
          <cell r="J143" t="str">
            <v>Yes</v>
          </cell>
          <cell r="K143" t="str">
            <v>Unqualified with findings</v>
          </cell>
          <cell r="L143" t="str">
            <v>R</v>
          </cell>
          <cell r="M143" t="str">
            <v>R</v>
          </cell>
          <cell r="N143" t="str">
            <v>M</v>
          </cell>
          <cell r="O143" t="str">
            <v>Yes</v>
          </cell>
          <cell r="P143">
            <v>0</v>
          </cell>
        </row>
        <row r="144">
          <cell r="B144">
            <v>759</v>
          </cell>
          <cell r="C144" t="str">
            <v>Ephraim Mogale Municipality</v>
          </cell>
          <cell r="D144" t="str">
            <v>Municipalities</v>
          </cell>
          <cell r="E144" t="str">
            <v>Local Municipality</v>
          </cell>
          <cell r="F144" t="str">
            <v>LP</v>
          </cell>
          <cell r="G144" t="str">
            <v>LP</v>
          </cell>
          <cell r="H144" t="str">
            <v>Sekhukhune</v>
          </cell>
          <cell r="I144" t="str">
            <v>No</v>
          </cell>
          <cell r="J144" t="str">
            <v>Yes</v>
          </cell>
          <cell r="K144" t="str">
            <v>Qualified</v>
          </cell>
          <cell r="L144" t="str">
            <v>R</v>
          </cell>
          <cell r="M144" t="str">
            <v>R</v>
          </cell>
          <cell r="N144" t="str">
            <v>F</v>
          </cell>
          <cell r="O144" t="str">
            <v>No</v>
          </cell>
          <cell r="P144">
            <v>0</v>
          </cell>
        </row>
        <row r="145">
          <cell r="B145">
            <v>760</v>
          </cell>
          <cell r="C145" t="str">
            <v>Sekhukhune District Municipality</v>
          </cell>
          <cell r="D145" t="str">
            <v>Municipalities</v>
          </cell>
          <cell r="E145" t="str">
            <v>District Municipality</v>
          </cell>
          <cell r="F145" t="str">
            <v>LP</v>
          </cell>
          <cell r="G145" t="str">
            <v>LP</v>
          </cell>
          <cell r="H145" t="str">
            <v>Sekhukhune</v>
          </cell>
          <cell r="I145" t="str">
            <v>No</v>
          </cell>
          <cell r="J145" t="str">
            <v>Yes</v>
          </cell>
          <cell r="K145" t="str">
            <v>Qualified</v>
          </cell>
          <cell r="L145" t="str">
            <v>R</v>
          </cell>
          <cell r="M145" t="str">
            <v>R</v>
          </cell>
          <cell r="N145" t="str">
            <v>F</v>
          </cell>
          <cell r="O145" t="str">
            <v>No</v>
          </cell>
          <cell r="P145">
            <v>0</v>
          </cell>
        </row>
        <row r="146">
          <cell r="B146">
            <v>761</v>
          </cell>
          <cell r="C146" t="str">
            <v>Greater Tzaneen Municipality</v>
          </cell>
          <cell r="D146" t="str">
            <v>Municipalities</v>
          </cell>
          <cell r="E146" t="str">
            <v>Intermediate City</v>
          </cell>
          <cell r="F146" t="str">
            <v>LP</v>
          </cell>
          <cell r="G146" t="str">
            <v>LP</v>
          </cell>
          <cell r="H146" t="str">
            <v>Mopani</v>
          </cell>
          <cell r="I146" t="str">
            <v>No</v>
          </cell>
          <cell r="J146" t="str">
            <v>Yes</v>
          </cell>
          <cell r="K146" t="str">
            <v>Unqualified with findings</v>
          </cell>
          <cell r="L146" t="str">
            <v>R</v>
          </cell>
          <cell r="M146" t="str">
            <v>R</v>
          </cell>
          <cell r="N146" t="str">
            <v>F</v>
          </cell>
          <cell r="O146" t="str">
            <v>No</v>
          </cell>
          <cell r="P146">
            <v>0</v>
          </cell>
        </row>
        <row r="147">
          <cell r="B147">
            <v>762</v>
          </cell>
          <cell r="C147" t="str">
            <v>Lepelle Nkumpi Municipality</v>
          </cell>
          <cell r="D147" t="str">
            <v>Municipalities</v>
          </cell>
          <cell r="E147" t="str">
            <v>Local Municipality</v>
          </cell>
          <cell r="F147" t="str">
            <v>LP</v>
          </cell>
          <cell r="G147" t="str">
            <v>LP</v>
          </cell>
          <cell r="H147" t="str">
            <v>Capricorn</v>
          </cell>
          <cell r="I147" t="str">
            <v>No</v>
          </cell>
          <cell r="J147" t="str">
            <v>Yes</v>
          </cell>
          <cell r="K147" t="str">
            <v>Qualified</v>
          </cell>
          <cell r="L147" t="str">
            <v>R</v>
          </cell>
          <cell r="M147" t="str">
            <v>R</v>
          </cell>
          <cell r="N147" t="str">
            <v>F</v>
          </cell>
          <cell r="O147" t="str">
            <v>No</v>
          </cell>
          <cell r="P147">
            <v>0</v>
          </cell>
        </row>
        <row r="148">
          <cell r="B148">
            <v>763</v>
          </cell>
          <cell r="C148" t="str">
            <v>Lephalale Municipality</v>
          </cell>
          <cell r="D148" t="str">
            <v>Municipalities</v>
          </cell>
          <cell r="E148" t="str">
            <v>Intermediate City</v>
          </cell>
          <cell r="F148" t="str">
            <v>LP</v>
          </cell>
          <cell r="G148" t="str">
            <v>LP</v>
          </cell>
          <cell r="H148" t="str">
            <v>Waterberg</v>
          </cell>
          <cell r="I148" t="str">
            <v>No</v>
          </cell>
          <cell r="J148" t="str">
            <v>Yes</v>
          </cell>
          <cell r="K148" t="str">
            <v>Unqualified with findings</v>
          </cell>
          <cell r="L148" t="str">
            <v>R</v>
          </cell>
          <cell r="M148" t="str">
            <v>R</v>
          </cell>
          <cell r="N148" t="str">
            <v>F</v>
          </cell>
          <cell r="O148" t="str">
            <v>No</v>
          </cell>
          <cell r="P148">
            <v>0</v>
          </cell>
        </row>
        <row r="149">
          <cell r="B149">
            <v>764</v>
          </cell>
          <cell r="C149" t="str">
            <v>Makhado Municipality</v>
          </cell>
          <cell r="D149" t="str">
            <v>Municipalities</v>
          </cell>
          <cell r="E149" t="str">
            <v>Intermediate City</v>
          </cell>
          <cell r="F149" t="str">
            <v>LP</v>
          </cell>
          <cell r="G149" t="str">
            <v>LP</v>
          </cell>
          <cell r="H149" t="str">
            <v>Vhembe</v>
          </cell>
          <cell r="I149" t="str">
            <v>No</v>
          </cell>
          <cell r="J149" t="str">
            <v>Yes</v>
          </cell>
          <cell r="K149" t="str">
            <v>Unqualified with findings</v>
          </cell>
          <cell r="L149" t="str">
            <v>R</v>
          </cell>
          <cell r="M149" t="str">
            <v>R</v>
          </cell>
          <cell r="N149" t="str">
            <v>F</v>
          </cell>
          <cell r="O149" t="str">
            <v>No</v>
          </cell>
          <cell r="P149">
            <v>0</v>
          </cell>
        </row>
        <row r="150">
          <cell r="B150">
            <v>765</v>
          </cell>
          <cell r="C150" t="str">
            <v>Makhudutamaga Municipality</v>
          </cell>
          <cell r="D150" t="str">
            <v>Municipalities</v>
          </cell>
          <cell r="E150" t="str">
            <v>Local Municipality</v>
          </cell>
          <cell r="F150" t="str">
            <v>LP</v>
          </cell>
          <cell r="G150" t="str">
            <v>LP</v>
          </cell>
          <cell r="H150" t="str">
            <v>Sekhukhune</v>
          </cell>
          <cell r="I150" t="str">
            <v>No</v>
          </cell>
          <cell r="J150" t="str">
            <v>Yes</v>
          </cell>
          <cell r="K150" t="str">
            <v>Unqualified with findings</v>
          </cell>
          <cell r="L150" t="str">
            <v>R</v>
          </cell>
          <cell r="M150" t="str">
            <v>R</v>
          </cell>
          <cell r="N150">
            <v>1</v>
          </cell>
          <cell r="O150" t="str">
            <v>No</v>
          </cell>
          <cell r="P150">
            <v>0</v>
          </cell>
        </row>
        <row r="151">
          <cell r="B151">
            <v>766</v>
          </cell>
          <cell r="C151" t="str">
            <v>Maruleng Municipality</v>
          </cell>
          <cell r="D151" t="str">
            <v>Municipalities</v>
          </cell>
          <cell r="E151" t="str">
            <v>Local Municipality</v>
          </cell>
          <cell r="F151" t="str">
            <v>LP</v>
          </cell>
          <cell r="G151" t="str">
            <v>LP</v>
          </cell>
          <cell r="H151" t="str">
            <v>Mopani</v>
          </cell>
          <cell r="I151" t="str">
            <v>No</v>
          </cell>
          <cell r="J151" t="str">
            <v>Yes</v>
          </cell>
          <cell r="K151" t="str">
            <v>Unqualified with findings</v>
          </cell>
          <cell r="L151" t="str">
            <v/>
          </cell>
          <cell r="M151" t="str">
            <v>R</v>
          </cell>
          <cell r="N151">
            <v>1</v>
          </cell>
          <cell r="O151" t="str">
            <v>No</v>
          </cell>
          <cell r="P151">
            <v>0</v>
          </cell>
        </row>
        <row r="152">
          <cell r="B152">
            <v>768</v>
          </cell>
          <cell r="C152" t="str">
            <v>Mogalakwena Municipality</v>
          </cell>
          <cell r="D152" t="str">
            <v>Municipalities</v>
          </cell>
          <cell r="E152" t="str">
            <v>Intermediate City</v>
          </cell>
          <cell r="F152" t="str">
            <v>LP</v>
          </cell>
          <cell r="G152" t="str">
            <v>LP</v>
          </cell>
          <cell r="H152" t="str">
            <v>Waterberg</v>
          </cell>
          <cell r="I152" t="str">
            <v>No</v>
          </cell>
          <cell r="J152" t="str">
            <v>Yes</v>
          </cell>
          <cell r="K152" t="str">
            <v>Qualified</v>
          </cell>
          <cell r="L152" t="str">
            <v>R</v>
          </cell>
          <cell r="M152" t="str">
            <v>R</v>
          </cell>
          <cell r="N152" t="str">
            <v>F</v>
          </cell>
          <cell r="O152" t="str">
            <v>No</v>
          </cell>
          <cell r="P152">
            <v>0</v>
          </cell>
        </row>
        <row r="153">
          <cell r="B153">
            <v>769</v>
          </cell>
          <cell r="C153" t="str">
            <v>Molemole Municipality</v>
          </cell>
          <cell r="D153" t="str">
            <v>Municipalities</v>
          </cell>
          <cell r="E153" t="str">
            <v>Local Municipality</v>
          </cell>
          <cell r="F153" t="str">
            <v>LP</v>
          </cell>
          <cell r="G153" t="str">
            <v>LP</v>
          </cell>
          <cell r="H153" t="str">
            <v>Capricorn</v>
          </cell>
          <cell r="I153" t="str">
            <v>No</v>
          </cell>
          <cell r="J153" t="str">
            <v>Yes</v>
          </cell>
          <cell r="K153" t="str">
            <v>Unqualified with findings</v>
          </cell>
          <cell r="L153" t="str">
            <v/>
          </cell>
          <cell r="M153" t="str">
            <v>R</v>
          </cell>
          <cell r="N153" t="str">
            <v>F</v>
          </cell>
          <cell r="O153" t="str">
            <v>No</v>
          </cell>
          <cell r="P153">
            <v>0</v>
          </cell>
        </row>
        <row r="154">
          <cell r="B154">
            <v>771</v>
          </cell>
          <cell r="C154" t="str">
            <v>Mopani District Municipality</v>
          </cell>
          <cell r="D154" t="str">
            <v>Municipalities</v>
          </cell>
          <cell r="E154" t="str">
            <v>District Municipality</v>
          </cell>
          <cell r="F154" t="str">
            <v>LP</v>
          </cell>
          <cell r="G154" t="str">
            <v>LP</v>
          </cell>
          <cell r="H154" t="str">
            <v>Mopani</v>
          </cell>
          <cell r="I154" t="str">
            <v>No</v>
          </cell>
          <cell r="J154" t="str">
            <v>Yes</v>
          </cell>
          <cell r="K154" t="str">
            <v>Disclaimer</v>
          </cell>
          <cell r="L154" t="str">
            <v>R</v>
          </cell>
          <cell r="M154" t="str">
            <v>R</v>
          </cell>
          <cell r="N154" t="str">
            <v>M</v>
          </cell>
          <cell r="O154" t="str">
            <v>No</v>
          </cell>
          <cell r="P154">
            <v>0</v>
          </cell>
        </row>
        <row r="155">
          <cell r="B155">
            <v>772</v>
          </cell>
          <cell r="C155" t="str">
            <v>Musina Municipality</v>
          </cell>
          <cell r="D155" t="str">
            <v>Municipalities</v>
          </cell>
          <cell r="E155" t="str">
            <v>Local Municipality</v>
          </cell>
          <cell r="F155" t="str">
            <v>LP</v>
          </cell>
          <cell r="G155" t="str">
            <v>LP</v>
          </cell>
          <cell r="H155" t="str">
            <v>Vhembe</v>
          </cell>
          <cell r="I155" t="str">
            <v>No</v>
          </cell>
          <cell r="J155" t="str">
            <v>Yes</v>
          </cell>
          <cell r="K155" t="str">
            <v>Qualified</v>
          </cell>
          <cell r="L155" t="str">
            <v>R</v>
          </cell>
          <cell r="M155" t="str">
            <v>R</v>
          </cell>
          <cell r="N155" t="str">
            <v>M</v>
          </cell>
          <cell r="O155" t="str">
            <v>Yes</v>
          </cell>
          <cell r="P155">
            <v>0</v>
          </cell>
        </row>
        <row r="156">
          <cell r="B156">
            <v>775</v>
          </cell>
          <cell r="C156" t="str">
            <v>Polokwane Municipality</v>
          </cell>
          <cell r="D156" t="str">
            <v>Municipalities</v>
          </cell>
          <cell r="E156" t="str">
            <v>Intermediate City</v>
          </cell>
          <cell r="F156" t="str">
            <v>LP</v>
          </cell>
          <cell r="G156" t="str">
            <v>LP</v>
          </cell>
          <cell r="H156" t="str">
            <v>Capricorn</v>
          </cell>
          <cell r="I156" t="str">
            <v>No</v>
          </cell>
          <cell r="J156" t="str">
            <v>Yes</v>
          </cell>
          <cell r="K156" t="str">
            <v>Unqualified with findings</v>
          </cell>
          <cell r="L156" t="str">
            <v>R</v>
          </cell>
          <cell r="M156" t="str">
            <v>R</v>
          </cell>
          <cell r="N156" t="str">
            <v>F</v>
          </cell>
          <cell r="O156" t="str">
            <v>No</v>
          </cell>
          <cell r="P156">
            <v>0</v>
          </cell>
        </row>
        <row r="157">
          <cell r="B157">
            <v>776</v>
          </cell>
          <cell r="C157" t="str">
            <v>Thabazimbi Municipality</v>
          </cell>
          <cell r="D157" t="str">
            <v>Municipalities</v>
          </cell>
          <cell r="E157" t="str">
            <v>Local Municipality</v>
          </cell>
          <cell r="F157" t="str">
            <v>LP</v>
          </cell>
          <cell r="G157" t="str">
            <v>LP</v>
          </cell>
          <cell r="H157" t="str">
            <v>Waterberg</v>
          </cell>
          <cell r="I157" t="str">
            <v>No</v>
          </cell>
          <cell r="J157" t="str">
            <v>Yes</v>
          </cell>
          <cell r="K157" t="str">
            <v>Qualified</v>
          </cell>
          <cell r="L157" t="str">
            <v>R</v>
          </cell>
          <cell r="M157" t="str">
            <v>R</v>
          </cell>
          <cell r="N157" t="str">
            <v>M</v>
          </cell>
          <cell r="O157" t="str">
            <v>Yes</v>
          </cell>
          <cell r="P157">
            <v>0</v>
          </cell>
        </row>
        <row r="158">
          <cell r="B158">
            <v>777</v>
          </cell>
          <cell r="C158" t="str">
            <v>Thulamela Municipality</v>
          </cell>
          <cell r="D158" t="str">
            <v>Municipalities</v>
          </cell>
          <cell r="E158" t="str">
            <v>Intermediate City</v>
          </cell>
          <cell r="F158" t="str">
            <v>LP</v>
          </cell>
          <cell r="G158" t="str">
            <v>LP</v>
          </cell>
          <cell r="H158" t="str">
            <v>Vhembe</v>
          </cell>
          <cell r="I158" t="str">
            <v>No</v>
          </cell>
          <cell r="J158" t="str">
            <v>Yes</v>
          </cell>
          <cell r="K158" t="str">
            <v>Unqualified with findings</v>
          </cell>
          <cell r="L158" t="str">
            <v>R</v>
          </cell>
          <cell r="M158" t="str">
            <v>R</v>
          </cell>
          <cell r="N158">
            <v>1</v>
          </cell>
          <cell r="O158" t="str">
            <v>No</v>
          </cell>
          <cell r="P158">
            <v>0</v>
          </cell>
        </row>
        <row r="159">
          <cell r="B159">
            <v>779</v>
          </cell>
          <cell r="C159" t="str">
            <v>Vhembe District Municipality</v>
          </cell>
          <cell r="D159" t="str">
            <v>Municipalities</v>
          </cell>
          <cell r="E159" t="str">
            <v>District Municipality</v>
          </cell>
          <cell r="F159" t="str">
            <v>LP</v>
          </cell>
          <cell r="G159" t="str">
            <v>LP</v>
          </cell>
          <cell r="H159" t="str">
            <v>Vhembe</v>
          </cell>
          <cell r="I159" t="str">
            <v>No</v>
          </cell>
          <cell r="J159" t="str">
            <v>Yes</v>
          </cell>
          <cell r="K159" t="str">
            <v>Qualified</v>
          </cell>
          <cell r="L159" t="str">
            <v>R</v>
          </cell>
          <cell r="M159" t="str">
            <v>R</v>
          </cell>
          <cell r="N159" t="str">
            <v>F</v>
          </cell>
          <cell r="O159" t="str">
            <v>No</v>
          </cell>
          <cell r="P159">
            <v>0</v>
          </cell>
        </row>
        <row r="160">
          <cell r="B160">
            <v>780</v>
          </cell>
          <cell r="C160" t="str">
            <v>Waterberg District Municipality</v>
          </cell>
          <cell r="D160" t="str">
            <v>Municipalities</v>
          </cell>
          <cell r="E160" t="str">
            <v>District Municipality</v>
          </cell>
          <cell r="F160" t="str">
            <v>LP</v>
          </cell>
          <cell r="G160" t="str">
            <v>LP</v>
          </cell>
          <cell r="H160" t="str">
            <v>Waterberg</v>
          </cell>
          <cell r="I160" t="str">
            <v>No</v>
          </cell>
          <cell r="J160" t="str">
            <v>Yes</v>
          </cell>
          <cell r="K160" t="str">
            <v>Unqualified with no findings</v>
          </cell>
          <cell r="L160" t="str">
            <v/>
          </cell>
          <cell r="M160" t="str">
            <v/>
          </cell>
          <cell r="N160" t="str">
            <v>F</v>
          </cell>
          <cell r="O160" t="str">
            <v>No</v>
          </cell>
          <cell r="P160">
            <v>0</v>
          </cell>
        </row>
        <row r="161">
          <cell r="B161">
            <v>782</v>
          </cell>
          <cell r="C161" t="str">
            <v>Chief Albert Luthuli Municipality</v>
          </cell>
          <cell r="D161" t="str">
            <v>Municipalities</v>
          </cell>
          <cell r="E161" t="str">
            <v>Local Municipality</v>
          </cell>
          <cell r="F161" t="str">
            <v>MP</v>
          </cell>
          <cell r="G161" t="str">
            <v>MP</v>
          </cell>
          <cell r="H161" t="str">
            <v>Gert Sibande</v>
          </cell>
          <cell r="I161" t="str">
            <v>No</v>
          </cell>
          <cell r="J161" t="str">
            <v>Yes</v>
          </cell>
          <cell r="K161" t="str">
            <v>Qualified</v>
          </cell>
          <cell r="L161" t="str">
            <v>R</v>
          </cell>
          <cell r="M161" t="str">
            <v>R</v>
          </cell>
          <cell r="N161" t="str">
            <v>F</v>
          </cell>
          <cell r="O161" t="str">
            <v>No</v>
          </cell>
          <cell r="P161">
            <v>0</v>
          </cell>
        </row>
        <row r="162">
          <cell r="B162">
            <v>783</v>
          </cell>
          <cell r="C162" t="str">
            <v>Bushbuckridge Municipality</v>
          </cell>
          <cell r="D162" t="str">
            <v>Municipalities</v>
          </cell>
          <cell r="E162" t="str">
            <v>Intermediate City</v>
          </cell>
          <cell r="F162" t="str">
            <v>MP</v>
          </cell>
          <cell r="G162" t="str">
            <v>MP</v>
          </cell>
          <cell r="H162" t="str">
            <v>Ehlanzeni</v>
          </cell>
          <cell r="I162" t="str">
            <v>No</v>
          </cell>
          <cell r="J162" t="str">
            <v>Yes</v>
          </cell>
          <cell r="K162" t="str">
            <v>Unqualified with findings</v>
          </cell>
          <cell r="L162" t="str">
            <v>R</v>
          </cell>
          <cell r="M162" t="str">
            <v>R</v>
          </cell>
          <cell r="N162" t="str">
            <v>F</v>
          </cell>
          <cell r="O162" t="str">
            <v>No</v>
          </cell>
          <cell r="P162">
            <v>0</v>
          </cell>
        </row>
        <row r="163">
          <cell r="B163">
            <v>784</v>
          </cell>
          <cell r="C163" t="str">
            <v>Victor Khanye Local Municipality (Delmas)</v>
          </cell>
          <cell r="D163" t="str">
            <v>Municipalities</v>
          </cell>
          <cell r="E163" t="str">
            <v>Local Municipality</v>
          </cell>
          <cell r="F163" t="str">
            <v>MP</v>
          </cell>
          <cell r="G163" t="str">
            <v>MP</v>
          </cell>
          <cell r="H163" t="str">
            <v>Nkangala</v>
          </cell>
          <cell r="I163" t="str">
            <v>No</v>
          </cell>
          <cell r="J163" t="str">
            <v>Yes</v>
          </cell>
          <cell r="K163" t="str">
            <v>Qualified</v>
          </cell>
          <cell r="L163" t="str">
            <v>R</v>
          </cell>
          <cell r="M163" t="str">
            <v>R</v>
          </cell>
          <cell r="N163" t="str">
            <v>F</v>
          </cell>
          <cell r="O163" t="str">
            <v>No</v>
          </cell>
          <cell r="P163">
            <v>0</v>
          </cell>
        </row>
        <row r="164">
          <cell r="B164">
            <v>785</v>
          </cell>
          <cell r="C164" t="str">
            <v>Dipaleseng Municipality</v>
          </cell>
          <cell r="D164" t="str">
            <v>Municipalities</v>
          </cell>
          <cell r="E164" t="str">
            <v>Local Municipality</v>
          </cell>
          <cell r="F164" t="str">
            <v>MP</v>
          </cell>
          <cell r="G164" t="str">
            <v>MP</v>
          </cell>
          <cell r="H164" t="str">
            <v>Gert Sibande</v>
          </cell>
          <cell r="I164" t="str">
            <v>No</v>
          </cell>
          <cell r="J164" t="str">
            <v>Yes</v>
          </cell>
          <cell r="K164" t="str">
            <v>Qualified</v>
          </cell>
          <cell r="L164" t="str">
            <v>R</v>
          </cell>
          <cell r="M164" t="str">
            <v>R</v>
          </cell>
          <cell r="N164" t="str">
            <v>F</v>
          </cell>
          <cell r="O164" t="str">
            <v>No</v>
          </cell>
          <cell r="P164">
            <v>0</v>
          </cell>
        </row>
        <row r="165">
          <cell r="B165">
            <v>786</v>
          </cell>
          <cell r="C165" t="str">
            <v>Dr. JS Moroka Municipality</v>
          </cell>
          <cell r="D165" t="str">
            <v>Municipalities</v>
          </cell>
          <cell r="E165" t="str">
            <v>Local Municipality</v>
          </cell>
          <cell r="F165" t="str">
            <v>MP</v>
          </cell>
          <cell r="G165" t="str">
            <v>MP</v>
          </cell>
          <cell r="H165" t="str">
            <v>Nkangala</v>
          </cell>
          <cell r="I165" t="str">
            <v>No</v>
          </cell>
          <cell r="J165" t="str">
            <v>Yes</v>
          </cell>
          <cell r="K165" t="str">
            <v>Qualified</v>
          </cell>
          <cell r="L165" t="str">
            <v>R</v>
          </cell>
          <cell r="M165" t="str">
            <v>R</v>
          </cell>
          <cell r="N165" t="str">
            <v>F</v>
          </cell>
          <cell r="O165" t="str">
            <v>No</v>
          </cell>
          <cell r="P165">
            <v>0</v>
          </cell>
        </row>
        <row r="166">
          <cell r="B166">
            <v>787</v>
          </cell>
          <cell r="C166" t="str">
            <v>Ehlanzeni District Municipality</v>
          </cell>
          <cell r="D166" t="str">
            <v>Municipalities</v>
          </cell>
          <cell r="E166" t="str">
            <v>District Municipality</v>
          </cell>
          <cell r="F166" t="str">
            <v>MP</v>
          </cell>
          <cell r="G166" t="str">
            <v>MP</v>
          </cell>
          <cell r="H166" t="str">
            <v>Ehlanzeni</v>
          </cell>
          <cell r="I166" t="str">
            <v>No</v>
          </cell>
          <cell r="J166" t="str">
            <v>Yes</v>
          </cell>
          <cell r="K166" t="str">
            <v>Unqualified with no findings</v>
          </cell>
          <cell r="L166" t="str">
            <v/>
          </cell>
          <cell r="M166" t="str">
            <v/>
          </cell>
          <cell r="N166" t="str">
            <v>F</v>
          </cell>
          <cell r="O166" t="str">
            <v>No</v>
          </cell>
          <cell r="P166">
            <v>0</v>
          </cell>
        </row>
        <row r="167">
          <cell r="B167">
            <v>788</v>
          </cell>
          <cell r="C167" t="str">
            <v>Emakhazeni Local Municipality</v>
          </cell>
          <cell r="D167" t="str">
            <v>Municipalities</v>
          </cell>
          <cell r="E167" t="str">
            <v>Local Municipality</v>
          </cell>
          <cell r="F167" t="str">
            <v>MP</v>
          </cell>
          <cell r="G167" t="str">
            <v>MP</v>
          </cell>
          <cell r="H167" t="str">
            <v>Nkangala</v>
          </cell>
          <cell r="I167" t="str">
            <v>No</v>
          </cell>
          <cell r="J167" t="str">
            <v>Yes</v>
          </cell>
          <cell r="K167" t="str">
            <v>Adverse</v>
          </cell>
          <cell r="L167" t="str">
            <v>R</v>
          </cell>
          <cell r="M167" t="str">
            <v>R</v>
          </cell>
          <cell r="N167" t="str">
            <v>M</v>
          </cell>
          <cell r="O167" t="str">
            <v>No</v>
          </cell>
          <cell r="P167">
            <v>0</v>
          </cell>
        </row>
        <row r="168">
          <cell r="B168">
            <v>789</v>
          </cell>
          <cell r="C168" t="str">
            <v>Emalahleni Municipality</v>
          </cell>
          <cell r="D168" t="str">
            <v>Municipalities</v>
          </cell>
          <cell r="E168" t="str">
            <v>Intermediate City</v>
          </cell>
          <cell r="F168" t="str">
            <v>MP</v>
          </cell>
          <cell r="G168" t="str">
            <v>MP</v>
          </cell>
          <cell r="H168" t="str">
            <v>Nkangala</v>
          </cell>
          <cell r="I168" t="str">
            <v>No</v>
          </cell>
          <cell r="J168" t="str">
            <v>Yes</v>
          </cell>
          <cell r="K168" t="str">
            <v>Qualified</v>
          </cell>
          <cell r="L168" t="str">
            <v>R</v>
          </cell>
          <cell r="M168" t="str">
            <v>R</v>
          </cell>
          <cell r="N168" t="str">
            <v>M</v>
          </cell>
          <cell r="O168" t="str">
            <v>Yes</v>
          </cell>
          <cell r="P168">
            <v>0</v>
          </cell>
        </row>
        <row r="169">
          <cell r="B169">
            <v>790</v>
          </cell>
          <cell r="C169" t="str">
            <v>Gert Sibande District Municipality</v>
          </cell>
          <cell r="D169" t="str">
            <v>Municipalities</v>
          </cell>
          <cell r="E169" t="str">
            <v>District Municipality</v>
          </cell>
          <cell r="F169" t="str">
            <v>MP</v>
          </cell>
          <cell r="G169" t="str">
            <v>MP</v>
          </cell>
          <cell r="H169" t="str">
            <v>Gert Sibande</v>
          </cell>
          <cell r="I169" t="str">
            <v>No</v>
          </cell>
          <cell r="J169" t="str">
            <v>Yes</v>
          </cell>
          <cell r="K169" t="str">
            <v>Unqualified with findings</v>
          </cell>
          <cell r="L169" t="str">
            <v/>
          </cell>
          <cell r="M169" t="str">
            <v>R</v>
          </cell>
          <cell r="N169" t="str">
            <v>F</v>
          </cell>
          <cell r="O169" t="str">
            <v>No</v>
          </cell>
          <cell r="P169">
            <v>0</v>
          </cell>
        </row>
        <row r="170">
          <cell r="B170">
            <v>791</v>
          </cell>
          <cell r="C170" t="str">
            <v>Govan Mbeki Municipality</v>
          </cell>
          <cell r="D170" t="str">
            <v>Municipalities</v>
          </cell>
          <cell r="E170" t="str">
            <v>Intermediate City</v>
          </cell>
          <cell r="F170" t="str">
            <v>MP</v>
          </cell>
          <cell r="G170" t="str">
            <v>MP</v>
          </cell>
          <cell r="H170" t="str">
            <v>Gert Sibande</v>
          </cell>
          <cell r="I170" t="str">
            <v>No</v>
          </cell>
          <cell r="J170" t="str">
            <v>Yes</v>
          </cell>
          <cell r="K170" t="str">
            <v>Qualified</v>
          </cell>
          <cell r="L170" t="str">
            <v>R</v>
          </cell>
          <cell r="M170" t="str">
            <v>R</v>
          </cell>
          <cell r="N170" t="str">
            <v>M</v>
          </cell>
          <cell r="O170" t="str">
            <v>Yes</v>
          </cell>
          <cell r="P170">
            <v>0</v>
          </cell>
        </row>
        <row r="171">
          <cell r="B171">
            <v>792</v>
          </cell>
          <cell r="C171" t="str">
            <v>Lekwa Municipality</v>
          </cell>
          <cell r="D171" t="str">
            <v>Municipalities</v>
          </cell>
          <cell r="E171" t="str">
            <v>Local Municipality</v>
          </cell>
          <cell r="F171" t="str">
            <v>MP</v>
          </cell>
          <cell r="G171" t="str">
            <v>MP</v>
          </cell>
          <cell r="H171" t="str">
            <v>Gert Sibande</v>
          </cell>
          <cell r="I171" t="str">
            <v>Yes</v>
          </cell>
          <cell r="J171" t="str">
            <v/>
          </cell>
          <cell r="K171" t="str">
            <v>Disclaimer</v>
          </cell>
          <cell r="L171" t="str">
            <v>R</v>
          </cell>
          <cell r="M171" t="str">
            <v>R</v>
          </cell>
          <cell r="N171" t="str">
            <v>M</v>
          </cell>
          <cell r="O171" t="str">
            <v>Yes</v>
          </cell>
          <cell r="P171">
            <v>0</v>
          </cell>
        </row>
        <row r="172">
          <cell r="B172">
            <v>794</v>
          </cell>
          <cell r="C172" t="str">
            <v>Mkhondo Municipality</v>
          </cell>
          <cell r="D172" t="str">
            <v>Municipalities</v>
          </cell>
          <cell r="E172" t="str">
            <v>Local Municipality</v>
          </cell>
          <cell r="F172" t="str">
            <v>MP</v>
          </cell>
          <cell r="G172" t="str">
            <v>MP</v>
          </cell>
          <cell r="H172" t="str">
            <v>Gert Sibande</v>
          </cell>
          <cell r="I172" t="str">
            <v>No</v>
          </cell>
          <cell r="J172" t="str">
            <v>Yes</v>
          </cell>
          <cell r="K172" t="str">
            <v>Unqualified with findings</v>
          </cell>
          <cell r="L172" t="str">
            <v>R</v>
          </cell>
          <cell r="M172" t="str">
            <v>R</v>
          </cell>
          <cell r="N172" t="str">
            <v>F</v>
          </cell>
          <cell r="O172" t="str">
            <v>No</v>
          </cell>
          <cell r="P172">
            <v>0</v>
          </cell>
        </row>
        <row r="173">
          <cell r="B173">
            <v>795</v>
          </cell>
          <cell r="C173" t="str">
            <v>Msukaligwa Municipality</v>
          </cell>
          <cell r="D173" t="str">
            <v>Municipalities</v>
          </cell>
          <cell r="E173" t="str">
            <v>Local Municipality</v>
          </cell>
          <cell r="F173" t="str">
            <v>MP</v>
          </cell>
          <cell r="G173" t="str">
            <v>MP</v>
          </cell>
          <cell r="H173" t="str">
            <v>Gert Sibande</v>
          </cell>
          <cell r="I173" t="str">
            <v>No</v>
          </cell>
          <cell r="J173" t="str">
            <v>Yes</v>
          </cell>
          <cell r="K173" t="str">
            <v>Qualified</v>
          </cell>
          <cell r="L173" t="str">
            <v>R</v>
          </cell>
          <cell r="M173" t="str">
            <v>R</v>
          </cell>
          <cell r="N173" t="str">
            <v>F</v>
          </cell>
          <cell r="O173" t="str">
            <v>No</v>
          </cell>
          <cell r="P173">
            <v>0</v>
          </cell>
        </row>
        <row r="174">
          <cell r="B174">
            <v>796</v>
          </cell>
          <cell r="C174" t="str">
            <v>Nkangala District Municipality</v>
          </cell>
          <cell r="D174" t="str">
            <v>Municipalities</v>
          </cell>
          <cell r="E174" t="str">
            <v>District Municipality</v>
          </cell>
          <cell r="F174" t="str">
            <v>MP</v>
          </cell>
          <cell r="G174" t="str">
            <v>MP</v>
          </cell>
          <cell r="H174" t="str">
            <v>Nkangala</v>
          </cell>
          <cell r="I174" t="str">
            <v>No</v>
          </cell>
          <cell r="J174" t="str">
            <v>Yes</v>
          </cell>
          <cell r="K174" t="str">
            <v>Unqualified with no findings</v>
          </cell>
          <cell r="L174" t="str">
            <v/>
          </cell>
          <cell r="M174" t="str">
            <v/>
          </cell>
          <cell r="N174">
            <v>1</v>
          </cell>
          <cell r="O174" t="str">
            <v>No</v>
          </cell>
          <cell r="P174">
            <v>0</v>
          </cell>
        </row>
        <row r="175">
          <cell r="B175">
            <v>797</v>
          </cell>
          <cell r="C175" t="str">
            <v>Nkomazi Municipality</v>
          </cell>
          <cell r="D175" t="str">
            <v>Municipalities</v>
          </cell>
          <cell r="E175" t="str">
            <v>Intermediate City</v>
          </cell>
          <cell r="F175" t="str">
            <v>MP</v>
          </cell>
          <cell r="G175" t="str">
            <v>MP</v>
          </cell>
          <cell r="H175" t="str">
            <v>Ehlanzeni</v>
          </cell>
          <cell r="I175" t="str">
            <v>No</v>
          </cell>
          <cell r="J175" t="str">
            <v>Yes</v>
          </cell>
          <cell r="K175" t="str">
            <v>Unqualified with findings</v>
          </cell>
          <cell r="L175" t="str">
            <v>R</v>
          </cell>
          <cell r="M175" t="str">
            <v>R</v>
          </cell>
          <cell r="N175" t="str">
            <v>F</v>
          </cell>
          <cell r="O175" t="str">
            <v>No</v>
          </cell>
          <cell r="P175">
            <v>0</v>
          </cell>
        </row>
        <row r="176">
          <cell r="B176">
            <v>798</v>
          </cell>
          <cell r="C176" t="str">
            <v>Dr Pixley Ka Isaka Seme Local Municipality</v>
          </cell>
          <cell r="D176" t="str">
            <v>Municipalities</v>
          </cell>
          <cell r="E176" t="str">
            <v>Local Municipality</v>
          </cell>
          <cell r="F176" t="str">
            <v>MP</v>
          </cell>
          <cell r="G176" t="str">
            <v>MP</v>
          </cell>
          <cell r="H176" t="str">
            <v>Gert Sibande</v>
          </cell>
          <cell r="I176" t="str">
            <v>No</v>
          </cell>
          <cell r="J176" t="str">
            <v>Yes</v>
          </cell>
          <cell r="K176" t="str">
            <v>Unqualified with findings</v>
          </cell>
          <cell r="L176" t="str">
            <v>R</v>
          </cell>
          <cell r="M176" t="str">
            <v>R</v>
          </cell>
          <cell r="N176" t="str">
            <v>F</v>
          </cell>
          <cell r="O176" t="str">
            <v>No</v>
          </cell>
          <cell r="P176">
            <v>0</v>
          </cell>
        </row>
        <row r="177">
          <cell r="B177">
            <v>799</v>
          </cell>
          <cell r="C177" t="str">
            <v>Steve Tshwete</v>
          </cell>
          <cell r="D177" t="str">
            <v>Municipalities</v>
          </cell>
          <cell r="E177" t="str">
            <v>Intermediate City</v>
          </cell>
          <cell r="F177" t="str">
            <v>MP</v>
          </cell>
          <cell r="G177" t="str">
            <v>MP</v>
          </cell>
          <cell r="H177" t="str">
            <v>Nkangala</v>
          </cell>
          <cell r="I177" t="str">
            <v>No</v>
          </cell>
          <cell r="J177" t="str">
            <v>Yes</v>
          </cell>
          <cell r="K177" t="str">
            <v>Unqualified with findings</v>
          </cell>
          <cell r="L177" t="str">
            <v/>
          </cell>
          <cell r="M177" t="str">
            <v>R</v>
          </cell>
          <cell r="N177" t="str">
            <v>F</v>
          </cell>
          <cell r="O177" t="str">
            <v>No</v>
          </cell>
          <cell r="P177">
            <v>0</v>
          </cell>
        </row>
        <row r="178">
          <cell r="B178">
            <v>800</v>
          </cell>
          <cell r="C178" t="str">
            <v>Thaba Chweu Municipality</v>
          </cell>
          <cell r="D178" t="str">
            <v>Municipalities</v>
          </cell>
          <cell r="E178" t="str">
            <v>Local Municipality</v>
          </cell>
          <cell r="F178" t="str">
            <v>MP</v>
          </cell>
          <cell r="G178" t="str">
            <v>MP</v>
          </cell>
          <cell r="H178" t="str">
            <v>Ehlanzeni</v>
          </cell>
          <cell r="I178" t="str">
            <v>No</v>
          </cell>
          <cell r="J178" t="str">
            <v>Yes</v>
          </cell>
          <cell r="K178" t="str">
            <v>Unqualified with findings</v>
          </cell>
          <cell r="L178" t="str">
            <v/>
          </cell>
          <cell r="M178" t="str">
            <v>R</v>
          </cell>
          <cell r="N178" t="str">
            <v>M</v>
          </cell>
          <cell r="O178" t="str">
            <v>Yes</v>
          </cell>
          <cell r="P178">
            <v>0</v>
          </cell>
        </row>
        <row r="179">
          <cell r="B179">
            <v>801</v>
          </cell>
          <cell r="C179" t="str">
            <v>Thembisile Hani Municipality</v>
          </cell>
          <cell r="D179" t="str">
            <v>Municipalities</v>
          </cell>
          <cell r="E179" t="str">
            <v>Local Municipality</v>
          </cell>
          <cell r="F179" t="str">
            <v>MP</v>
          </cell>
          <cell r="G179" t="str">
            <v>MP</v>
          </cell>
          <cell r="H179" t="str">
            <v>Nkangala</v>
          </cell>
          <cell r="I179" t="str">
            <v>No</v>
          </cell>
          <cell r="J179" t="str">
            <v>Yes</v>
          </cell>
          <cell r="K179" t="str">
            <v>Unqualified with findings</v>
          </cell>
          <cell r="L179" t="str">
            <v>R</v>
          </cell>
          <cell r="M179" t="str">
            <v>R</v>
          </cell>
          <cell r="N179" t="str">
            <v>F</v>
          </cell>
          <cell r="O179" t="str">
            <v>No</v>
          </cell>
          <cell r="P179">
            <v>0</v>
          </cell>
        </row>
        <row r="180">
          <cell r="B180">
            <v>807</v>
          </cell>
          <cell r="C180" t="str">
            <v>City of Tshwane Metropolitan Municipality</v>
          </cell>
          <cell r="D180" t="str">
            <v>Municipalities</v>
          </cell>
          <cell r="E180" t="str">
            <v>Metropolitan Municipality</v>
          </cell>
          <cell r="F180" t="str">
            <v>GP</v>
          </cell>
          <cell r="G180" t="str">
            <v>GP</v>
          </cell>
          <cell r="H180" t="str">
            <v>Tshwane Metro</v>
          </cell>
          <cell r="I180" t="str">
            <v>No</v>
          </cell>
          <cell r="J180" t="str">
            <v>No</v>
          </cell>
          <cell r="K180" t="str">
            <v>Adverse</v>
          </cell>
          <cell r="L180" t="str">
            <v>R</v>
          </cell>
          <cell r="M180" t="str">
            <v>R</v>
          </cell>
          <cell r="N180" t="str">
            <v>M</v>
          </cell>
          <cell r="O180" t="str">
            <v>Yes</v>
          </cell>
          <cell r="P180">
            <v>0</v>
          </cell>
        </row>
        <row r="181">
          <cell r="B181">
            <v>808</v>
          </cell>
          <cell r="C181" t="str">
            <v>Bojanala Platinum District Municipality</v>
          </cell>
          <cell r="D181" t="str">
            <v>Municipalities</v>
          </cell>
          <cell r="E181" t="str">
            <v>District Municipality</v>
          </cell>
          <cell r="F181" t="str">
            <v>NW</v>
          </cell>
          <cell r="G181" t="str">
            <v>NW</v>
          </cell>
          <cell r="H181" t="str">
            <v>Bojanala Platinum</v>
          </cell>
          <cell r="I181" t="str">
            <v>No</v>
          </cell>
          <cell r="J181" t="str">
            <v>Yes</v>
          </cell>
          <cell r="K181" t="str">
            <v>Qualified</v>
          </cell>
          <cell r="L181" t="str">
            <v>R</v>
          </cell>
          <cell r="M181" t="str">
            <v>R</v>
          </cell>
          <cell r="N181">
            <v>1</v>
          </cell>
          <cell r="O181" t="str">
            <v>No</v>
          </cell>
          <cell r="P181">
            <v>0</v>
          </cell>
        </row>
        <row r="182">
          <cell r="B182">
            <v>809</v>
          </cell>
          <cell r="C182" t="str">
            <v>City of Matlosana</v>
          </cell>
          <cell r="D182" t="str">
            <v>Municipalities</v>
          </cell>
          <cell r="E182" t="str">
            <v>Intermediate City</v>
          </cell>
          <cell r="F182" t="str">
            <v>NW</v>
          </cell>
          <cell r="G182" t="str">
            <v>NW</v>
          </cell>
          <cell r="H182" t="str">
            <v>Dr Kenneth Kaunda</v>
          </cell>
          <cell r="I182" t="str">
            <v>No</v>
          </cell>
          <cell r="J182" t="str">
            <v>Yes</v>
          </cell>
          <cell r="K182" t="str">
            <v>Unqualified with findings</v>
          </cell>
          <cell r="L182" t="str">
            <v/>
          </cell>
          <cell r="M182" t="str">
            <v>R</v>
          </cell>
          <cell r="N182" t="str">
            <v>M</v>
          </cell>
          <cell r="O182" t="str">
            <v>Yes</v>
          </cell>
          <cell r="P182">
            <v>0</v>
          </cell>
        </row>
        <row r="183">
          <cell r="B183">
            <v>810</v>
          </cell>
          <cell r="C183" t="str">
            <v>Ditsobotla Local Municipality</v>
          </cell>
          <cell r="D183" t="str">
            <v>Municipalities</v>
          </cell>
          <cell r="E183" t="str">
            <v>Local Municipality</v>
          </cell>
          <cell r="F183" t="str">
            <v>NW</v>
          </cell>
          <cell r="G183" t="str">
            <v>NW</v>
          </cell>
          <cell r="H183" t="str">
            <v>Ngaka Modiri Molema</v>
          </cell>
          <cell r="I183" t="str">
            <v/>
          </cell>
          <cell r="J183" t="str">
            <v/>
          </cell>
          <cell r="K183" t="str">
            <v>Audit not finalised at legislated date</v>
          </cell>
          <cell r="L183" t="str">
            <v/>
          </cell>
          <cell r="M183" t="str">
            <v/>
          </cell>
          <cell r="N183" t="str">
            <v/>
          </cell>
          <cell r="O183" t="str">
            <v/>
          </cell>
          <cell r="P183" t="str">
            <v/>
          </cell>
        </row>
        <row r="184">
          <cell r="B184">
            <v>811</v>
          </cell>
          <cell r="C184" t="str">
            <v>Dr. Kenneth Kaunda District Municipality</v>
          </cell>
          <cell r="D184" t="str">
            <v>Municipalities</v>
          </cell>
          <cell r="E184" t="str">
            <v>District Municipality</v>
          </cell>
          <cell r="F184" t="str">
            <v>NW</v>
          </cell>
          <cell r="G184" t="str">
            <v>NW</v>
          </cell>
          <cell r="H184" t="str">
            <v>Dr Kenneth Kaunda</v>
          </cell>
          <cell r="I184" t="str">
            <v>No</v>
          </cell>
          <cell r="J184" t="str">
            <v>Yes</v>
          </cell>
          <cell r="K184" t="str">
            <v>Unqualified with findings</v>
          </cell>
          <cell r="L184" t="str">
            <v/>
          </cell>
          <cell r="M184" t="str">
            <v>R</v>
          </cell>
          <cell r="N184">
            <v>1</v>
          </cell>
          <cell r="O184" t="str">
            <v>No</v>
          </cell>
          <cell r="P184">
            <v>0</v>
          </cell>
        </row>
        <row r="185">
          <cell r="B185">
            <v>812</v>
          </cell>
          <cell r="C185" t="str">
            <v>Dr. Ruth Segomotsi Mompati District Municipality</v>
          </cell>
          <cell r="D185" t="str">
            <v>Municipalities</v>
          </cell>
          <cell r="E185" t="str">
            <v>District Municipality</v>
          </cell>
          <cell r="F185" t="str">
            <v>NW</v>
          </cell>
          <cell r="G185" t="str">
            <v>NW</v>
          </cell>
          <cell r="H185" t="str">
            <v>Dr Ruth S Mompati</v>
          </cell>
          <cell r="I185" t="str">
            <v>No</v>
          </cell>
          <cell r="J185" t="str">
            <v>Yes</v>
          </cell>
          <cell r="K185" t="str">
            <v>Qualified</v>
          </cell>
          <cell r="L185" t="str">
            <v>R</v>
          </cell>
          <cell r="M185" t="str">
            <v>R</v>
          </cell>
          <cell r="N185" t="str">
            <v>F</v>
          </cell>
          <cell r="O185" t="str">
            <v>No</v>
          </cell>
          <cell r="P185">
            <v>0</v>
          </cell>
        </row>
        <row r="186">
          <cell r="B186">
            <v>813</v>
          </cell>
          <cell r="C186" t="str">
            <v>Greater Taung Local Municipality</v>
          </cell>
          <cell r="D186" t="str">
            <v>Municipalities</v>
          </cell>
          <cell r="E186" t="str">
            <v>Local Municipality</v>
          </cell>
          <cell r="F186" t="str">
            <v>NW</v>
          </cell>
          <cell r="G186" t="str">
            <v>NW</v>
          </cell>
          <cell r="H186" t="str">
            <v>Dr Ruth S Mompati</v>
          </cell>
          <cell r="I186" t="str">
            <v>Yes</v>
          </cell>
          <cell r="J186" t="str">
            <v>No</v>
          </cell>
          <cell r="K186" t="str">
            <v>Qualified</v>
          </cell>
          <cell r="L186" t="str">
            <v/>
          </cell>
          <cell r="M186" t="str">
            <v>R</v>
          </cell>
          <cell r="N186" t="str">
            <v>Not assesed</v>
          </cell>
          <cell r="O186" t="str">
            <v>No</v>
          </cell>
          <cell r="P186">
            <v>0</v>
          </cell>
        </row>
        <row r="187">
          <cell r="B187">
            <v>814</v>
          </cell>
          <cell r="C187" t="str">
            <v>Kagisano-Molopo Local Municipality</v>
          </cell>
          <cell r="D187" t="str">
            <v>Municipalities</v>
          </cell>
          <cell r="E187" t="str">
            <v>Local Municipality</v>
          </cell>
          <cell r="F187" t="str">
            <v>NW</v>
          </cell>
          <cell r="G187" t="str">
            <v>NW</v>
          </cell>
          <cell r="H187" t="str">
            <v>Dr Ruth S Mompati</v>
          </cell>
          <cell r="I187" t="str">
            <v>No</v>
          </cell>
          <cell r="J187" t="str">
            <v>Yes</v>
          </cell>
          <cell r="K187" t="str">
            <v>Qualified</v>
          </cell>
          <cell r="L187" t="str">
            <v>R</v>
          </cell>
          <cell r="M187" t="str">
            <v>R</v>
          </cell>
          <cell r="N187" t="str">
            <v>F</v>
          </cell>
          <cell r="O187" t="str">
            <v>No</v>
          </cell>
          <cell r="P187">
            <v>0</v>
          </cell>
        </row>
        <row r="188">
          <cell r="B188">
            <v>815</v>
          </cell>
          <cell r="C188" t="str">
            <v>Kgetlengrivier Local Municipality</v>
          </cell>
          <cell r="D188" t="str">
            <v>Municipalities</v>
          </cell>
          <cell r="E188" t="str">
            <v>Local Municipality</v>
          </cell>
          <cell r="F188" t="str">
            <v>NW</v>
          </cell>
          <cell r="G188" t="str">
            <v>NW</v>
          </cell>
          <cell r="H188" t="str">
            <v>Bojanala Platinum</v>
          </cell>
          <cell r="I188" t="str">
            <v>Yes</v>
          </cell>
          <cell r="J188" t="str">
            <v/>
          </cell>
          <cell r="K188" t="str">
            <v>Disclaimer</v>
          </cell>
          <cell r="L188" t="str">
            <v>R</v>
          </cell>
          <cell r="M188" t="str">
            <v>R</v>
          </cell>
          <cell r="N188" t="str">
            <v>M</v>
          </cell>
          <cell r="O188" t="str">
            <v>Yes</v>
          </cell>
          <cell r="P188">
            <v>0</v>
          </cell>
        </row>
        <row r="189">
          <cell r="B189">
            <v>816</v>
          </cell>
          <cell r="C189" t="str">
            <v>Lekwa Teemane Local Municipality</v>
          </cell>
          <cell r="D189" t="str">
            <v>Municipalities</v>
          </cell>
          <cell r="E189" t="str">
            <v>Local Municipality</v>
          </cell>
          <cell r="F189" t="str">
            <v>NW</v>
          </cell>
          <cell r="G189" t="str">
            <v>NW</v>
          </cell>
          <cell r="H189" t="str">
            <v>Dr Ruth S Mompati</v>
          </cell>
          <cell r="I189" t="str">
            <v>No</v>
          </cell>
          <cell r="J189" t="str">
            <v>Yes</v>
          </cell>
          <cell r="K189" t="str">
            <v>Disclaimer</v>
          </cell>
          <cell r="L189" t="str">
            <v>R</v>
          </cell>
          <cell r="M189" t="str">
            <v>R</v>
          </cell>
          <cell r="N189" t="str">
            <v>M</v>
          </cell>
          <cell r="O189" t="str">
            <v>Yes</v>
          </cell>
          <cell r="P189">
            <v>1</v>
          </cell>
        </row>
        <row r="190">
          <cell r="B190">
            <v>817</v>
          </cell>
          <cell r="C190" t="str">
            <v>Madibeng Local Municipality</v>
          </cell>
          <cell r="D190" t="str">
            <v>Municipalities</v>
          </cell>
          <cell r="E190" t="str">
            <v>Intermediate City</v>
          </cell>
          <cell r="F190" t="str">
            <v>NW</v>
          </cell>
          <cell r="G190" t="str">
            <v>NW</v>
          </cell>
          <cell r="H190" t="str">
            <v>Bojanala Platinum</v>
          </cell>
          <cell r="I190" t="str">
            <v>Yes</v>
          </cell>
          <cell r="J190" t="str">
            <v/>
          </cell>
          <cell r="K190" t="str">
            <v>Disclaimer</v>
          </cell>
          <cell r="L190" t="str">
            <v>R</v>
          </cell>
          <cell r="M190" t="str">
            <v>R</v>
          </cell>
          <cell r="N190" t="str">
            <v>M</v>
          </cell>
          <cell r="O190" t="str">
            <v>No</v>
          </cell>
          <cell r="P190">
            <v>0</v>
          </cell>
        </row>
        <row r="191">
          <cell r="B191">
            <v>818</v>
          </cell>
          <cell r="C191" t="str">
            <v>Mahikeng Local Municipality</v>
          </cell>
          <cell r="D191" t="str">
            <v>Municipalities</v>
          </cell>
          <cell r="E191" t="str">
            <v>Intermediate City</v>
          </cell>
          <cell r="F191" t="str">
            <v>NW</v>
          </cell>
          <cell r="G191" t="str">
            <v>NW</v>
          </cell>
          <cell r="H191" t="str">
            <v>Ngaka Modiri Molema</v>
          </cell>
          <cell r="I191" t="str">
            <v>No</v>
          </cell>
          <cell r="J191" t="str">
            <v>Yes</v>
          </cell>
          <cell r="K191" t="str">
            <v>Qualified</v>
          </cell>
          <cell r="L191" t="str">
            <v>R</v>
          </cell>
          <cell r="M191" t="str">
            <v>R</v>
          </cell>
          <cell r="N191" t="str">
            <v>F</v>
          </cell>
          <cell r="O191" t="str">
            <v>No</v>
          </cell>
          <cell r="P191">
            <v>0</v>
          </cell>
        </row>
        <row r="192">
          <cell r="B192">
            <v>819</v>
          </cell>
          <cell r="C192" t="str">
            <v>Mamusa Local Municipality</v>
          </cell>
          <cell r="D192" t="str">
            <v>Municipalities</v>
          </cell>
          <cell r="E192" t="str">
            <v>Local Municipality</v>
          </cell>
          <cell r="F192" t="str">
            <v>NW</v>
          </cell>
          <cell r="G192" t="str">
            <v>NW</v>
          </cell>
          <cell r="H192" t="str">
            <v>Dr Ruth S Mompati</v>
          </cell>
          <cell r="I192" t="str">
            <v>Yes</v>
          </cell>
          <cell r="J192" t="str">
            <v/>
          </cell>
          <cell r="K192" t="str">
            <v>Disclaimer</v>
          </cell>
          <cell r="L192" t="str">
            <v>R</v>
          </cell>
          <cell r="M192" t="str">
            <v>R</v>
          </cell>
          <cell r="N192" t="str">
            <v>M</v>
          </cell>
          <cell r="O192" t="str">
            <v>Yes</v>
          </cell>
          <cell r="P192">
            <v>1</v>
          </cell>
        </row>
        <row r="193">
          <cell r="B193">
            <v>820</v>
          </cell>
          <cell r="C193" t="str">
            <v>Maquassi Hills Local Municipality</v>
          </cell>
          <cell r="D193" t="str">
            <v>Municipalities</v>
          </cell>
          <cell r="E193" t="str">
            <v>Local Municipality</v>
          </cell>
          <cell r="F193" t="str">
            <v>NW</v>
          </cell>
          <cell r="G193" t="str">
            <v>NW</v>
          </cell>
          <cell r="H193" t="str">
            <v>Dr Kenneth Kaunda</v>
          </cell>
          <cell r="I193" t="str">
            <v>Yes</v>
          </cell>
          <cell r="J193" t="str">
            <v/>
          </cell>
          <cell r="K193" t="str">
            <v>Disclaimer</v>
          </cell>
          <cell r="L193" t="str">
            <v>R</v>
          </cell>
          <cell r="M193" t="str">
            <v>R</v>
          </cell>
          <cell r="N193" t="str">
            <v>M</v>
          </cell>
          <cell r="O193" t="str">
            <v>Yes</v>
          </cell>
          <cell r="P193">
            <v>1</v>
          </cell>
        </row>
        <row r="194">
          <cell r="B194">
            <v>821</v>
          </cell>
          <cell r="C194" t="str">
            <v>Merafong City</v>
          </cell>
          <cell r="D194" t="str">
            <v>Municipalities</v>
          </cell>
          <cell r="E194" t="str">
            <v>Intermediate City</v>
          </cell>
          <cell r="F194" t="str">
            <v>GP</v>
          </cell>
          <cell r="G194" t="str">
            <v>GP</v>
          </cell>
          <cell r="H194" t="str">
            <v>West Rand</v>
          </cell>
          <cell r="I194" t="str">
            <v>No</v>
          </cell>
          <cell r="J194" t="str">
            <v>No</v>
          </cell>
          <cell r="K194" t="str">
            <v>Disclaimer</v>
          </cell>
          <cell r="L194" t="str">
            <v>R</v>
          </cell>
          <cell r="M194" t="str">
            <v>R</v>
          </cell>
          <cell r="N194" t="str">
            <v>M</v>
          </cell>
          <cell r="O194" t="str">
            <v>Yes</v>
          </cell>
          <cell r="P194">
            <v>0</v>
          </cell>
        </row>
        <row r="195">
          <cell r="B195">
            <v>823</v>
          </cell>
          <cell r="C195" t="str">
            <v>Moretele Local Municipality</v>
          </cell>
          <cell r="D195" t="str">
            <v>Municipalities</v>
          </cell>
          <cell r="E195" t="str">
            <v>Local Municipality</v>
          </cell>
          <cell r="F195" t="str">
            <v>NW</v>
          </cell>
          <cell r="G195" t="str">
            <v>NW</v>
          </cell>
          <cell r="H195" t="str">
            <v>Bojanala Platinum</v>
          </cell>
          <cell r="I195" t="str">
            <v>No</v>
          </cell>
          <cell r="J195" t="str">
            <v>Yes</v>
          </cell>
          <cell r="K195" t="str">
            <v>Qualified</v>
          </cell>
          <cell r="L195" t="str">
            <v>R</v>
          </cell>
          <cell r="M195" t="str">
            <v>R</v>
          </cell>
          <cell r="N195" t="str">
            <v>F</v>
          </cell>
          <cell r="O195" t="str">
            <v>No</v>
          </cell>
          <cell r="P195">
            <v>0</v>
          </cell>
        </row>
        <row r="196">
          <cell r="B196">
            <v>825</v>
          </cell>
          <cell r="C196" t="str">
            <v>Moses Kotane Local Municipality</v>
          </cell>
          <cell r="D196" t="str">
            <v>Municipalities</v>
          </cell>
          <cell r="E196" t="str">
            <v>Local Municipality</v>
          </cell>
          <cell r="F196" t="str">
            <v>NW</v>
          </cell>
          <cell r="G196" t="str">
            <v>NW</v>
          </cell>
          <cell r="H196" t="str">
            <v>Bojanala Platinum</v>
          </cell>
          <cell r="I196" t="str">
            <v>No</v>
          </cell>
          <cell r="J196" t="str">
            <v>Yes</v>
          </cell>
          <cell r="K196" t="str">
            <v>Unqualified with findings</v>
          </cell>
          <cell r="L196" t="str">
            <v>R</v>
          </cell>
          <cell r="M196" t="str">
            <v>R</v>
          </cell>
          <cell r="N196" t="str">
            <v>F</v>
          </cell>
          <cell r="O196" t="str">
            <v>No</v>
          </cell>
          <cell r="P196">
            <v>0</v>
          </cell>
        </row>
        <row r="197">
          <cell r="B197">
            <v>826</v>
          </cell>
          <cell r="C197" t="str">
            <v>Ngaka Modiri Molema District Municipality</v>
          </cell>
          <cell r="D197" t="str">
            <v>Municipalities</v>
          </cell>
          <cell r="E197" t="str">
            <v>District Municipality</v>
          </cell>
          <cell r="F197" t="str">
            <v>NW</v>
          </cell>
          <cell r="G197" t="str">
            <v>NW</v>
          </cell>
          <cell r="H197" t="str">
            <v>Ngaka Modiri Molema</v>
          </cell>
          <cell r="I197" t="str">
            <v>No</v>
          </cell>
          <cell r="J197" t="str">
            <v>Yes</v>
          </cell>
          <cell r="K197" t="str">
            <v>Adverse</v>
          </cell>
          <cell r="L197" t="str">
            <v>R</v>
          </cell>
          <cell r="M197" t="str">
            <v>R</v>
          </cell>
          <cell r="N197" t="str">
            <v>M</v>
          </cell>
          <cell r="O197" t="str">
            <v>No</v>
          </cell>
          <cell r="P197">
            <v>0</v>
          </cell>
        </row>
        <row r="198">
          <cell r="B198">
            <v>827</v>
          </cell>
          <cell r="C198" t="str">
            <v>Naledi Local Municipality</v>
          </cell>
          <cell r="D198" t="str">
            <v>Municipalities</v>
          </cell>
          <cell r="E198" t="str">
            <v>Local Municipality</v>
          </cell>
          <cell r="F198" t="str">
            <v>NW</v>
          </cell>
          <cell r="G198" t="str">
            <v>NW</v>
          </cell>
          <cell r="H198" t="str">
            <v>Dr Ruth S Mompati</v>
          </cell>
          <cell r="I198" t="str">
            <v>Yes</v>
          </cell>
          <cell r="J198" t="str">
            <v/>
          </cell>
          <cell r="K198" t="str">
            <v>Disclaimer</v>
          </cell>
          <cell r="L198" t="str">
            <v>R</v>
          </cell>
          <cell r="M198" t="str">
            <v>R</v>
          </cell>
          <cell r="N198" t="str">
            <v>M</v>
          </cell>
          <cell r="O198" t="str">
            <v>Yes</v>
          </cell>
          <cell r="P198">
            <v>0</v>
          </cell>
        </row>
        <row r="199">
          <cell r="B199">
            <v>828</v>
          </cell>
          <cell r="C199" t="str">
            <v>Ramotshere Moiloa Local Municipality</v>
          </cell>
          <cell r="D199" t="str">
            <v>Municipalities</v>
          </cell>
          <cell r="E199" t="str">
            <v>Local Municipality</v>
          </cell>
          <cell r="F199" t="str">
            <v>NW</v>
          </cell>
          <cell r="G199" t="str">
            <v>NW</v>
          </cell>
          <cell r="H199" t="str">
            <v>Ngaka Modiri Molema</v>
          </cell>
          <cell r="I199" t="str">
            <v>Yes</v>
          </cell>
          <cell r="J199" t="str">
            <v>No</v>
          </cell>
          <cell r="K199" t="str">
            <v>Qualified</v>
          </cell>
          <cell r="L199" t="str">
            <v>R</v>
          </cell>
          <cell r="M199" t="str">
            <v>R</v>
          </cell>
          <cell r="N199" t="str">
            <v>Not assesed</v>
          </cell>
          <cell r="O199" t="str">
            <v>Yes</v>
          </cell>
          <cell r="P199">
            <v>0</v>
          </cell>
        </row>
        <row r="200">
          <cell r="B200">
            <v>829</v>
          </cell>
          <cell r="C200" t="str">
            <v>Ratlou Local Municipality</v>
          </cell>
          <cell r="D200" t="str">
            <v>Municipalities</v>
          </cell>
          <cell r="E200" t="str">
            <v>Local Municipality</v>
          </cell>
          <cell r="F200" t="str">
            <v>NW</v>
          </cell>
          <cell r="G200" t="str">
            <v>NW</v>
          </cell>
          <cell r="H200" t="str">
            <v>Ngaka Modiri Molema</v>
          </cell>
          <cell r="I200" t="str">
            <v>Yes</v>
          </cell>
          <cell r="J200" t="str">
            <v/>
          </cell>
          <cell r="K200" t="str">
            <v>Disclaimer</v>
          </cell>
          <cell r="L200" t="str">
            <v>R</v>
          </cell>
          <cell r="M200" t="str">
            <v>R</v>
          </cell>
          <cell r="N200" t="str">
            <v>M</v>
          </cell>
          <cell r="O200" t="str">
            <v>No</v>
          </cell>
          <cell r="P200">
            <v>0</v>
          </cell>
        </row>
        <row r="201">
          <cell r="B201">
            <v>830</v>
          </cell>
          <cell r="C201" t="str">
            <v>Rustenburg Local Municipality</v>
          </cell>
          <cell r="D201" t="str">
            <v>Municipalities</v>
          </cell>
          <cell r="E201" t="str">
            <v>Intermediate City</v>
          </cell>
          <cell r="F201" t="str">
            <v>NW</v>
          </cell>
          <cell r="G201" t="str">
            <v>NW</v>
          </cell>
          <cell r="H201" t="str">
            <v>Bojanala Platinum</v>
          </cell>
          <cell r="I201" t="str">
            <v>No</v>
          </cell>
          <cell r="J201" t="str">
            <v>Yes</v>
          </cell>
          <cell r="K201" t="str">
            <v>Qualified</v>
          </cell>
          <cell r="L201" t="str">
            <v>R</v>
          </cell>
          <cell r="M201" t="str">
            <v>R</v>
          </cell>
          <cell r="N201" t="str">
            <v>F</v>
          </cell>
          <cell r="O201" t="str">
            <v>No</v>
          </cell>
          <cell r="P201">
            <v>0</v>
          </cell>
        </row>
        <row r="202">
          <cell r="B202">
            <v>833</v>
          </cell>
          <cell r="C202" t="str">
            <v>Tswaing Local Municipality</v>
          </cell>
          <cell r="D202" t="str">
            <v>Municipalities</v>
          </cell>
          <cell r="E202" t="str">
            <v>Local Municipality</v>
          </cell>
          <cell r="F202" t="str">
            <v>NW</v>
          </cell>
          <cell r="G202" t="str">
            <v>NW</v>
          </cell>
          <cell r="H202" t="str">
            <v>Ngaka Modiri Molema</v>
          </cell>
          <cell r="I202" t="str">
            <v>No</v>
          </cell>
          <cell r="J202" t="str">
            <v>Yes</v>
          </cell>
          <cell r="K202" t="str">
            <v>Qualified</v>
          </cell>
          <cell r="L202" t="str">
            <v>R</v>
          </cell>
          <cell r="M202" t="str">
            <v>R</v>
          </cell>
          <cell r="N202" t="str">
            <v>M</v>
          </cell>
          <cell r="O202" t="str">
            <v>Yes</v>
          </cell>
          <cell r="P202">
            <v>0</v>
          </cell>
        </row>
        <row r="203">
          <cell r="B203">
            <v>835</v>
          </cell>
          <cell r="C203" t="str">
            <v>Dikgatlong Local Municipality</v>
          </cell>
          <cell r="D203" t="str">
            <v>Municipalities</v>
          </cell>
          <cell r="E203" t="str">
            <v>Local Municipality</v>
          </cell>
          <cell r="F203" t="str">
            <v>NC</v>
          </cell>
          <cell r="G203" t="str">
            <v>NC</v>
          </cell>
          <cell r="H203" t="str">
            <v>Frances Baard</v>
          </cell>
          <cell r="I203" t="str">
            <v>No</v>
          </cell>
          <cell r="J203" t="str">
            <v>Yes</v>
          </cell>
          <cell r="K203" t="str">
            <v>Qualified</v>
          </cell>
          <cell r="L203" t="str">
            <v/>
          </cell>
          <cell r="M203" t="str">
            <v>R</v>
          </cell>
          <cell r="N203" t="str">
            <v>M</v>
          </cell>
          <cell r="O203" t="str">
            <v>Yes</v>
          </cell>
          <cell r="P203">
            <v>0</v>
          </cell>
        </row>
        <row r="204">
          <cell r="B204">
            <v>836</v>
          </cell>
          <cell r="C204" t="str">
            <v>Frances Baard District Municipality</v>
          </cell>
          <cell r="D204" t="str">
            <v>Municipalities</v>
          </cell>
          <cell r="E204" t="str">
            <v>District Municipality</v>
          </cell>
          <cell r="F204" t="str">
            <v>NC</v>
          </cell>
          <cell r="G204" t="str">
            <v>NC</v>
          </cell>
          <cell r="H204" t="str">
            <v>Frances Baard</v>
          </cell>
          <cell r="I204" t="str">
            <v>No</v>
          </cell>
          <cell r="J204" t="str">
            <v>Yes</v>
          </cell>
          <cell r="K204" t="str">
            <v>Unqualified with no findings</v>
          </cell>
          <cell r="L204" t="str">
            <v/>
          </cell>
          <cell r="M204" t="str">
            <v/>
          </cell>
          <cell r="N204">
            <v>1</v>
          </cell>
          <cell r="O204" t="str">
            <v>No</v>
          </cell>
          <cell r="P204">
            <v>0</v>
          </cell>
        </row>
        <row r="205">
          <cell r="B205">
            <v>837</v>
          </cell>
          <cell r="C205" t="str">
            <v>Magareng Local Municipality</v>
          </cell>
          <cell r="D205" t="str">
            <v>Municipalities</v>
          </cell>
          <cell r="E205" t="str">
            <v>Local Municipality</v>
          </cell>
          <cell r="F205" t="str">
            <v>NC</v>
          </cell>
          <cell r="G205" t="str">
            <v>NC</v>
          </cell>
          <cell r="H205" t="str">
            <v>Frances Baard</v>
          </cell>
          <cell r="I205" t="str">
            <v>No</v>
          </cell>
          <cell r="J205" t="str">
            <v>Yes</v>
          </cell>
          <cell r="K205" t="str">
            <v>Qualified</v>
          </cell>
          <cell r="L205" t="str">
            <v>R</v>
          </cell>
          <cell r="M205" t="str">
            <v>R</v>
          </cell>
          <cell r="N205" t="str">
            <v>M</v>
          </cell>
          <cell r="O205" t="str">
            <v>Yes</v>
          </cell>
          <cell r="P205">
            <v>0</v>
          </cell>
        </row>
        <row r="206">
          <cell r="B206">
            <v>838</v>
          </cell>
          <cell r="C206" t="str">
            <v>Phokwane Local Municipality</v>
          </cell>
          <cell r="D206" t="str">
            <v>Municipalities</v>
          </cell>
          <cell r="E206" t="str">
            <v>Local Municipality</v>
          </cell>
          <cell r="F206" t="str">
            <v>NC</v>
          </cell>
          <cell r="G206" t="str">
            <v>NC</v>
          </cell>
          <cell r="H206" t="str">
            <v>Frances Baard</v>
          </cell>
          <cell r="I206" t="str">
            <v>No</v>
          </cell>
          <cell r="J206" t="str">
            <v>Yes</v>
          </cell>
          <cell r="K206" t="str">
            <v>Qualified</v>
          </cell>
          <cell r="L206" t="str">
            <v>R</v>
          </cell>
          <cell r="M206" t="str">
            <v>R</v>
          </cell>
          <cell r="N206" t="str">
            <v>M</v>
          </cell>
          <cell r="O206" t="str">
            <v>Yes</v>
          </cell>
          <cell r="P206">
            <v>0</v>
          </cell>
        </row>
        <row r="207">
          <cell r="B207">
            <v>839</v>
          </cell>
          <cell r="C207" t="str">
            <v>Sol Plaatje Local Municipality</v>
          </cell>
          <cell r="D207" t="str">
            <v>Municipalities</v>
          </cell>
          <cell r="E207" t="str">
            <v>Intermediate City</v>
          </cell>
          <cell r="F207" t="str">
            <v>NC</v>
          </cell>
          <cell r="G207" t="str">
            <v>NC</v>
          </cell>
          <cell r="H207" t="str">
            <v>Frances Baard</v>
          </cell>
          <cell r="I207" t="str">
            <v>No</v>
          </cell>
          <cell r="J207" t="str">
            <v>Yes</v>
          </cell>
          <cell r="K207" t="str">
            <v>Qualified</v>
          </cell>
          <cell r="L207" t="str">
            <v>R</v>
          </cell>
          <cell r="M207" t="str">
            <v>R</v>
          </cell>
          <cell r="N207" t="str">
            <v>F</v>
          </cell>
          <cell r="O207" t="str">
            <v>No</v>
          </cell>
          <cell r="P207">
            <v>0</v>
          </cell>
        </row>
        <row r="208">
          <cell r="B208">
            <v>840</v>
          </cell>
          <cell r="C208" t="str">
            <v>Gamagara Local Municipality</v>
          </cell>
          <cell r="D208" t="str">
            <v>Municipalities</v>
          </cell>
          <cell r="E208" t="str">
            <v>Local Municipality</v>
          </cell>
          <cell r="F208" t="str">
            <v>NC</v>
          </cell>
          <cell r="G208" t="str">
            <v>NC</v>
          </cell>
          <cell r="H208" t="str">
            <v>John Taolo Gaetsewe</v>
          </cell>
          <cell r="I208" t="str">
            <v>No</v>
          </cell>
          <cell r="J208" t="str">
            <v>Yes</v>
          </cell>
          <cell r="K208" t="str">
            <v>Unqualified with findings</v>
          </cell>
          <cell r="L208" t="str">
            <v/>
          </cell>
          <cell r="M208" t="str">
            <v>R</v>
          </cell>
          <cell r="N208" t="str">
            <v>M</v>
          </cell>
          <cell r="O208" t="str">
            <v>Yes</v>
          </cell>
          <cell r="P208">
            <v>0</v>
          </cell>
        </row>
        <row r="209">
          <cell r="B209">
            <v>841</v>
          </cell>
          <cell r="C209" t="str">
            <v>Ga-Segonyana Local Municipality</v>
          </cell>
          <cell r="D209" t="str">
            <v>Municipalities</v>
          </cell>
          <cell r="E209" t="str">
            <v>Local Municipality</v>
          </cell>
          <cell r="F209" t="str">
            <v>NC</v>
          </cell>
          <cell r="G209" t="str">
            <v>NC</v>
          </cell>
          <cell r="H209" t="str">
            <v>John Taolo Gaetsewe</v>
          </cell>
          <cell r="I209" t="str">
            <v>No</v>
          </cell>
          <cell r="J209" t="str">
            <v>Yes</v>
          </cell>
          <cell r="K209" t="str">
            <v>Qualified</v>
          </cell>
          <cell r="L209" t="str">
            <v>R</v>
          </cell>
          <cell r="M209" t="str">
            <v>R</v>
          </cell>
          <cell r="N209" t="str">
            <v>F</v>
          </cell>
          <cell r="O209" t="str">
            <v>No</v>
          </cell>
          <cell r="P209">
            <v>0</v>
          </cell>
        </row>
        <row r="210">
          <cell r="B210">
            <v>842</v>
          </cell>
          <cell r="C210" t="str">
            <v>John Taolo Gaetsewe District Municipality</v>
          </cell>
          <cell r="D210" t="str">
            <v>Municipalities</v>
          </cell>
          <cell r="E210" t="str">
            <v>District Municipality</v>
          </cell>
          <cell r="F210" t="str">
            <v>NC</v>
          </cell>
          <cell r="G210" t="str">
            <v>NC</v>
          </cell>
          <cell r="H210" t="str">
            <v>John Taolo Gaetsewe</v>
          </cell>
          <cell r="I210" t="str">
            <v>No</v>
          </cell>
          <cell r="J210" t="str">
            <v>Yes</v>
          </cell>
          <cell r="K210" t="str">
            <v>Unqualified with findings</v>
          </cell>
          <cell r="L210" t="str">
            <v/>
          </cell>
          <cell r="M210" t="str">
            <v>R</v>
          </cell>
          <cell r="N210" t="str">
            <v>F</v>
          </cell>
          <cell r="O210" t="str">
            <v>No</v>
          </cell>
          <cell r="P210">
            <v>0</v>
          </cell>
        </row>
        <row r="211">
          <cell r="B211">
            <v>843</v>
          </cell>
          <cell r="C211" t="str">
            <v>Joe Morolong Local Municipality</v>
          </cell>
          <cell r="D211" t="str">
            <v>Municipalities</v>
          </cell>
          <cell r="E211" t="str">
            <v>Local Municipality</v>
          </cell>
          <cell r="F211" t="str">
            <v>NC</v>
          </cell>
          <cell r="G211" t="str">
            <v>NC</v>
          </cell>
          <cell r="H211" t="str">
            <v>John Taolo Gaetsewe</v>
          </cell>
          <cell r="I211" t="str">
            <v>Yes</v>
          </cell>
          <cell r="J211" t="str">
            <v/>
          </cell>
          <cell r="K211" t="str">
            <v>Disclaimer</v>
          </cell>
          <cell r="L211" t="str">
            <v>R</v>
          </cell>
          <cell r="M211" t="str">
            <v>R</v>
          </cell>
          <cell r="N211" t="str">
            <v>M</v>
          </cell>
          <cell r="O211" t="str">
            <v>No</v>
          </cell>
          <cell r="P211">
            <v>0</v>
          </cell>
        </row>
        <row r="212">
          <cell r="B212">
            <v>844</v>
          </cell>
          <cell r="C212" t="str">
            <v>Hantam Local Municipality</v>
          </cell>
          <cell r="D212" t="str">
            <v>Municipalities</v>
          </cell>
          <cell r="E212" t="str">
            <v>Local Municipality</v>
          </cell>
          <cell r="F212" t="str">
            <v>NC</v>
          </cell>
          <cell r="G212" t="str">
            <v>NC</v>
          </cell>
          <cell r="H212" t="str">
            <v>Namakwa</v>
          </cell>
          <cell r="I212" t="str">
            <v>No</v>
          </cell>
          <cell r="J212" t="str">
            <v>Yes</v>
          </cell>
          <cell r="K212" t="str">
            <v>Unqualified with no findings</v>
          </cell>
          <cell r="L212" t="str">
            <v/>
          </cell>
          <cell r="M212" t="str">
            <v/>
          </cell>
          <cell r="N212" t="str">
            <v>M</v>
          </cell>
          <cell r="O212" t="str">
            <v>Yes</v>
          </cell>
          <cell r="P212">
            <v>0</v>
          </cell>
        </row>
        <row r="213">
          <cell r="B213">
            <v>845</v>
          </cell>
          <cell r="C213" t="str">
            <v>Kamiesberg Local Municipality</v>
          </cell>
          <cell r="D213" t="str">
            <v>Municipalities</v>
          </cell>
          <cell r="E213" t="str">
            <v>Local Municipality</v>
          </cell>
          <cell r="F213" t="str">
            <v>NC</v>
          </cell>
          <cell r="G213" t="str">
            <v>NC</v>
          </cell>
          <cell r="H213" t="str">
            <v>Namakwa</v>
          </cell>
          <cell r="I213" t="str">
            <v>No</v>
          </cell>
          <cell r="J213" t="str">
            <v>Yes</v>
          </cell>
          <cell r="K213" t="str">
            <v>Qualified</v>
          </cell>
          <cell r="L213" t="str">
            <v>R</v>
          </cell>
          <cell r="M213" t="str">
            <v>R</v>
          </cell>
          <cell r="N213" t="str">
            <v>M</v>
          </cell>
          <cell r="O213" t="str">
            <v>Yes</v>
          </cell>
          <cell r="P213">
            <v>0</v>
          </cell>
        </row>
        <row r="214">
          <cell r="B214">
            <v>846</v>
          </cell>
          <cell r="C214" t="str">
            <v>Karoo Hoogland Local Municipality</v>
          </cell>
          <cell r="D214" t="str">
            <v>Municipalities</v>
          </cell>
          <cell r="E214" t="str">
            <v>Local Municipality</v>
          </cell>
          <cell r="F214" t="str">
            <v>NC</v>
          </cell>
          <cell r="G214" t="str">
            <v>NC</v>
          </cell>
          <cell r="H214" t="str">
            <v>Namakwa</v>
          </cell>
          <cell r="I214" t="str">
            <v>No</v>
          </cell>
          <cell r="J214" t="str">
            <v>Yes</v>
          </cell>
          <cell r="K214" t="str">
            <v>Unqualified with findings</v>
          </cell>
          <cell r="L214" t="str">
            <v>R</v>
          </cell>
          <cell r="M214" t="str">
            <v>R</v>
          </cell>
          <cell r="N214" t="str">
            <v>F</v>
          </cell>
          <cell r="O214" t="str">
            <v>No</v>
          </cell>
          <cell r="P214">
            <v>0</v>
          </cell>
        </row>
        <row r="215">
          <cell r="B215">
            <v>847</v>
          </cell>
          <cell r="C215" t="str">
            <v>Khai-Ma Local Municipality</v>
          </cell>
          <cell r="D215" t="str">
            <v>Municipalities</v>
          </cell>
          <cell r="E215" t="str">
            <v>Local Municipality</v>
          </cell>
          <cell r="F215" t="str">
            <v>NC</v>
          </cell>
          <cell r="G215" t="str">
            <v>NC</v>
          </cell>
          <cell r="H215" t="str">
            <v>Namakwa</v>
          </cell>
          <cell r="I215" t="str">
            <v>No</v>
          </cell>
          <cell r="J215" t="str">
            <v>Yes</v>
          </cell>
          <cell r="K215" t="str">
            <v>Qualified</v>
          </cell>
          <cell r="L215" t="str">
            <v>R</v>
          </cell>
          <cell r="M215" t="str">
            <v>R</v>
          </cell>
          <cell r="N215" t="str">
            <v>M</v>
          </cell>
          <cell r="O215" t="str">
            <v>Yes</v>
          </cell>
          <cell r="P215">
            <v>0</v>
          </cell>
        </row>
        <row r="216">
          <cell r="B216">
            <v>848</v>
          </cell>
          <cell r="C216" t="str">
            <v>Nama Khoi Local Municipality</v>
          </cell>
          <cell r="D216" t="str">
            <v>Municipalities</v>
          </cell>
          <cell r="E216" t="str">
            <v>Local Municipality</v>
          </cell>
          <cell r="F216" t="str">
            <v>NC</v>
          </cell>
          <cell r="G216" t="str">
            <v>NC</v>
          </cell>
          <cell r="H216" t="str">
            <v>Namakwa</v>
          </cell>
          <cell r="I216" t="str">
            <v>No</v>
          </cell>
          <cell r="J216" t="str">
            <v>Yes</v>
          </cell>
          <cell r="K216" t="str">
            <v>Qualified</v>
          </cell>
          <cell r="L216" t="str">
            <v>R</v>
          </cell>
          <cell r="M216" t="str">
            <v>R</v>
          </cell>
          <cell r="N216" t="str">
            <v>M</v>
          </cell>
          <cell r="O216" t="str">
            <v>Yes</v>
          </cell>
          <cell r="P216">
            <v>0</v>
          </cell>
        </row>
        <row r="217">
          <cell r="B217">
            <v>849</v>
          </cell>
          <cell r="C217" t="str">
            <v>Namakwa District Municipality</v>
          </cell>
          <cell r="D217" t="str">
            <v>Municipalities</v>
          </cell>
          <cell r="E217" t="str">
            <v>District Municipality</v>
          </cell>
          <cell r="F217" t="str">
            <v>NC</v>
          </cell>
          <cell r="G217" t="str">
            <v>NC</v>
          </cell>
          <cell r="H217" t="str">
            <v>Namakwa</v>
          </cell>
          <cell r="I217" t="str">
            <v>No</v>
          </cell>
          <cell r="J217" t="str">
            <v>Yes</v>
          </cell>
          <cell r="K217" t="str">
            <v>Unqualified with no findings</v>
          </cell>
          <cell r="L217" t="str">
            <v/>
          </cell>
          <cell r="M217" t="str">
            <v/>
          </cell>
          <cell r="N217" t="str">
            <v>F</v>
          </cell>
          <cell r="O217" t="str">
            <v>No</v>
          </cell>
          <cell r="P217">
            <v>0</v>
          </cell>
        </row>
        <row r="218">
          <cell r="B218">
            <v>850</v>
          </cell>
          <cell r="C218" t="str">
            <v>Richtersveld Local Municipality</v>
          </cell>
          <cell r="D218" t="str">
            <v>Municipalities</v>
          </cell>
          <cell r="E218" t="str">
            <v>Local Municipality</v>
          </cell>
          <cell r="F218" t="str">
            <v>NC</v>
          </cell>
          <cell r="G218" t="str">
            <v>NC</v>
          </cell>
          <cell r="H218" t="str">
            <v>Namakwa</v>
          </cell>
          <cell r="I218" t="str">
            <v>No</v>
          </cell>
          <cell r="J218" t="str">
            <v>Yes</v>
          </cell>
          <cell r="K218" t="str">
            <v>Qualified</v>
          </cell>
          <cell r="L218" t="str">
            <v>R</v>
          </cell>
          <cell r="M218" t="str">
            <v>R</v>
          </cell>
          <cell r="N218" t="str">
            <v>F</v>
          </cell>
          <cell r="O218" t="str">
            <v>No</v>
          </cell>
          <cell r="P218">
            <v>0</v>
          </cell>
        </row>
        <row r="219">
          <cell r="B219">
            <v>851</v>
          </cell>
          <cell r="C219" t="str">
            <v>Emthanjeni Local Municipality</v>
          </cell>
          <cell r="D219" t="str">
            <v>Municipalities</v>
          </cell>
          <cell r="E219" t="str">
            <v>Local Municipality</v>
          </cell>
          <cell r="F219" t="str">
            <v>NC</v>
          </cell>
          <cell r="G219" t="str">
            <v>NC</v>
          </cell>
          <cell r="H219" t="str">
            <v>Pixley Ka Seme - NC</v>
          </cell>
          <cell r="I219" t="str">
            <v>No</v>
          </cell>
          <cell r="J219" t="str">
            <v>Yes</v>
          </cell>
          <cell r="K219" t="str">
            <v>Qualified</v>
          </cell>
          <cell r="L219" t="str">
            <v>R</v>
          </cell>
          <cell r="M219" t="str">
            <v>R</v>
          </cell>
          <cell r="N219" t="str">
            <v>M</v>
          </cell>
          <cell r="O219" t="str">
            <v>Yes</v>
          </cell>
          <cell r="P219">
            <v>0</v>
          </cell>
        </row>
        <row r="220">
          <cell r="B220">
            <v>852</v>
          </cell>
          <cell r="C220" t="str">
            <v>Kareeberg Local Municipality</v>
          </cell>
          <cell r="D220" t="str">
            <v>Municipalities</v>
          </cell>
          <cell r="E220" t="str">
            <v>Local Municipality</v>
          </cell>
          <cell r="F220" t="str">
            <v>NC</v>
          </cell>
          <cell r="G220" t="str">
            <v>NC</v>
          </cell>
          <cell r="H220" t="str">
            <v>Pixley Ka Seme - NC</v>
          </cell>
          <cell r="I220" t="str">
            <v>No</v>
          </cell>
          <cell r="J220" t="str">
            <v>Yes</v>
          </cell>
          <cell r="K220" t="str">
            <v>Unqualified with findings</v>
          </cell>
          <cell r="L220" t="str">
            <v/>
          </cell>
          <cell r="M220" t="str">
            <v>R</v>
          </cell>
          <cell r="N220" t="str">
            <v>F</v>
          </cell>
          <cell r="O220" t="str">
            <v>No</v>
          </cell>
          <cell r="P220">
            <v>0</v>
          </cell>
        </row>
        <row r="221">
          <cell r="B221">
            <v>853</v>
          </cell>
          <cell r="C221" t="str">
            <v>Pixley Ka Seme District Municipality</v>
          </cell>
          <cell r="D221" t="str">
            <v>Municipalities</v>
          </cell>
          <cell r="E221" t="str">
            <v>District Municipality</v>
          </cell>
          <cell r="F221" t="str">
            <v>NC</v>
          </cell>
          <cell r="G221" t="str">
            <v>NC</v>
          </cell>
          <cell r="H221" t="str">
            <v>Pixley Ka Seme - NC</v>
          </cell>
          <cell r="I221" t="str">
            <v>No</v>
          </cell>
          <cell r="J221" t="str">
            <v>Yes</v>
          </cell>
          <cell r="K221" t="str">
            <v>Unqualified with findings</v>
          </cell>
          <cell r="L221" t="str">
            <v/>
          </cell>
          <cell r="M221" t="str">
            <v>R</v>
          </cell>
          <cell r="N221" t="str">
            <v>F</v>
          </cell>
          <cell r="O221" t="str">
            <v>No</v>
          </cell>
          <cell r="P221">
            <v>0</v>
          </cell>
        </row>
        <row r="222">
          <cell r="B222">
            <v>854</v>
          </cell>
          <cell r="C222" t="str">
            <v>Renosterberg Local Municipality</v>
          </cell>
          <cell r="D222" t="str">
            <v>Municipalities</v>
          </cell>
          <cell r="E222" t="str">
            <v>Local Municipality</v>
          </cell>
          <cell r="F222" t="str">
            <v>NC</v>
          </cell>
          <cell r="G222" t="str">
            <v>NC</v>
          </cell>
          <cell r="H222" t="str">
            <v>Pixley Ka Seme - NC</v>
          </cell>
          <cell r="I222" t="str">
            <v>Yes</v>
          </cell>
          <cell r="J222" t="str">
            <v/>
          </cell>
          <cell r="K222" t="str">
            <v>Disclaimer</v>
          </cell>
          <cell r="L222" t="str">
            <v>R</v>
          </cell>
          <cell r="M222" t="str">
            <v>R</v>
          </cell>
          <cell r="N222" t="str">
            <v>M</v>
          </cell>
          <cell r="O222" t="str">
            <v>Yes</v>
          </cell>
          <cell r="P222">
            <v>1</v>
          </cell>
        </row>
        <row r="223">
          <cell r="B223">
            <v>855</v>
          </cell>
          <cell r="C223" t="str">
            <v>Siyancuma Local Municipality</v>
          </cell>
          <cell r="D223" t="str">
            <v>Municipalities</v>
          </cell>
          <cell r="E223" t="str">
            <v>Local Municipality</v>
          </cell>
          <cell r="F223" t="str">
            <v>NC</v>
          </cell>
          <cell r="G223" t="str">
            <v>NC</v>
          </cell>
          <cell r="H223" t="str">
            <v>Pixley Ka Seme - NC</v>
          </cell>
          <cell r="I223" t="str">
            <v>No</v>
          </cell>
          <cell r="J223" t="str">
            <v>Yes</v>
          </cell>
          <cell r="K223" t="str">
            <v>Qualified</v>
          </cell>
          <cell r="L223" t="str">
            <v>R</v>
          </cell>
          <cell r="M223" t="str">
            <v>R</v>
          </cell>
          <cell r="N223" t="str">
            <v>F</v>
          </cell>
          <cell r="O223" t="str">
            <v>No</v>
          </cell>
          <cell r="P223">
            <v>0</v>
          </cell>
        </row>
        <row r="224">
          <cell r="B224">
            <v>856</v>
          </cell>
          <cell r="C224" t="str">
            <v>Siyathemba Local Municipality</v>
          </cell>
          <cell r="D224" t="str">
            <v>Municipalities</v>
          </cell>
          <cell r="E224" t="str">
            <v>Local Municipality</v>
          </cell>
          <cell r="F224" t="str">
            <v>NC</v>
          </cell>
          <cell r="G224" t="str">
            <v>NC</v>
          </cell>
          <cell r="H224" t="str">
            <v>Pixley Ka Seme - NC</v>
          </cell>
          <cell r="I224" t="str">
            <v>No</v>
          </cell>
          <cell r="J224" t="str">
            <v>Yes</v>
          </cell>
          <cell r="K224" t="str">
            <v>Qualified</v>
          </cell>
          <cell r="L224" t="str">
            <v>R</v>
          </cell>
          <cell r="M224" t="str">
            <v>R</v>
          </cell>
          <cell r="N224" t="str">
            <v>M</v>
          </cell>
          <cell r="O224" t="str">
            <v>Yes</v>
          </cell>
          <cell r="P224">
            <v>0</v>
          </cell>
        </row>
        <row r="225">
          <cell r="B225">
            <v>857</v>
          </cell>
          <cell r="C225" t="str">
            <v>Thembelihle Local Municipality</v>
          </cell>
          <cell r="D225" t="str">
            <v>Municipalities</v>
          </cell>
          <cell r="E225" t="str">
            <v>Local Municipality</v>
          </cell>
          <cell r="F225" t="str">
            <v>NC</v>
          </cell>
          <cell r="G225" t="str">
            <v>NC</v>
          </cell>
          <cell r="H225" t="str">
            <v>Pixley Ka Seme - NC</v>
          </cell>
          <cell r="I225" t="str">
            <v>No</v>
          </cell>
          <cell r="J225" t="str">
            <v>Yes</v>
          </cell>
          <cell r="K225" t="str">
            <v>Qualified</v>
          </cell>
          <cell r="L225" t="str">
            <v>R</v>
          </cell>
          <cell r="M225" t="str">
            <v>R</v>
          </cell>
          <cell r="N225" t="str">
            <v>M</v>
          </cell>
          <cell r="O225" t="str">
            <v>Yes</v>
          </cell>
          <cell r="P225">
            <v>0</v>
          </cell>
        </row>
        <row r="226">
          <cell r="B226">
            <v>858</v>
          </cell>
          <cell r="C226" t="str">
            <v>Ubuntu Local Municipality</v>
          </cell>
          <cell r="D226" t="str">
            <v>Municipalities</v>
          </cell>
          <cell r="E226" t="str">
            <v>Local Municipality</v>
          </cell>
          <cell r="F226" t="str">
            <v>NC</v>
          </cell>
          <cell r="G226" t="str">
            <v>NC</v>
          </cell>
          <cell r="H226" t="str">
            <v>Pixley Ka Seme - NC</v>
          </cell>
          <cell r="I226" t="str">
            <v>No</v>
          </cell>
          <cell r="J226" t="str">
            <v>Yes</v>
          </cell>
          <cell r="K226" t="str">
            <v>Qualified</v>
          </cell>
          <cell r="L226" t="str">
            <v>R</v>
          </cell>
          <cell r="M226" t="str">
            <v>R</v>
          </cell>
          <cell r="N226" t="str">
            <v>M</v>
          </cell>
          <cell r="O226" t="str">
            <v>Yes</v>
          </cell>
          <cell r="P226">
            <v>0</v>
          </cell>
        </row>
        <row r="227">
          <cell r="B227">
            <v>860</v>
          </cell>
          <cell r="C227" t="str">
            <v>Saldanha Bay Municipality</v>
          </cell>
          <cell r="D227" t="str">
            <v>Municipalities</v>
          </cell>
          <cell r="E227" t="str">
            <v>Local Municipality</v>
          </cell>
          <cell r="F227" t="str">
            <v>WC</v>
          </cell>
          <cell r="G227" t="str">
            <v>WC</v>
          </cell>
          <cell r="H227" t="str">
            <v>West Coast</v>
          </cell>
          <cell r="I227" t="str">
            <v>No</v>
          </cell>
          <cell r="J227" t="str">
            <v>Yes</v>
          </cell>
          <cell r="K227" t="str">
            <v>Unqualified with no findings</v>
          </cell>
          <cell r="L227" t="str">
            <v/>
          </cell>
          <cell r="M227" t="str">
            <v/>
          </cell>
          <cell r="N227">
            <v>1</v>
          </cell>
          <cell r="O227" t="str">
            <v>No</v>
          </cell>
          <cell r="P227">
            <v>0</v>
          </cell>
        </row>
        <row r="228">
          <cell r="B228">
            <v>861</v>
          </cell>
          <cell r="C228" t="str">
            <v>Stellenbosch Municipality</v>
          </cell>
          <cell r="D228" t="str">
            <v>Municipalities</v>
          </cell>
          <cell r="E228" t="str">
            <v>Intermediate City</v>
          </cell>
          <cell r="F228" t="str">
            <v>WC</v>
          </cell>
          <cell r="G228" t="str">
            <v>WC</v>
          </cell>
          <cell r="H228" t="str">
            <v>Cape Winelands</v>
          </cell>
          <cell r="I228" t="str">
            <v>No</v>
          </cell>
          <cell r="J228" t="str">
            <v>Yes</v>
          </cell>
          <cell r="K228" t="str">
            <v>Unqualified with no findings</v>
          </cell>
          <cell r="L228" t="str">
            <v/>
          </cell>
          <cell r="M228" t="str">
            <v/>
          </cell>
          <cell r="N228">
            <v>1</v>
          </cell>
          <cell r="O228" t="str">
            <v>No</v>
          </cell>
          <cell r="P228">
            <v>0</v>
          </cell>
        </row>
        <row r="229">
          <cell r="B229">
            <v>862</v>
          </cell>
          <cell r="C229" t="str">
            <v>Swartland Municipality</v>
          </cell>
          <cell r="D229" t="str">
            <v>Municipalities</v>
          </cell>
          <cell r="E229" t="str">
            <v>Local Municipality</v>
          </cell>
          <cell r="F229" t="str">
            <v>WC</v>
          </cell>
          <cell r="G229" t="str">
            <v>WC</v>
          </cell>
          <cell r="H229" t="str">
            <v>West Coast</v>
          </cell>
          <cell r="I229" t="str">
            <v>No</v>
          </cell>
          <cell r="J229" t="str">
            <v>Yes</v>
          </cell>
          <cell r="K229" t="str">
            <v>Unqualified with no findings</v>
          </cell>
          <cell r="L229" t="str">
            <v/>
          </cell>
          <cell r="M229" t="str">
            <v/>
          </cell>
          <cell r="N229">
            <v>1</v>
          </cell>
          <cell r="O229" t="str">
            <v>No</v>
          </cell>
          <cell r="P229">
            <v>0</v>
          </cell>
        </row>
        <row r="230">
          <cell r="B230">
            <v>863</v>
          </cell>
          <cell r="C230" t="str">
            <v>Swellendam Municipality</v>
          </cell>
          <cell r="D230" t="str">
            <v>Municipalities</v>
          </cell>
          <cell r="E230" t="str">
            <v>Local Municipality</v>
          </cell>
          <cell r="F230" t="str">
            <v>WC</v>
          </cell>
          <cell r="G230" t="str">
            <v>WC</v>
          </cell>
          <cell r="H230" t="str">
            <v>Overberg</v>
          </cell>
          <cell r="I230" t="str">
            <v>No</v>
          </cell>
          <cell r="J230" t="str">
            <v>Yes</v>
          </cell>
          <cell r="K230" t="str">
            <v>Unqualified with no findings</v>
          </cell>
          <cell r="L230" t="str">
            <v/>
          </cell>
          <cell r="M230" t="str">
            <v/>
          </cell>
          <cell r="N230">
            <v>1</v>
          </cell>
          <cell r="O230" t="str">
            <v>No</v>
          </cell>
          <cell r="P230">
            <v>0</v>
          </cell>
        </row>
        <row r="231">
          <cell r="B231">
            <v>864</v>
          </cell>
          <cell r="C231" t="str">
            <v>Theewaterskloof Municipality</v>
          </cell>
          <cell r="D231" t="str">
            <v>Municipalities</v>
          </cell>
          <cell r="E231" t="str">
            <v>Local Municipality</v>
          </cell>
          <cell r="F231" t="str">
            <v>WC</v>
          </cell>
          <cell r="G231" t="str">
            <v>WC</v>
          </cell>
          <cell r="H231" t="str">
            <v>Overberg</v>
          </cell>
          <cell r="I231" t="str">
            <v>No</v>
          </cell>
          <cell r="J231" t="str">
            <v>Yes</v>
          </cell>
          <cell r="K231" t="str">
            <v>Unqualified with no findings</v>
          </cell>
          <cell r="L231" t="str">
            <v/>
          </cell>
          <cell r="M231" t="str">
            <v/>
          </cell>
          <cell r="N231">
            <v>1</v>
          </cell>
          <cell r="O231" t="str">
            <v>No</v>
          </cell>
          <cell r="P231">
            <v>0</v>
          </cell>
        </row>
        <row r="232">
          <cell r="B232">
            <v>865</v>
          </cell>
          <cell r="C232" t="str">
            <v>West Coast District Municipality</v>
          </cell>
          <cell r="D232" t="str">
            <v>Municipalities</v>
          </cell>
          <cell r="E232" t="str">
            <v>District Municipality</v>
          </cell>
          <cell r="F232" t="str">
            <v>WC</v>
          </cell>
          <cell r="G232" t="str">
            <v>WC</v>
          </cell>
          <cell r="H232" t="str">
            <v>West Coast</v>
          </cell>
          <cell r="I232" t="str">
            <v>No</v>
          </cell>
          <cell r="J232" t="str">
            <v>Yes</v>
          </cell>
          <cell r="K232" t="str">
            <v>Unqualified with no findings</v>
          </cell>
          <cell r="L232" t="str">
            <v/>
          </cell>
          <cell r="M232" t="str">
            <v/>
          </cell>
          <cell r="N232">
            <v>1</v>
          </cell>
          <cell r="O232" t="str">
            <v>No</v>
          </cell>
          <cell r="P232">
            <v>0</v>
          </cell>
        </row>
        <row r="233">
          <cell r="B233">
            <v>866</v>
          </cell>
          <cell r="C233" t="str">
            <v>Witzenberg Municipality</v>
          </cell>
          <cell r="D233" t="str">
            <v>Municipalities</v>
          </cell>
          <cell r="E233" t="str">
            <v>Local Municipality</v>
          </cell>
          <cell r="F233" t="str">
            <v>WC</v>
          </cell>
          <cell r="G233" t="str">
            <v>WC</v>
          </cell>
          <cell r="H233" t="str">
            <v>Cape Winelands</v>
          </cell>
          <cell r="I233" t="str">
            <v>No</v>
          </cell>
          <cell r="J233" t="str">
            <v>Yes</v>
          </cell>
          <cell r="K233" t="str">
            <v>Unqualified with no findings</v>
          </cell>
          <cell r="L233" t="str">
            <v/>
          </cell>
          <cell r="M233" t="str">
            <v/>
          </cell>
          <cell r="N233">
            <v>1</v>
          </cell>
          <cell r="O233" t="str">
            <v>No</v>
          </cell>
          <cell r="P233">
            <v>0</v>
          </cell>
        </row>
        <row r="234">
          <cell r="B234">
            <v>868</v>
          </cell>
          <cell r="C234" t="str">
            <v>Umsobomvu Local Municipality</v>
          </cell>
          <cell r="D234" t="str">
            <v>Municipalities</v>
          </cell>
          <cell r="E234" t="str">
            <v>Local Municipality</v>
          </cell>
          <cell r="F234" t="str">
            <v>NC</v>
          </cell>
          <cell r="G234" t="str">
            <v>NC</v>
          </cell>
          <cell r="H234" t="str">
            <v>Pixley Ka Seme - NC</v>
          </cell>
          <cell r="I234" t="str">
            <v>No</v>
          </cell>
          <cell r="J234" t="str">
            <v>Yes</v>
          </cell>
          <cell r="K234" t="str">
            <v>Qualified</v>
          </cell>
          <cell r="L234" t="str">
            <v>R</v>
          </cell>
          <cell r="M234" t="str">
            <v>R</v>
          </cell>
          <cell r="N234" t="str">
            <v>F</v>
          </cell>
          <cell r="O234" t="str">
            <v>No</v>
          </cell>
          <cell r="P234">
            <v>0</v>
          </cell>
        </row>
        <row r="235">
          <cell r="B235">
            <v>869</v>
          </cell>
          <cell r="C235" t="str">
            <v>Kai !Garib Local Municipality</v>
          </cell>
          <cell r="D235" t="str">
            <v>Municipalities</v>
          </cell>
          <cell r="E235" t="str">
            <v>Local Municipality</v>
          </cell>
          <cell r="F235" t="str">
            <v>NC</v>
          </cell>
          <cell r="G235" t="str">
            <v>NC</v>
          </cell>
          <cell r="H235" t="str">
            <v>ZF Mgcawu District</v>
          </cell>
          <cell r="I235" t="str">
            <v>No</v>
          </cell>
          <cell r="J235" t="str">
            <v>Yes</v>
          </cell>
          <cell r="K235" t="str">
            <v>Qualified</v>
          </cell>
          <cell r="L235" t="str">
            <v>R</v>
          </cell>
          <cell r="M235" t="str">
            <v>R</v>
          </cell>
          <cell r="N235" t="str">
            <v>M</v>
          </cell>
          <cell r="O235" t="str">
            <v>Yes</v>
          </cell>
          <cell r="P235">
            <v>0</v>
          </cell>
        </row>
        <row r="236">
          <cell r="B236">
            <v>870</v>
          </cell>
          <cell r="C236" t="str">
            <v>Kgatelopele Local Municipality</v>
          </cell>
          <cell r="D236" t="str">
            <v>Municipalities</v>
          </cell>
          <cell r="E236" t="str">
            <v>Local Municipality</v>
          </cell>
          <cell r="F236" t="str">
            <v>NC</v>
          </cell>
          <cell r="G236" t="str">
            <v>NC</v>
          </cell>
          <cell r="H236" t="str">
            <v>ZF Mgcawu District</v>
          </cell>
          <cell r="I236" t="str">
            <v>No</v>
          </cell>
          <cell r="J236" t="str">
            <v>Yes</v>
          </cell>
          <cell r="K236" t="str">
            <v>Disclaimer</v>
          </cell>
          <cell r="L236" t="str">
            <v>R</v>
          </cell>
          <cell r="M236" t="str">
            <v>R</v>
          </cell>
          <cell r="N236" t="str">
            <v>M</v>
          </cell>
          <cell r="O236" t="str">
            <v>No</v>
          </cell>
          <cell r="P236">
            <v>0</v>
          </cell>
        </row>
        <row r="237">
          <cell r="B237">
            <v>872</v>
          </cell>
          <cell r="C237" t="str">
            <v>!Kheis Local Municipality</v>
          </cell>
          <cell r="D237" t="str">
            <v>Municipalities</v>
          </cell>
          <cell r="E237" t="str">
            <v>Local Municipality</v>
          </cell>
          <cell r="F237" t="str">
            <v>NC</v>
          </cell>
          <cell r="G237" t="str">
            <v>NC</v>
          </cell>
          <cell r="H237" t="str">
            <v>ZF Mgcawu District</v>
          </cell>
          <cell r="I237" t="str">
            <v>Yes</v>
          </cell>
          <cell r="J237" t="str">
            <v/>
          </cell>
          <cell r="K237" t="str">
            <v>Disclaimer</v>
          </cell>
          <cell r="L237" t="str">
            <v>R</v>
          </cell>
          <cell r="M237" t="str">
            <v>R</v>
          </cell>
          <cell r="N237" t="str">
            <v>M</v>
          </cell>
          <cell r="O237" t="str">
            <v>Yes</v>
          </cell>
          <cell r="P237">
            <v>1</v>
          </cell>
        </row>
        <row r="238">
          <cell r="B238">
            <v>874</v>
          </cell>
          <cell r="C238" t="str">
            <v>ZF Mgcawu District Municipality</v>
          </cell>
          <cell r="D238" t="str">
            <v>Municipalities</v>
          </cell>
          <cell r="E238" t="str">
            <v>District Municipality</v>
          </cell>
          <cell r="F238" t="str">
            <v>NC</v>
          </cell>
          <cell r="G238" t="str">
            <v>NC</v>
          </cell>
          <cell r="H238" t="str">
            <v>ZF Mgcawu District</v>
          </cell>
          <cell r="I238" t="str">
            <v>No</v>
          </cell>
          <cell r="J238" t="str">
            <v>Yes</v>
          </cell>
          <cell r="K238" t="str">
            <v>Unqualified with no findings</v>
          </cell>
          <cell r="L238" t="str">
            <v/>
          </cell>
          <cell r="M238" t="str">
            <v/>
          </cell>
          <cell r="N238" t="str">
            <v>M</v>
          </cell>
          <cell r="O238" t="str">
            <v>Yes</v>
          </cell>
          <cell r="P238">
            <v>0</v>
          </cell>
        </row>
        <row r="239">
          <cell r="B239">
            <v>875</v>
          </cell>
          <cell r="C239" t="str">
            <v>Tsantsabane Local Municipality</v>
          </cell>
          <cell r="D239" t="str">
            <v>Municipalities</v>
          </cell>
          <cell r="E239" t="str">
            <v>Local Municipality</v>
          </cell>
          <cell r="F239" t="str">
            <v>NC</v>
          </cell>
          <cell r="G239" t="str">
            <v>NC</v>
          </cell>
          <cell r="H239" t="str">
            <v>ZF Mgcawu District</v>
          </cell>
          <cell r="I239" t="str">
            <v>No</v>
          </cell>
          <cell r="J239" t="str">
            <v>Yes</v>
          </cell>
          <cell r="K239" t="str">
            <v>Qualified</v>
          </cell>
          <cell r="L239" t="str">
            <v>R</v>
          </cell>
          <cell r="M239" t="str">
            <v>R</v>
          </cell>
          <cell r="N239" t="str">
            <v>F</v>
          </cell>
          <cell r="O239" t="str">
            <v>No</v>
          </cell>
          <cell r="P239">
            <v>0</v>
          </cell>
        </row>
        <row r="240">
          <cell r="B240">
            <v>876</v>
          </cell>
          <cell r="C240" t="str">
            <v>Beaufort West Municipality</v>
          </cell>
          <cell r="D240" t="str">
            <v>Municipalities</v>
          </cell>
          <cell r="E240" t="str">
            <v>Local Municipality</v>
          </cell>
          <cell r="F240" t="str">
            <v>WC</v>
          </cell>
          <cell r="G240" t="str">
            <v>WC</v>
          </cell>
          <cell r="H240" t="str">
            <v>Central Karoo</v>
          </cell>
          <cell r="I240" t="str">
            <v>No</v>
          </cell>
          <cell r="J240" t="str">
            <v>Yes</v>
          </cell>
          <cell r="K240" t="str">
            <v>Qualified</v>
          </cell>
          <cell r="L240" t="str">
            <v>R</v>
          </cell>
          <cell r="M240" t="str">
            <v>R</v>
          </cell>
          <cell r="N240" t="str">
            <v>M</v>
          </cell>
          <cell r="O240" t="str">
            <v>Yes</v>
          </cell>
          <cell r="P240">
            <v>0</v>
          </cell>
        </row>
        <row r="241">
          <cell r="B241">
            <v>877</v>
          </cell>
          <cell r="C241" t="str">
            <v>Bergrivier Municipality</v>
          </cell>
          <cell r="D241" t="str">
            <v>Municipalities</v>
          </cell>
          <cell r="E241" t="str">
            <v>Local Municipality</v>
          </cell>
          <cell r="F241" t="str">
            <v>WC</v>
          </cell>
          <cell r="G241" t="str">
            <v>WC</v>
          </cell>
          <cell r="H241" t="str">
            <v>West Coast</v>
          </cell>
          <cell r="I241" t="str">
            <v>No</v>
          </cell>
          <cell r="J241" t="str">
            <v>Yes</v>
          </cell>
          <cell r="K241" t="str">
            <v>Unqualified with no findings</v>
          </cell>
          <cell r="L241" t="str">
            <v/>
          </cell>
          <cell r="M241" t="str">
            <v/>
          </cell>
          <cell r="N241">
            <v>1</v>
          </cell>
          <cell r="O241" t="str">
            <v>No</v>
          </cell>
          <cell r="P241">
            <v>0</v>
          </cell>
        </row>
        <row r="242">
          <cell r="B242">
            <v>878</v>
          </cell>
          <cell r="C242" t="str">
            <v>Bitou Municipality</v>
          </cell>
          <cell r="D242" t="str">
            <v>Municipalities</v>
          </cell>
          <cell r="E242" t="str">
            <v>Local Municipality</v>
          </cell>
          <cell r="F242" t="str">
            <v>WC</v>
          </cell>
          <cell r="G242" t="str">
            <v>WC</v>
          </cell>
          <cell r="H242" t="str">
            <v>Garden Route</v>
          </cell>
          <cell r="I242" t="str">
            <v>No</v>
          </cell>
          <cell r="J242" t="str">
            <v>Yes</v>
          </cell>
          <cell r="K242" t="str">
            <v>Unqualified with findings</v>
          </cell>
          <cell r="L242" t="str">
            <v>R</v>
          </cell>
          <cell r="M242" t="str">
            <v>R</v>
          </cell>
          <cell r="N242" t="str">
            <v>F</v>
          </cell>
          <cell r="O242" t="str">
            <v>No</v>
          </cell>
          <cell r="P242">
            <v>0</v>
          </cell>
        </row>
        <row r="243">
          <cell r="B243">
            <v>879</v>
          </cell>
          <cell r="C243" t="str">
            <v>Langeberg</v>
          </cell>
          <cell r="D243" t="str">
            <v>Municipalities</v>
          </cell>
          <cell r="E243" t="str">
            <v>Local Municipality</v>
          </cell>
          <cell r="F243" t="str">
            <v>WC</v>
          </cell>
          <cell r="G243" t="str">
            <v>WC</v>
          </cell>
          <cell r="H243" t="str">
            <v>Cape Winelands</v>
          </cell>
          <cell r="I243" t="str">
            <v>No</v>
          </cell>
          <cell r="J243" t="str">
            <v>Yes</v>
          </cell>
          <cell r="K243" t="str">
            <v>Unqualified with no findings</v>
          </cell>
          <cell r="L243" t="str">
            <v/>
          </cell>
          <cell r="M243" t="str">
            <v/>
          </cell>
          <cell r="N243">
            <v>1</v>
          </cell>
          <cell r="O243" t="str">
            <v>No</v>
          </cell>
          <cell r="P243">
            <v>0</v>
          </cell>
        </row>
        <row r="244">
          <cell r="B244">
            <v>880</v>
          </cell>
          <cell r="C244" t="str">
            <v>Breede Valley Municipality</v>
          </cell>
          <cell r="D244" t="str">
            <v>Municipalities</v>
          </cell>
          <cell r="E244" t="str">
            <v>Local Municipality</v>
          </cell>
          <cell r="F244" t="str">
            <v>WC</v>
          </cell>
          <cell r="G244" t="str">
            <v>WC</v>
          </cell>
          <cell r="H244" t="str">
            <v>Cape Winelands</v>
          </cell>
          <cell r="I244" t="str">
            <v>No</v>
          </cell>
          <cell r="J244" t="str">
            <v>Yes</v>
          </cell>
          <cell r="K244" t="str">
            <v>Unqualified with no findings</v>
          </cell>
          <cell r="L244" t="str">
            <v/>
          </cell>
          <cell r="M244" t="str">
            <v/>
          </cell>
          <cell r="N244">
            <v>1</v>
          </cell>
          <cell r="O244" t="str">
            <v>No</v>
          </cell>
          <cell r="P244">
            <v>0</v>
          </cell>
        </row>
        <row r="245">
          <cell r="B245">
            <v>881</v>
          </cell>
          <cell r="C245" t="str">
            <v>Cape Agulhas Municipality</v>
          </cell>
          <cell r="D245" t="str">
            <v>Municipalities</v>
          </cell>
          <cell r="E245" t="str">
            <v>Local Municipality</v>
          </cell>
          <cell r="F245" t="str">
            <v>WC</v>
          </cell>
          <cell r="G245" t="str">
            <v>WC</v>
          </cell>
          <cell r="H245" t="str">
            <v>Overberg</v>
          </cell>
          <cell r="I245" t="str">
            <v>No</v>
          </cell>
          <cell r="J245" t="str">
            <v>Yes</v>
          </cell>
          <cell r="K245" t="str">
            <v>Unqualified with no findings</v>
          </cell>
          <cell r="L245" t="str">
            <v/>
          </cell>
          <cell r="M245" t="str">
            <v/>
          </cell>
          <cell r="N245">
            <v>1</v>
          </cell>
          <cell r="O245" t="str">
            <v>No</v>
          </cell>
          <cell r="P245">
            <v>0</v>
          </cell>
        </row>
        <row r="246">
          <cell r="B246">
            <v>883</v>
          </cell>
          <cell r="C246" t="str">
            <v>Cape Winelands District Municipality</v>
          </cell>
          <cell r="D246" t="str">
            <v>Municipalities</v>
          </cell>
          <cell r="E246" t="str">
            <v>District Municipality</v>
          </cell>
          <cell r="F246" t="str">
            <v>WC</v>
          </cell>
          <cell r="G246" t="str">
            <v>WC</v>
          </cell>
          <cell r="H246" t="str">
            <v>Cape Winelands</v>
          </cell>
          <cell r="I246" t="str">
            <v>No</v>
          </cell>
          <cell r="J246" t="str">
            <v>Yes</v>
          </cell>
          <cell r="K246" t="str">
            <v>Unqualified with no findings</v>
          </cell>
          <cell r="L246" t="str">
            <v/>
          </cell>
          <cell r="M246" t="str">
            <v/>
          </cell>
          <cell r="N246">
            <v>1</v>
          </cell>
          <cell r="O246" t="str">
            <v>No</v>
          </cell>
          <cell r="P246">
            <v>0</v>
          </cell>
        </row>
        <row r="247">
          <cell r="B247">
            <v>884</v>
          </cell>
          <cell r="C247" t="str">
            <v>Cederberg Municipality</v>
          </cell>
          <cell r="D247" t="str">
            <v>Municipalities</v>
          </cell>
          <cell r="E247" t="str">
            <v>Local Municipality</v>
          </cell>
          <cell r="F247" t="str">
            <v>WC</v>
          </cell>
          <cell r="G247" t="str">
            <v>WC</v>
          </cell>
          <cell r="H247" t="str">
            <v>West Coast</v>
          </cell>
          <cell r="I247" t="str">
            <v>No</v>
          </cell>
          <cell r="J247" t="str">
            <v>Yes</v>
          </cell>
          <cell r="K247" t="str">
            <v>Unqualified with findings</v>
          </cell>
          <cell r="L247" t="str">
            <v/>
          </cell>
          <cell r="M247" t="str">
            <v>R</v>
          </cell>
          <cell r="N247" t="str">
            <v>M</v>
          </cell>
          <cell r="O247" t="str">
            <v>Yes</v>
          </cell>
          <cell r="P247">
            <v>0</v>
          </cell>
        </row>
        <row r="248">
          <cell r="B248">
            <v>885</v>
          </cell>
          <cell r="C248" t="str">
            <v>Central Karoo District Municipality</v>
          </cell>
          <cell r="D248" t="str">
            <v>Municipalities</v>
          </cell>
          <cell r="E248" t="str">
            <v>District Municipality</v>
          </cell>
          <cell r="F248" t="str">
            <v>WC</v>
          </cell>
          <cell r="G248" t="str">
            <v>WC</v>
          </cell>
          <cell r="H248" t="str">
            <v>Central Karoo</v>
          </cell>
          <cell r="I248" t="str">
            <v>No</v>
          </cell>
          <cell r="J248" t="str">
            <v>Yes</v>
          </cell>
          <cell r="K248" t="str">
            <v>Unqualified with findings</v>
          </cell>
          <cell r="L248" t="str">
            <v/>
          </cell>
          <cell r="M248" t="str">
            <v>R</v>
          </cell>
          <cell r="N248">
            <v>1</v>
          </cell>
          <cell r="O248" t="str">
            <v>No</v>
          </cell>
          <cell r="P248">
            <v>0</v>
          </cell>
        </row>
        <row r="249">
          <cell r="B249">
            <v>886</v>
          </cell>
          <cell r="C249" t="str">
            <v>City of Cape Town</v>
          </cell>
          <cell r="D249" t="str">
            <v>Municipalities</v>
          </cell>
          <cell r="E249" t="str">
            <v>Metropolitan Municipality</v>
          </cell>
          <cell r="F249" t="str">
            <v>WC</v>
          </cell>
          <cell r="G249" t="str">
            <v>WC</v>
          </cell>
          <cell r="H249" t="str">
            <v>Cape Town Metro</v>
          </cell>
          <cell r="I249" t="str">
            <v>No</v>
          </cell>
          <cell r="J249" t="str">
            <v>Yes</v>
          </cell>
          <cell r="K249" t="str">
            <v>Unqualified with no findings</v>
          </cell>
          <cell r="L249" t="str">
            <v/>
          </cell>
          <cell r="M249" t="str">
            <v/>
          </cell>
          <cell r="N249">
            <v>1</v>
          </cell>
          <cell r="O249" t="str">
            <v>No</v>
          </cell>
          <cell r="P249">
            <v>0</v>
          </cell>
        </row>
        <row r="250">
          <cell r="B250">
            <v>887</v>
          </cell>
          <cell r="C250" t="str">
            <v>Drakenstein Municipality</v>
          </cell>
          <cell r="D250" t="str">
            <v>Municipalities</v>
          </cell>
          <cell r="E250" t="str">
            <v>Intermediate City</v>
          </cell>
          <cell r="F250" t="str">
            <v>WC</v>
          </cell>
          <cell r="G250" t="str">
            <v>WC</v>
          </cell>
          <cell r="H250" t="str">
            <v>Cape Winelands</v>
          </cell>
          <cell r="I250" t="str">
            <v>No</v>
          </cell>
          <cell r="J250" t="str">
            <v>Yes</v>
          </cell>
          <cell r="K250" t="str">
            <v>Unqualified with no findings</v>
          </cell>
          <cell r="L250" t="str">
            <v/>
          </cell>
          <cell r="M250" t="str">
            <v/>
          </cell>
          <cell r="N250">
            <v>1</v>
          </cell>
          <cell r="O250" t="str">
            <v>No</v>
          </cell>
          <cell r="P250">
            <v>0</v>
          </cell>
        </row>
        <row r="251">
          <cell r="B251">
            <v>888</v>
          </cell>
          <cell r="C251" t="str">
            <v>Garden Route District Municipality</v>
          </cell>
          <cell r="D251" t="str">
            <v>Municipalities</v>
          </cell>
          <cell r="E251" t="str">
            <v>District Municipality</v>
          </cell>
          <cell r="F251" t="str">
            <v>WC</v>
          </cell>
          <cell r="G251" t="str">
            <v>WC</v>
          </cell>
          <cell r="H251" t="str">
            <v>Garden Route</v>
          </cell>
          <cell r="I251" t="str">
            <v>No</v>
          </cell>
          <cell r="J251" t="str">
            <v>Yes</v>
          </cell>
          <cell r="K251" t="str">
            <v>Unqualified with no findings</v>
          </cell>
          <cell r="L251" t="str">
            <v/>
          </cell>
          <cell r="M251" t="str">
            <v/>
          </cell>
          <cell r="N251" t="str">
            <v>F</v>
          </cell>
          <cell r="O251" t="str">
            <v>No</v>
          </cell>
          <cell r="P251">
            <v>0</v>
          </cell>
        </row>
        <row r="252">
          <cell r="B252">
            <v>889</v>
          </cell>
          <cell r="C252" t="str">
            <v>George Municipality</v>
          </cell>
          <cell r="D252" t="str">
            <v>Municipalities</v>
          </cell>
          <cell r="E252" t="str">
            <v>Intermediate City</v>
          </cell>
          <cell r="F252" t="str">
            <v>WC</v>
          </cell>
          <cell r="G252" t="str">
            <v>WC</v>
          </cell>
          <cell r="H252" t="str">
            <v>Garden Route</v>
          </cell>
          <cell r="I252" t="str">
            <v>No</v>
          </cell>
          <cell r="J252" t="str">
            <v>Yes</v>
          </cell>
          <cell r="K252" t="str">
            <v>Unqualified with no findings</v>
          </cell>
          <cell r="L252" t="str">
            <v/>
          </cell>
          <cell r="M252" t="str">
            <v/>
          </cell>
          <cell r="N252">
            <v>1</v>
          </cell>
          <cell r="O252" t="str">
            <v>No</v>
          </cell>
          <cell r="P252">
            <v>0</v>
          </cell>
        </row>
        <row r="253">
          <cell r="B253">
            <v>890</v>
          </cell>
          <cell r="C253" t="str">
            <v>Hessequa Municipality</v>
          </cell>
          <cell r="D253" t="str">
            <v>Municipalities</v>
          </cell>
          <cell r="E253" t="str">
            <v>Local Municipality</v>
          </cell>
          <cell r="F253" t="str">
            <v>WC</v>
          </cell>
          <cell r="G253" t="str">
            <v>WC</v>
          </cell>
          <cell r="H253" t="str">
            <v>Garden Route</v>
          </cell>
          <cell r="I253" t="str">
            <v>No</v>
          </cell>
          <cell r="J253" t="str">
            <v>Yes</v>
          </cell>
          <cell r="K253" t="str">
            <v>Unqualified with no findings</v>
          </cell>
          <cell r="L253" t="str">
            <v/>
          </cell>
          <cell r="M253" t="str">
            <v/>
          </cell>
          <cell r="N253">
            <v>1</v>
          </cell>
          <cell r="O253" t="str">
            <v>No</v>
          </cell>
          <cell r="P253">
            <v>0</v>
          </cell>
        </row>
        <row r="254">
          <cell r="B254">
            <v>891</v>
          </cell>
          <cell r="C254" t="str">
            <v>Kannaland Municipality</v>
          </cell>
          <cell r="D254" t="str">
            <v>Municipalities</v>
          </cell>
          <cell r="E254" t="str">
            <v>Local Municipality</v>
          </cell>
          <cell r="F254" t="str">
            <v>WC</v>
          </cell>
          <cell r="G254" t="str">
            <v>WC</v>
          </cell>
          <cell r="H254" t="str">
            <v>Garden Route</v>
          </cell>
          <cell r="I254" t="str">
            <v>No</v>
          </cell>
          <cell r="J254" t="str">
            <v>Yes</v>
          </cell>
          <cell r="K254" t="str">
            <v>Disclaimer</v>
          </cell>
          <cell r="L254" t="str">
            <v>R</v>
          </cell>
          <cell r="M254" t="str">
            <v>R</v>
          </cell>
          <cell r="N254" t="str">
            <v>M</v>
          </cell>
          <cell r="O254" t="str">
            <v>Yes</v>
          </cell>
          <cell r="P254">
            <v>0</v>
          </cell>
        </row>
        <row r="255">
          <cell r="B255">
            <v>893</v>
          </cell>
          <cell r="C255" t="str">
            <v>Knysna Municipality</v>
          </cell>
          <cell r="D255" t="str">
            <v>Municipalities</v>
          </cell>
          <cell r="E255" t="str">
            <v>Local Municipality</v>
          </cell>
          <cell r="F255" t="str">
            <v>WC</v>
          </cell>
          <cell r="G255" t="str">
            <v>WC</v>
          </cell>
          <cell r="H255" t="str">
            <v>Garden Route</v>
          </cell>
          <cell r="I255" t="str">
            <v>No</v>
          </cell>
          <cell r="J255" t="str">
            <v>Yes</v>
          </cell>
          <cell r="K255" t="str">
            <v>Unqualified with findings</v>
          </cell>
          <cell r="L255" t="str">
            <v/>
          </cell>
          <cell r="M255" t="str">
            <v>R</v>
          </cell>
          <cell r="N255" t="str">
            <v>F</v>
          </cell>
          <cell r="O255" t="str">
            <v>No</v>
          </cell>
          <cell r="P255">
            <v>0</v>
          </cell>
        </row>
        <row r="256">
          <cell r="B256">
            <v>894</v>
          </cell>
          <cell r="C256" t="str">
            <v>Laingsburg Municipality</v>
          </cell>
          <cell r="D256" t="str">
            <v>Municipalities</v>
          </cell>
          <cell r="E256" t="str">
            <v>Local Municipality</v>
          </cell>
          <cell r="F256" t="str">
            <v>WC</v>
          </cell>
          <cell r="G256" t="str">
            <v>WC</v>
          </cell>
          <cell r="H256" t="str">
            <v>Central Karoo</v>
          </cell>
          <cell r="I256" t="str">
            <v>No</v>
          </cell>
          <cell r="J256" t="str">
            <v>Yes</v>
          </cell>
          <cell r="K256" t="str">
            <v>Adverse</v>
          </cell>
          <cell r="L256" t="str">
            <v/>
          </cell>
          <cell r="M256" t="str">
            <v>R</v>
          </cell>
          <cell r="N256" t="str">
            <v>M</v>
          </cell>
          <cell r="O256" t="str">
            <v>No</v>
          </cell>
          <cell r="P256">
            <v>0</v>
          </cell>
        </row>
        <row r="257">
          <cell r="B257">
            <v>895</v>
          </cell>
          <cell r="C257" t="str">
            <v>Matzikama Local Municipality</v>
          </cell>
          <cell r="D257" t="str">
            <v>Municipalities</v>
          </cell>
          <cell r="E257" t="str">
            <v>Local Municipality</v>
          </cell>
          <cell r="F257" t="str">
            <v>WC</v>
          </cell>
          <cell r="G257" t="str">
            <v>WC</v>
          </cell>
          <cell r="H257" t="str">
            <v>West Coast</v>
          </cell>
          <cell r="I257" t="str">
            <v>No</v>
          </cell>
          <cell r="J257" t="str">
            <v>Yes</v>
          </cell>
          <cell r="K257" t="str">
            <v>Unqualified with findings</v>
          </cell>
          <cell r="L257" t="str">
            <v/>
          </cell>
          <cell r="M257" t="str">
            <v>R</v>
          </cell>
          <cell r="N257" t="str">
            <v>F</v>
          </cell>
          <cell r="O257" t="str">
            <v>No</v>
          </cell>
          <cell r="P257">
            <v>0</v>
          </cell>
        </row>
        <row r="258">
          <cell r="B258">
            <v>896</v>
          </cell>
          <cell r="C258" t="str">
            <v>Mossel Bay Municipality</v>
          </cell>
          <cell r="D258" t="str">
            <v>Municipalities</v>
          </cell>
          <cell r="E258" t="str">
            <v>Local Municipality</v>
          </cell>
          <cell r="F258" t="str">
            <v>WC</v>
          </cell>
          <cell r="G258" t="str">
            <v>WC</v>
          </cell>
          <cell r="H258" t="str">
            <v>Garden Route</v>
          </cell>
          <cell r="I258" t="str">
            <v>No</v>
          </cell>
          <cell r="J258" t="str">
            <v>Yes</v>
          </cell>
          <cell r="K258" t="str">
            <v>Unqualified with no findings</v>
          </cell>
          <cell r="L258" t="str">
            <v/>
          </cell>
          <cell r="M258" t="str">
            <v/>
          </cell>
          <cell r="N258" t="str">
            <v>F</v>
          </cell>
          <cell r="O258" t="str">
            <v>No</v>
          </cell>
          <cell r="P258">
            <v>0</v>
          </cell>
        </row>
        <row r="259">
          <cell r="B259">
            <v>897</v>
          </cell>
          <cell r="C259" t="str">
            <v>Oudtshoorn Municipality</v>
          </cell>
          <cell r="D259" t="str">
            <v>Municipalities</v>
          </cell>
          <cell r="E259" t="str">
            <v>Local Municipality</v>
          </cell>
          <cell r="F259" t="str">
            <v>WC</v>
          </cell>
          <cell r="G259" t="str">
            <v>WC</v>
          </cell>
          <cell r="H259" t="str">
            <v>Garden Route</v>
          </cell>
          <cell r="I259" t="str">
            <v>No</v>
          </cell>
          <cell r="J259" t="str">
            <v>Yes</v>
          </cell>
          <cell r="K259" t="str">
            <v>Unqualified with findings</v>
          </cell>
          <cell r="L259" t="str">
            <v/>
          </cell>
          <cell r="M259" t="str">
            <v>R</v>
          </cell>
          <cell r="N259">
            <v>1</v>
          </cell>
          <cell r="O259" t="str">
            <v>No</v>
          </cell>
          <cell r="P259">
            <v>0</v>
          </cell>
        </row>
        <row r="260">
          <cell r="B260">
            <v>898</v>
          </cell>
          <cell r="C260" t="str">
            <v>Overberg District Municipality</v>
          </cell>
          <cell r="D260" t="str">
            <v>Municipalities</v>
          </cell>
          <cell r="E260" t="str">
            <v>District Municipality</v>
          </cell>
          <cell r="F260" t="str">
            <v>WC</v>
          </cell>
          <cell r="G260" t="str">
            <v>WC</v>
          </cell>
          <cell r="H260" t="str">
            <v>Overberg</v>
          </cell>
          <cell r="I260" t="str">
            <v>No</v>
          </cell>
          <cell r="J260" t="str">
            <v>Yes</v>
          </cell>
          <cell r="K260" t="str">
            <v>Unqualified with no findings</v>
          </cell>
          <cell r="L260" t="str">
            <v/>
          </cell>
          <cell r="M260" t="str">
            <v/>
          </cell>
          <cell r="N260">
            <v>1</v>
          </cell>
          <cell r="O260" t="str">
            <v>No</v>
          </cell>
          <cell r="P260">
            <v>0</v>
          </cell>
        </row>
        <row r="261">
          <cell r="B261">
            <v>899</v>
          </cell>
          <cell r="C261" t="str">
            <v>Overstrand Municipality</v>
          </cell>
          <cell r="D261" t="str">
            <v>Municipalities</v>
          </cell>
          <cell r="E261" t="str">
            <v>Local Municipality</v>
          </cell>
          <cell r="F261" t="str">
            <v>WC</v>
          </cell>
          <cell r="G261" t="str">
            <v>WC</v>
          </cell>
          <cell r="H261" t="str">
            <v>Overberg</v>
          </cell>
          <cell r="I261" t="str">
            <v>No</v>
          </cell>
          <cell r="J261" t="str">
            <v>Yes</v>
          </cell>
          <cell r="K261" t="str">
            <v>Unqualified with no findings</v>
          </cell>
          <cell r="L261" t="str">
            <v/>
          </cell>
          <cell r="M261" t="str">
            <v/>
          </cell>
          <cell r="N261">
            <v>1</v>
          </cell>
          <cell r="O261" t="str">
            <v>No</v>
          </cell>
          <cell r="P261">
            <v>0</v>
          </cell>
        </row>
        <row r="262">
          <cell r="B262">
            <v>901</v>
          </cell>
          <cell r="C262" t="str">
            <v>Prince Albert Municipality</v>
          </cell>
          <cell r="D262" t="str">
            <v>Municipalities</v>
          </cell>
          <cell r="E262" t="str">
            <v>Local Municipality</v>
          </cell>
          <cell r="F262" t="str">
            <v>WC</v>
          </cell>
          <cell r="G262" t="str">
            <v>WC</v>
          </cell>
          <cell r="H262" t="str">
            <v>Central Karoo</v>
          </cell>
          <cell r="I262" t="str">
            <v>No</v>
          </cell>
          <cell r="J262" t="str">
            <v>Yes</v>
          </cell>
          <cell r="K262" t="str">
            <v>Unqualified with no findings</v>
          </cell>
          <cell r="L262" t="str">
            <v/>
          </cell>
          <cell r="M262" t="str">
            <v/>
          </cell>
          <cell r="N262">
            <v>1</v>
          </cell>
          <cell r="O262" t="str">
            <v>No</v>
          </cell>
          <cell r="P262">
            <v>0</v>
          </cell>
        </row>
        <row r="263">
          <cell r="B263">
            <v>904</v>
          </cell>
          <cell r="C263" t="str">
            <v>Emalahleni Municipality (EC)</v>
          </cell>
          <cell r="D263" t="str">
            <v>Municipalities</v>
          </cell>
          <cell r="E263" t="str">
            <v>Local Municipality</v>
          </cell>
          <cell r="F263" t="str">
            <v>EC</v>
          </cell>
          <cell r="G263" t="str">
            <v>EC</v>
          </cell>
          <cell r="H263" t="str">
            <v>Chris Hani</v>
          </cell>
          <cell r="I263" t="str">
            <v>No</v>
          </cell>
          <cell r="J263" t="str">
            <v>Yes</v>
          </cell>
          <cell r="K263" t="str">
            <v>Qualified</v>
          </cell>
          <cell r="L263" t="str">
            <v/>
          </cell>
          <cell r="M263" t="str">
            <v>R</v>
          </cell>
          <cell r="N263" t="str">
            <v>F</v>
          </cell>
          <cell r="O263" t="str">
            <v>No</v>
          </cell>
          <cell r="P263">
            <v>0</v>
          </cell>
        </row>
        <row r="264">
          <cell r="B264">
            <v>1479</v>
          </cell>
          <cell r="C264" t="str">
            <v>Rand West City Local Municipality</v>
          </cell>
          <cell r="D264" t="str">
            <v>Municipalities</v>
          </cell>
          <cell r="E264" t="str">
            <v>Intermediate City</v>
          </cell>
          <cell r="F264" t="str">
            <v>GP</v>
          </cell>
          <cell r="G264" t="str">
            <v>GP</v>
          </cell>
          <cell r="H264" t="str">
            <v>West Rand</v>
          </cell>
          <cell r="I264" t="str">
            <v>No</v>
          </cell>
          <cell r="J264" t="str">
            <v>Yes</v>
          </cell>
          <cell r="K264" t="str">
            <v>Unqualified with findings</v>
          </cell>
          <cell r="L264" t="str">
            <v/>
          </cell>
          <cell r="M264" t="str">
            <v>R</v>
          </cell>
          <cell r="N264" t="str">
            <v>M</v>
          </cell>
          <cell r="O264" t="str">
            <v>Yes</v>
          </cell>
          <cell r="P264">
            <v>0</v>
          </cell>
        </row>
        <row r="265">
          <cell r="B265">
            <v>1480</v>
          </cell>
          <cell r="C265" t="str">
            <v>Collins Chabane Local Municipality</v>
          </cell>
          <cell r="D265" t="str">
            <v>Municipalities</v>
          </cell>
          <cell r="E265" t="str">
            <v>Local Municipality</v>
          </cell>
          <cell r="F265" t="str">
            <v>LP</v>
          </cell>
          <cell r="G265" t="str">
            <v>LP</v>
          </cell>
          <cell r="H265" t="str">
            <v>Vhembe</v>
          </cell>
          <cell r="I265" t="str">
            <v>No</v>
          </cell>
          <cell r="J265" t="str">
            <v>Yes</v>
          </cell>
          <cell r="K265" t="str">
            <v>Unqualified with findings</v>
          </cell>
          <cell r="L265" t="str">
            <v/>
          </cell>
          <cell r="M265" t="str">
            <v>R</v>
          </cell>
          <cell r="N265">
            <v>1</v>
          </cell>
          <cell r="O265" t="str">
            <v>No</v>
          </cell>
          <cell r="P265">
            <v>0</v>
          </cell>
        </row>
        <row r="266">
          <cell r="B266">
            <v>1481</v>
          </cell>
          <cell r="C266" t="str">
            <v>Dr Beyers Naudé Local Municipality</v>
          </cell>
          <cell r="D266" t="str">
            <v>Municipalities</v>
          </cell>
          <cell r="E266" t="str">
            <v>Local Municipality</v>
          </cell>
          <cell r="F266" t="str">
            <v>EC</v>
          </cell>
          <cell r="G266" t="str">
            <v>EC</v>
          </cell>
          <cell r="H266" t="str">
            <v>Sarah Baartman</v>
          </cell>
          <cell r="I266" t="str">
            <v>No</v>
          </cell>
          <cell r="J266" t="str">
            <v>Yes</v>
          </cell>
          <cell r="K266" t="str">
            <v>Qualified</v>
          </cell>
          <cell r="L266" t="str">
            <v/>
          </cell>
          <cell r="M266" t="str">
            <v>R</v>
          </cell>
          <cell r="N266" t="str">
            <v>M</v>
          </cell>
          <cell r="O266" t="str">
            <v>Yes</v>
          </cell>
          <cell r="P266">
            <v>0</v>
          </cell>
        </row>
        <row r="267">
          <cell r="B267">
            <v>1482</v>
          </cell>
          <cell r="C267" t="str">
            <v>Raymond Mhlaba Local Municipality</v>
          </cell>
          <cell r="D267" t="str">
            <v>Municipalities</v>
          </cell>
          <cell r="E267" t="str">
            <v>Local Municipality</v>
          </cell>
          <cell r="F267" t="str">
            <v>EC</v>
          </cell>
          <cell r="G267" t="str">
            <v>EC</v>
          </cell>
          <cell r="H267" t="str">
            <v>Amatole</v>
          </cell>
          <cell r="I267" t="str">
            <v>No</v>
          </cell>
          <cell r="J267" t="str">
            <v>Yes</v>
          </cell>
          <cell r="K267" t="str">
            <v>Qualified</v>
          </cell>
          <cell r="L267" t="str">
            <v>R</v>
          </cell>
          <cell r="M267" t="str">
            <v>R</v>
          </cell>
          <cell r="N267" t="str">
            <v>M</v>
          </cell>
          <cell r="O267" t="str">
            <v>Yes</v>
          </cell>
          <cell r="P267">
            <v>0</v>
          </cell>
        </row>
        <row r="268">
          <cell r="B268">
            <v>1483</v>
          </cell>
          <cell r="C268" t="str">
            <v>Enoch Mgijima Local Municipality</v>
          </cell>
          <cell r="D268" t="str">
            <v>Municipalities</v>
          </cell>
          <cell r="E268" t="str">
            <v>Intermediate City</v>
          </cell>
          <cell r="F268" t="str">
            <v>EC</v>
          </cell>
          <cell r="G268" t="str">
            <v>EC</v>
          </cell>
          <cell r="H268" t="str">
            <v>Chris Hani</v>
          </cell>
          <cell r="I268" t="str">
            <v>No</v>
          </cell>
          <cell r="J268" t="str">
            <v>Yes</v>
          </cell>
          <cell r="K268" t="str">
            <v>Qualified</v>
          </cell>
          <cell r="L268" t="str">
            <v>R</v>
          </cell>
          <cell r="M268" t="str">
            <v>R</v>
          </cell>
          <cell r="N268" t="str">
            <v>M</v>
          </cell>
          <cell r="O268" t="str">
            <v>Yes</v>
          </cell>
          <cell r="P268">
            <v>0</v>
          </cell>
        </row>
        <row r="269">
          <cell r="B269">
            <v>1484</v>
          </cell>
          <cell r="C269" t="str">
            <v>Walter Sisulu Local Municipality</v>
          </cell>
          <cell r="D269" t="str">
            <v>Municipalities</v>
          </cell>
          <cell r="E269" t="str">
            <v>Local Municipality</v>
          </cell>
          <cell r="F269" t="str">
            <v>EC</v>
          </cell>
          <cell r="G269" t="str">
            <v>EC</v>
          </cell>
          <cell r="H269" t="str">
            <v>Joe Gqabi</v>
          </cell>
          <cell r="I269" t="str">
            <v>No</v>
          </cell>
          <cell r="J269" t="str">
            <v>Yes</v>
          </cell>
          <cell r="K269" t="str">
            <v>Adverse</v>
          </cell>
          <cell r="L269" t="str">
            <v>R</v>
          </cell>
          <cell r="M269" t="str">
            <v>R</v>
          </cell>
          <cell r="N269" t="str">
            <v>M</v>
          </cell>
          <cell r="O269" t="str">
            <v>Yes</v>
          </cell>
          <cell r="P269">
            <v>0</v>
          </cell>
        </row>
        <row r="270">
          <cell r="B270">
            <v>1485</v>
          </cell>
          <cell r="C270" t="str">
            <v>Inkosi Langalibalele Local Municipality</v>
          </cell>
          <cell r="D270" t="str">
            <v>Municipalities</v>
          </cell>
          <cell r="E270" t="str">
            <v>Local Municipality</v>
          </cell>
          <cell r="F270" t="str">
            <v>KZN</v>
          </cell>
          <cell r="G270" t="str">
            <v>KZN</v>
          </cell>
          <cell r="H270" t="str">
            <v>uThukela</v>
          </cell>
          <cell r="I270" t="str">
            <v>No</v>
          </cell>
          <cell r="J270" t="str">
            <v>Yes</v>
          </cell>
          <cell r="K270" t="str">
            <v>Qualified</v>
          </cell>
          <cell r="L270" t="str">
            <v/>
          </cell>
          <cell r="M270" t="str">
            <v>R</v>
          </cell>
          <cell r="N270" t="str">
            <v>F</v>
          </cell>
          <cell r="O270" t="str">
            <v>No</v>
          </cell>
          <cell r="P270">
            <v>0</v>
          </cell>
        </row>
        <row r="271">
          <cell r="B271">
            <v>1486</v>
          </cell>
          <cell r="C271" t="str">
            <v>Alfred Duma Local Municipality</v>
          </cell>
          <cell r="D271" t="str">
            <v>Municipalities</v>
          </cell>
          <cell r="E271" t="str">
            <v>Intermediate City</v>
          </cell>
          <cell r="F271" t="str">
            <v>KZN</v>
          </cell>
          <cell r="G271" t="str">
            <v>KZN</v>
          </cell>
          <cell r="H271" t="str">
            <v>uThukela</v>
          </cell>
          <cell r="I271" t="str">
            <v>No</v>
          </cell>
          <cell r="J271" t="str">
            <v>Yes</v>
          </cell>
          <cell r="K271" t="str">
            <v>Unqualified with findings</v>
          </cell>
          <cell r="L271" t="str">
            <v>R</v>
          </cell>
          <cell r="M271" t="str">
            <v>R</v>
          </cell>
          <cell r="N271" t="str">
            <v>F</v>
          </cell>
          <cell r="O271" t="str">
            <v>No</v>
          </cell>
          <cell r="P271">
            <v>0</v>
          </cell>
        </row>
        <row r="272">
          <cell r="B272">
            <v>1487</v>
          </cell>
          <cell r="C272" t="str">
            <v>Big 5 Hlabisa Local Municipality</v>
          </cell>
          <cell r="D272" t="str">
            <v>Municipalities</v>
          </cell>
          <cell r="E272" t="str">
            <v>Local Municipality</v>
          </cell>
          <cell r="F272" t="str">
            <v>KZN</v>
          </cell>
          <cell r="G272" t="str">
            <v>KZN</v>
          </cell>
          <cell r="H272" t="str">
            <v>uMkhanyakude</v>
          </cell>
          <cell r="I272" t="str">
            <v>No</v>
          </cell>
          <cell r="J272" t="str">
            <v>Yes</v>
          </cell>
          <cell r="K272" t="str">
            <v>Unqualified with findings</v>
          </cell>
          <cell r="L272" t="str">
            <v>R</v>
          </cell>
          <cell r="M272" t="str">
            <v>R</v>
          </cell>
          <cell r="N272" t="str">
            <v>F</v>
          </cell>
          <cell r="O272" t="str">
            <v>No</v>
          </cell>
          <cell r="P272">
            <v>0</v>
          </cell>
        </row>
        <row r="273">
          <cell r="B273">
            <v>1488</v>
          </cell>
          <cell r="C273" t="str">
            <v>Dr Nkosazana Dlamini Zuma Local Municipality</v>
          </cell>
          <cell r="D273" t="str">
            <v>Municipalities</v>
          </cell>
          <cell r="E273" t="str">
            <v>Local Municipality</v>
          </cell>
          <cell r="F273" t="str">
            <v>KZN</v>
          </cell>
          <cell r="G273" t="str">
            <v>KZN</v>
          </cell>
          <cell r="H273" t="str">
            <v>Harry Gwala</v>
          </cell>
          <cell r="I273" t="str">
            <v>No</v>
          </cell>
          <cell r="J273" t="str">
            <v>Yes</v>
          </cell>
          <cell r="K273" t="str">
            <v>Unqualified with findings</v>
          </cell>
          <cell r="L273" t="str">
            <v/>
          </cell>
          <cell r="M273" t="str">
            <v>R</v>
          </cell>
          <cell r="N273" t="str">
            <v>F</v>
          </cell>
          <cell r="O273" t="str">
            <v>No</v>
          </cell>
          <cell r="P273">
            <v>0</v>
          </cell>
        </row>
        <row r="274">
          <cell r="B274">
            <v>1489</v>
          </cell>
          <cell r="C274" t="str">
            <v>Dawid Kruiper Local Municipality</v>
          </cell>
          <cell r="D274" t="str">
            <v>Municipalities</v>
          </cell>
          <cell r="E274" t="str">
            <v>Local Municipality</v>
          </cell>
          <cell r="F274" t="str">
            <v>NC</v>
          </cell>
          <cell r="G274" t="str">
            <v>NC</v>
          </cell>
          <cell r="H274" t="str">
            <v>ZF Mgcawu District</v>
          </cell>
          <cell r="I274" t="str">
            <v>No</v>
          </cell>
          <cell r="J274" t="str">
            <v>Yes</v>
          </cell>
          <cell r="K274" t="str">
            <v>Unqualified with findings</v>
          </cell>
          <cell r="L274" t="str">
            <v/>
          </cell>
          <cell r="M274" t="str">
            <v>R</v>
          </cell>
          <cell r="N274" t="str">
            <v>F</v>
          </cell>
          <cell r="O274" t="str">
            <v>No</v>
          </cell>
          <cell r="P274">
            <v>0</v>
          </cell>
        </row>
        <row r="275">
          <cell r="B275">
            <v>1490</v>
          </cell>
          <cell r="C275" t="str">
            <v>JB Marks Local Municipality</v>
          </cell>
          <cell r="D275" t="str">
            <v>Municipalities</v>
          </cell>
          <cell r="E275" t="str">
            <v>Intermediate City</v>
          </cell>
          <cell r="F275" t="str">
            <v>NW</v>
          </cell>
          <cell r="G275" t="str">
            <v>NW</v>
          </cell>
          <cell r="H275" t="str">
            <v>Dr Kenneth Kaunda</v>
          </cell>
          <cell r="I275" t="str">
            <v>No</v>
          </cell>
          <cell r="J275" t="str">
            <v>Yes</v>
          </cell>
          <cell r="K275" t="str">
            <v>Qualified</v>
          </cell>
          <cell r="L275" t="str">
            <v>R</v>
          </cell>
          <cell r="M275" t="str">
            <v>R</v>
          </cell>
          <cell r="N275" t="str">
            <v>F</v>
          </cell>
          <cell r="O275" t="str">
            <v>No</v>
          </cell>
          <cell r="P275">
            <v>0</v>
          </cell>
        </row>
        <row r="276">
          <cell r="B276">
            <v>1491</v>
          </cell>
          <cell r="C276" t="str">
            <v>Modimolle-Mookgophong Local Municipality</v>
          </cell>
          <cell r="D276" t="str">
            <v>Municipalities</v>
          </cell>
          <cell r="E276" t="str">
            <v>Local Municipality</v>
          </cell>
          <cell r="F276" t="str">
            <v>LP</v>
          </cell>
          <cell r="G276" t="str">
            <v>LP</v>
          </cell>
          <cell r="H276" t="str">
            <v>Waterberg</v>
          </cell>
          <cell r="I276" t="str">
            <v>No</v>
          </cell>
          <cell r="J276" t="str">
            <v>Yes</v>
          </cell>
          <cell r="K276" t="str">
            <v>Qualified</v>
          </cell>
          <cell r="L276" t="str">
            <v/>
          </cell>
          <cell r="M276" t="str">
            <v>R</v>
          </cell>
          <cell r="N276" t="str">
            <v>M</v>
          </cell>
          <cell r="O276" t="str">
            <v>Yes</v>
          </cell>
          <cell r="P276">
            <v>0</v>
          </cell>
        </row>
        <row r="277">
          <cell r="B277">
            <v>1492</v>
          </cell>
          <cell r="C277" t="str">
            <v>Fetakgomo Tubatse Local Municipality</v>
          </cell>
          <cell r="D277" t="str">
            <v>Municipalities</v>
          </cell>
          <cell r="E277" t="str">
            <v>Intermediate City</v>
          </cell>
          <cell r="F277" t="str">
            <v>LP</v>
          </cell>
          <cell r="G277" t="str">
            <v>LP</v>
          </cell>
          <cell r="H277" t="str">
            <v>Sekhukhune</v>
          </cell>
          <cell r="I277" t="str">
            <v>No</v>
          </cell>
          <cell r="J277" t="str">
            <v>Yes</v>
          </cell>
          <cell r="K277" t="str">
            <v>Qualified</v>
          </cell>
          <cell r="L277" t="str">
            <v/>
          </cell>
          <cell r="M277" t="str">
            <v>R</v>
          </cell>
          <cell r="N277">
            <v>1</v>
          </cell>
          <cell r="O277" t="str">
            <v>No</v>
          </cell>
          <cell r="P277">
            <v>0</v>
          </cell>
        </row>
        <row r="278">
          <cell r="B278">
            <v>1493</v>
          </cell>
          <cell r="C278" t="str">
            <v>City of Mbombela Local Municipality</v>
          </cell>
          <cell r="D278" t="str">
            <v>Municipalities</v>
          </cell>
          <cell r="E278" t="str">
            <v>Intermediate City</v>
          </cell>
          <cell r="F278" t="str">
            <v>MP</v>
          </cell>
          <cell r="G278" t="str">
            <v>MP</v>
          </cell>
          <cell r="H278" t="str">
            <v>Ehlanzeni</v>
          </cell>
          <cell r="I278" t="str">
            <v>No</v>
          </cell>
          <cell r="J278" t="str">
            <v>Yes</v>
          </cell>
          <cell r="K278" t="str">
            <v>Unqualified with findings</v>
          </cell>
          <cell r="L278" t="str">
            <v/>
          </cell>
          <cell r="M278" t="str">
            <v>R</v>
          </cell>
          <cell r="N278" t="str">
            <v>M</v>
          </cell>
          <cell r="O278" t="str">
            <v>Yes</v>
          </cell>
          <cell r="P278">
            <v>0</v>
          </cell>
        </row>
        <row r="279">
          <cell r="B279">
            <v>1495</v>
          </cell>
          <cell r="C279" t="str">
            <v>Ray Nkonyeni Local Municipality</v>
          </cell>
          <cell r="D279" t="str">
            <v>Municipalities</v>
          </cell>
          <cell r="E279" t="str">
            <v>Intermediate City</v>
          </cell>
          <cell r="F279" t="str">
            <v>KZN</v>
          </cell>
          <cell r="G279" t="str">
            <v>KZN</v>
          </cell>
          <cell r="H279" t="str">
            <v>Ugu</v>
          </cell>
          <cell r="I279" t="str">
            <v>No</v>
          </cell>
          <cell r="J279" t="str">
            <v>Yes</v>
          </cell>
          <cell r="K279" t="str">
            <v>Unqualified with no findings</v>
          </cell>
          <cell r="L279" t="str">
            <v/>
          </cell>
          <cell r="M279" t="str">
            <v/>
          </cell>
          <cell r="N279" t="str">
            <v>F</v>
          </cell>
          <cell r="O279" t="str">
            <v>No</v>
          </cell>
          <cell r="P279">
            <v>0</v>
          </cell>
        </row>
        <row r="280">
          <cell r="B280">
            <v>1562</v>
          </cell>
          <cell r="C280" t="str">
            <v>uMzinyathi Development Agency</v>
          </cell>
          <cell r="D280" t="str">
            <v>Municipal entities</v>
          </cell>
          <cell r="E280" t="str">
            <v>Municipal Entity</v>
          </cell>
          <cell r="F280" t="str">
            <v>KZN</v>
          </cell>
          <cell r="G280" t="str">
            <v>KZN</v>
          </cell>
          <cell r="H280" t="str">
            <v>uMzinyathi</v>
          </cell>
          <cell r="I280" t="str">
            <v>No</v>
          </cell>
          <cell r="J280" t="str">
            <v>Yes</v>
          </cell>
          <cell r="K280" t="str">
            <v>Unqualified with findings</v>
          </cell>
          <cell r="L280" t="str">
            <v/>
          </cell>
          <cell r="M280" t="str">
            <v>R</v>
          </cell>
          <cell r="N280" t="str">
            <v>M</v>
          </cell>
          <cell r="O280" t="str">
            <v>Yes</v>
          </cell>
          <cell r="P280">
            <v>0</v>
          </cell>
        </row>
      </sheetData>
      <sheetData sheetId="8">
        <row r="1">
          <cell r="N1" t="str">
            <v>Engagement :</v>
          </cell>
        </row>
        <row r="2">
          <cell r="G2" t="str">
            <v>AGSA audit? :</v>
          </cell>
          <cell r="J2" t="str">
            <v>Yes</v>
          </cell>
          <cell r="N2" t="str">
            <v>Cut-off date :</v>
          </cell>
        </row>
        <row r="3">
          <cell r="G3" t="str">
            <v>GR applicable? :</v>
          </cell>
          <cell r="J3" t="str">
            <v>Yes</v>
          </cell>
          <cell r="N3" t="str">
            <v>Audit Year :</v>
          </cell>
        </row>
        <row r="4">
          <cell r="B4" t="str">
            <v>Auditee ID</v>
          </cell>
          <cell r="C4" t="str">
            <v>Auditee</v>
          </cell>
          <cell r="D4" t="str">
            <v>Auditee Category</v>
          </cell>
          <cell r="E4" t="str">
            <v>Auditee Type</v>
          </cell>
          <cell r="F4" t="str">
            <v>Location</v>
          </cell>
          <cell r="G4" t="str">
            <v>BU</v>
          </cell>
          <cell r="H4" t="str">
            <v>Municipal district(MFMA Only)</v>
          </cell>
          <cell r="I4" t="str">
            <v>Repeat disclaimer auditee?</v>
          </cell>
          <cell r="J4" t="str">
            <v>FH reported in the MR</v>
          </cell>
          <cell r="K4" t="str">
            <v>2021-22 Audit Year</v>
          </cell>
          <cell r="N4" t="str">
            <v>Financial health</v>
          </cell>
          <cell r="O4" t="str">
            <v>Material findings</v>
          </cell>
        </row>
        <row r="5">
          <cell r="K5" t="str">
            <v>Audit opinion</v>
          </cell>
          <cell r="L5" t="str">
            <v>Findings</v>
          </cell>
          <cell r="N5" t="str">
            <v>Overrall assessment</v>
          </cell>
          <cell r="O5" t="str">
            <v>Going concern(Emphasis)</v>
          </cell>
          <cell r="P5" t="str">
            <v>Going concern(qualification)</v>
          </cell>
        </row>
        <row r="6">
          <cell r="L6" t="str">
            <v>Predetermined objectives</v>
          </cell>
          <cell r="M6" t="str">
            <v>Compliance with legislation</v>
          </cell>
        </row>
        <row r="7">
          <cell r="B7">
            <v>566</v>
          </cell>
          <cell r="C7" t="str">
            <v>Alfred Nzo District Municipality</v>
          </cell>
          <cell r="D7" t="str">
            <v>Municipalities</v>
          </cell>
          <cell r="E7" t="str">
            <v>District Municipality</v>
          </cell>
          <cell r="F7" t="str">
            <v>EC</v>
          </cell>
          <cell r="G7" t="str">
            <v>EC</v>
          </cell>
          <cell r="H7" t="str">
            <v>Alfred Nzo</v>
          </cell>
          <cell r="I7" t="str">
            <v>No</v>
          </cell>
          <cell r="J7" t="str">
            <v>Yes</v>
          </cell>
          <cell r="K7" t="str">
            <v>Unqualified with findings</v>
          </cell>
          <cell r="L7" t="str">
            <v>R</v>
          </cell>
          <cell r="M7" t="str">
            <v>R</v>
          </cell>
          <cell r="N7" t="str">
            <v>F</v>
          </cell>
          <cell r="O7" t="str">
            <v>No</v>
          </cell>
          <cell r="P7">
            <v>0</v>
          </cell>
        </row>
        <row r="8">
          <cell r="B8">
            <v>567</v>
          </cell>
          <cell r="C8" t="str">
            <v>Amahlati Municipality</v>
          </cell>
          <cell r="D8" t="str">
            <v>Municipalities</v>
          </cell>
          <cell r="E8" t="str">
            <v>Local Municipality</v>
          </cell>
          <cell r="F8" t="str">
            <v>EC</v>
          </cell>
          <cell r="G8" t="str">
            <v>EC</v>
          </cell>
          <cell r="H8" t="str">
            <v>Amatole</v>
          </cell>
          <cell r="I8" t="str">
            <v>No</v>
          </cell>
          <cell r="J8" t="str">
            <v>Yes</v>
          </cell>
          <cell r="K8" t="str">
            <v>Unqualified with findings</v>
          </cell>
          <cell r="L8" t="str">
            <v>R</v>
          </cell>
          <cell r="M8" t="str">
            <v>R</v>
          </cell>
          <cell r="N8" t="str">
            <v>M</v>
          </cell>
          <cell r="O8" t="str">
            <v>Yes</v>
          </cell>
          <cell r="P8">
            <v>0</v>
          </cell>
        </row>
        <row r="9">
          <cell r="B9">
            <v>568</v>
          </cell>
          <cell r="C9" t="str">
            <v>Amathole District Municipality</v>
          </cell>
          <cell r="D9" t="str">
            <v>Municipalities</v>
          </cell>
          <cell r="E9" t="str">
            <v>District Municipality</v>
          </cell>
          <cell r="F9" t="str">
            <v>EC</v>
          </cell>
          <cell r="G9" t="str">
            <v>EC</v>
          </cell>
          <cell r="H9" t="str">
            <v>Amatole</v>
          </cell>
          <cell r="I9" t="str">
            <v>No</v>
          </cell>
          <cell r="J9" t="str">
            <v>Yes</v>
          </cell>
          <cell r="K9" t="str">
            <v>Adverse</v>
          </cell>
          <cell r="L9" t="str">
            <v>R</v>
          </cell>
          <cell r="M9" t="str">
            <v>R</v>
          </cell>
          <cell r="N9" t="str">
            <v>M</v>
          </cell>
          <cell r="O9" t="str">
            <v>Yes</v>
          </cell>
          <cell r="P9">
            <v>0</v>
          </cell>
        </row>
        <row r="10">
          <cell r="B10">
            <v>571</v>
          </cell>
          <cell r="C10" t="str">
            <v>Blue Crane Route Municipality</v>
          </cell>
          <cell r="D10" t="str">
            <v>Municipalities</v>
          </cell>
          <cell r="E10" t="str">
            <v>Local Municipality</v>
          </cell>
          <cell r="F10" t="str">
            <v>EC</v>
          </cell>
          <cell r="G10" t="str">
            <v>EC</v>
          </cell>
          <cell r="H10" t="str">
            <v>Sarah Baartman</v>
          </cell>
          <cell r="I10" t="str">
            <v>No</v>
          </cell>
          <cell r="J10" t="str">
            <v>Yes</v>
          </cell>
          <cell r="K10" t="str">
            <v>Unqualified with findings</v>
          </cell>
          <cell r="L10" t="str">
            <v/>
          </cell>
          <cell r="M10" t="str">
            <v>R</v>
          </cell>
          <cell r="N10" t="str">
            <v>F</v>
          </cell>
          <cell r="O10" t="str">
            <v>No</v>
          </cell>
          <cell r="P10">
            <v>0</v>
          </cell>
        </row>
        <row r="11">
          <cell r="B11">
            <v>573</v>
          </cell>
          <cell r="C11" t="str">
            <v>Buffalo City Metropolitan Municipality</v>
          </cell>
          <cell r="D11" t="str">
            <v>Municipalities</v>
          </cell>
          <cell r="E11" t="str">
            <v>Metropolitan Municipality</v>
          </cell>
          <cell r="F11" t="str">
            <v>EC</v>
          </cell>
          <cell r="G11" t="str">
            <v>EC</v>
          </cell>
          <cell r="H11" t="str">
            <v>Buffalo City Metro</v>
          </cell>
          <cell r="I11" t="str">
            <v>No</v>
          </cell>
          <cell r="J11" t="str">
            <v>Yes</v>
          </cell>
          <cell r="K11" t="str">
            <v>Qualified</v>
          </cell>
          <cell r="L11" t="str">
            <v>R</v>
          </cell>
          <cell r="M11" t="str">
            <v>R</v>
          </cell>
          <cell r="N11" t="str">
            <v>F</v>
          </cell>
          <cell r="O11" t="str">
            <v>No</v>
          </cell>
          <cell r="P11">
            <v>0</v>
          </cell>
        </row>
        <row r="12">
          <cell r="B12">
            <v>574</v>
          </cell>
          <cell r="C12" t="str">
            <v>Sarah Baartman District  Municipality</v>
          </cell>
          <cell r="D12" t="str">
            <v>Municipalities</v>
          </cell>
          <cell r="E12" t="str">
            <v>District Municipality</v>
          </cell>
          <cell r="F12" t="str">
            <v>EC</v>
          </cell>
          <cell r="G12" t="str">
            <v>EC</v>
          </cell>
          <cell r="H12" t="str">
            <v>Sarah Baartman</v>
          </cell>
          <cell r="I12" t="str">
            <v>No</v>
          </cell>
          <cell r="J12" t="str">
            <v>Yes</v>
          </cell>
          <cell r="K12" t="str">
            <v>Unqualified with findings</v>
          </cell>
          <cell r="L12" t="str">
            <v/>
          </cell>
          <cell r="M12" t="str">
            <v>R</v>
          </cell>
          <cell r="N12" t="str">
            <v>F</v>
          </cell>
          <cell r="O12" t="str">
            <v>No</v>
          </cell>
          <cell r="P12">
            <v>0</v>
          </cell>
        </row>
        <row r="13">
          <cell r="B13">
            <v>577</v>
          </cell>
          <cell r="C13" t="str">
            <v>Chris Hani District Municipality</v>
          </cell>
          <cell r="D13" t="str">
            <v>Municipalities</v>
          </cell>
          <cell r="E13" t="str">
            <v>District Municipality</v>
          </cell>
          <cell r="F13" t="str">
            <v>EC</v>
          </cell>
          <cell r="G13" t="str">
            <v>EC</v>
          </cell>
          <cell r="H13" t="str">
            <v>Chris Hani</v>
          </cell>
          <cell r="I13" t="str">
            <v>No</v>
          </cell>
          <cell r="J13" t="str">
            <v>No</v>
          </cell>
          <cell r="K13" t="str">
            <v>Disclaimer</v>
          </cell>
          <cell r="L13" t="str">
            <v>R</v>
          </cell>
          <cell r="M13" t="str">
            <v>R</v>
          </cell>
          <cell r="N13" t="str">
            <v>M</v>
          </cell>
          <cell r="O13" t="str">
            <v>No</v>
          </cell>
          <cell r="P13">
            <v>0</v>
          </cell>
        </row>
        <row r="14">
          <cell r="B14">
            <v>578</v>
          </cell>
          <cell r="C14" t="str">
            <v>Elundini Municipality</v>
          </cell>
          <cell r="D14" t="str">
            <v>Municipalities</v>
          </cell>
          <cell r="E14" t="str">
            <v>Local Municipality</v>
          </cell>
          <cell r="F14" t="str">
            <v>EC</v>
          </cell>
          <cell r="G14" t="str">
            <v>EC</v>
          </cell>
          <cell r="H14" t="str">
            <v>Joe Gqabi</v>
          </cell>
          <cell r="I14" t="str">
            <v>No</v>
          </cell>
          <cell r="J14" t="str">
            <v>Yes</v>
          </cell>
          <cell r="K14" t="str">
            <v>Unqualified with no findings</v>
          </cell>
          <cell r="L14" t="str">
            <v/>
          </cell>
          <cell r="M14" t="str">
            <v/>
          </cell>
          <cell r="N14" t="str">
            <v>F</v>
          </cell>
          <cell r="O14" t="str">
            <v>No</v>
          </cell>
          <cell r="P14">
            <v>0</v>
          </cell>
        </row>
        <row r="15">
          <cell r="B15">
            <v>580</v>
          </cell>
          <cell r="C15" t="str">
            <v>Dr A B Xuma Local Municipality</v>
          </cell>
          <cell r="D15" t="str">
            <v>Municipalities</v>
          </cell>
          <cell r="E15" t="str">
            <v>Local Municipality</v>
          </cell>
          <cell r="F15" t="str">
            <v>EC</v>
          </cell>
          <cell r="G15" t="str">
            <v>EC</v>
          </cell>
          <cell r="H15" t="str">
            <v>Chris Hani</v>
          </cell>
          <cell r="I15" t="str">
            <v>No</v>
          </cell>
          <cell r="J15" t="str">
            <v>Yes</v>
          </cell>
          <cell r="K15" t="str">
            <v>Qualified</v>
          </cell>
          <cell r="L15" t="str">
            <v>R</v>
          </cell>
          <cell r="M15" t="str">
            <v>R</v>
          </cell>
          <cell r="N15" t="str">
            <v>F</v>
          </cell>
          <cell r="O15" t="str">
            <v>No</v>
          </cell>
          <cell r="P15">
            <v>0</v>
          </cell>
        </row>
        <row r="16">
          <cell r="B16">
            <v>583</v>
          </cell>
          <cell r="C16" t="str">
            <v>Great Kei Municipality</v>
          </cell>
          <cell r="D16" t="str">
            <v>Municipalities</v>
          </cell>
          <cell r="E16" t="str">
            <v>Local Municipality</v>
          </cell>
          <cell r="F16" t="str">
            <v>EC</v>
          </cell>
          <cell r="G16" t="str">
            <v>EC</v>
          </cell>
          <cell r="H16" t="str">
            <v>Amatole</v>
          </cell>
          <cell r="I16" t="str">
            <v>No</v>
          </cell>
          <cell r="J16" t="str">
            <v>Yes</v>
          </cell>
          <cell r="K16" t="str">
            <v>Unqualified with findings</v>
          </cell>
          <cell r="L16" t="str">
            <v>R</v>
          </cell>
          <cell r="M16" t="str">
            <v>R</v>
          </cell>
          <cell r="N16" t="str">
            <v>F</v>
          </cell>
          <cell r="O16" t="str">
            <v>No</v>
          </cell>
          <cell r="P16">
            <v>0</v>
          </cell>
        </row>
        <row r="17">
          <cell r="B17">
            <v>586</v>
          </cell>
          <cell r="C17" t="str">
            <v>Intsika Yethu Municipality</v>
          </cell>
          <cell r="D17" t="str">
            <v>Municipalities</v>
          </cell>
          <cell r="E17" t="str">
            <v>Local Municipality</v>
          </cell>
          <cell r="F17" t="str">
            <v>EC</v>
          </cell>
          <cell r="G17" t="str">
            <v>EC</v>
          </cell>
          <cell r="H17" t="str">
            <v>Chris Hani</v>
          </cell>
          <cell r="I17" t="str">
            <v>No</v>
          </cell>
          <cell r="J17" t="str">
            <v>Yes</v>
          </cell>
          <cell r="K17" t="str">
            <v>Qualified</v>
          </cell>
          <cell r="L17" t="str">
            <v>R</v>
          </cell>
          <cell r="M17" t="str">
            <v>R</v>
          </cell>
          <cell r="N17">
            <v>1</v>
          </cell>
          <cell r="O17" t="str">
            <v>No</v>
          </cell>
          <cell r="P17">
            <v>0</v>
          </cell>
        </row>
        <row r="18">
          <cell r="B18">
            <v>587</v>
          </cell>
          <cell r="C18" t="str">
            <v>Inxuba Yethemba Municipality</v>
          </cell>
          <cell r="D18" t="str">
            <v>Municipalities</v>
          </cell>
          <cell r="E18" t="str">
            <v>Local Municipality</v>
          </cell>
          <cell r="F18" t="str">
            <v>EC</v>
          </cell>
          <cell r="G18" t="str">
            <v>EC</v>
          </cell>
          <cell r="H18" t="str">
            <v>Chris Hani</v>
          </cell>
          <cell r="I18" t="str">
            <v>No</v>
          </cell>
          <cell r="J18" t="str">
            <v>Yes</v>
          </cell>
          <cell r="K18" t="str">
            <v>Unqualified with findings</v>
          </cell>
          <cell r="L18" t="str">
            <v>R</v>
          </cell>
          <cell r="M18" t="str">
            <v>R</v>
          </cell>
          <cell r="N18" t="str">
            <v>M</v>
          </cell>
          <cell r="O18" t="str">
            <v>Yes</v>
          </cell>
          <cell r="P18">
            <v>0</v>
          </cell>
        </row>
        <row r="19">
          <cell r="B19">
            <v>588</v>
          </cell>
          <cell r="C19" t="str">
            <v>King Sabata Dalindyebo Municipality</v>
          </cell>
          <cell r="D19" t="str">
            <v>Municipalities</v>
          </cell>
          <cell r="E19" t="str">
            <v>Intermediate City</v>
          </cell>
          <cell r="F19" t="str">
            <v>EC</v>
          </cell>
          <cell r="G19" t="str">
            <v>EC</v>
          </cell>
          <cell r="H19" t="str">
            <v>O.R. Tambo</v>
          </cell>
          <cell r="I19" t="str">
            <v>No</v>
          </cell>
          <cell r="J19" t="str">
            <v>Yes</v>
          </cell>
          <cell r="K19" t="str">
            <v>Qualified</v>
          </cell>
          <cell r="L19" t="str">
            <v>R</v>
          </cell>
          <cell r="M19" t="str">
            <v>R</v>
          </cell>
          <cell r="N19" t="str">
            <v>M</v>
          </cell>
          <cell r="O19" t="str">
            <v>Yes</v>
          </cell>
          <cell r="P19">
            <v>0</v>
          </cell>
        </row>
        <row r="20">
          <cell r="B20">
            <v>589</v>
          </cell>
          <cell r="C20" t="str">
            <v>Kou Kamma Municipality</v>
          </cell>
          <cell r="D20" t="str">
            <v>Municipalities</v>
          </cell>
          <cell r="E20" t="str">
            <v>Local Municipality</v>
          </cell>
          <cell r="F20" t="str">
            <v>EC</v>
          </cell>
          <cell r="G20" t="str">
            <v>EC</v>
          </cell>
          <cell r="H20" t="str">
            <v>Sarah Baartman</v>
          </cell>
          <cell r="I20" t="str">
            <v>No</v>
          </cell>
          <cell r="J20" t="str">
            <v>Yes</v>
          </cell>
          <cell r="K20" t="str">
            <v>Unqualified with findings</v>
          </cell>
          <cell r="L20" t="str">
            <v/>
          </cell>
          <cell r="M20" t="str">
            <v>R</v>
          </cell>
          <cell r="N20" t="str">
            <v>M</v>
          </cell>
          <cell r="O20" t="str">
            <v>Yes</v>
          </cell>
          <cell r="P20">
            <v>0</v>
          </cell>
        </row>
        <row r="21">
          <cell r="B21">
            <v>592</v>
          </cell>
          <cell r="C21" t="str">
            <v>Kouga Municipality</v>
          </cell>
          <cell r="D21" t="str">
            <v>Municipalities</v>
          </cell>
          <cell r="E21" t="str">
            <v>Local Municipality</v>
          </cell>
          <cell r="F21" t="str">
            <v>EC</v>
          </cell>
          <cell r="G21" t="str">
            <v>EC</v>
          </cell>
          <cell r="H21" t="str">
            <v>Sarah Baartman</v>
          </cell>
          <cell r="I21" t="str">
            <v>No</v>
          </cell>
          <cell r="J21" t="str">
            <v>Yes</v>
          </cell>
          <cell r="K21" t="str">
            <v>Unqualified with findings</v>
          </cell>
          <cell r="L21" t="str">
            <v>R</v>
          </cell>
          <cell r="M21" t="str">
            <v>R</v>
          </cell>
          <cell r="N21" t="str">
            <v>F</v>
          </cell>
          <cell r="O21" t="str">
            <v>No</v>
          </cell>
          <cell r="P21">
            <v>0</v>
          </cell>
        </row>
        <row r="22">
          <cell r="B22">
            <v>594</v>
          </cell>
          <cell r="C22" t="str">
            <v>Makana Municipality</v>
          </cell>
          <cell r="D22" t="str">
            <v>Municipalities</v>
          </cell>
          <cell r="E22" t="str">
            <v>Local Municipality</v>
          </cell>
          <cell r="F22" t="str">
            <v>EC</v>
          </cell>
          <cell r="G22" t="str">
            <v>EC</v>
          </cell>
          <cell r="H22" t="str">
            <v>Sarah Baartman</v>
          </cell>
          <cell r="I22" t="str">
            <v>Yes</v>
          </cell>
          <cell r="J22" t="str">
            <v/>
          </cell>
          <cell r="K22" t="str">
            <v>Disclaimer</v>
          </cell>
          <cell r="L22" t="str">
            <v>R</v>
          </cell>
          <cell r="M22" t="str">
            <v>R</v>
          </cell>
          <cell r="N22" t="str">
            <v>M</v>
          </cell>
          <cell r="O22" t="str">
            <v>Yes</v>
          </cell>
          <cell r="P22">
            <v>0</v>
          </cell>
        </row>
        <row r="23">
          <cell r="B23">
            <v>597</v>
          </cell>
          <cell r="C23" t="str">
            <v>Matatiele Municipality</v>
          </cell>
          <cell r="D23" t="str">
            <v>Municipalities</v>
          </cell>
          <cell r="E23" t="str">
            <v>Local Municipality</v>
          </cell>
          <cell r="F23" t="str">
            <v>EC</v>
          </cell>
          <cell r="G23" t="str">
            <v>EC</v>
          </cell>
          <cell r="H23" t="str">
            <v>Alfred Nzo</v>
          </cell>
          <cell r="I23" t="str">
            <v>No</v>
          </cell>
          <cell r="J23" t="str">
            <v>Yes</v>
          </cell>
          <cell r="K23" t="str">
            <v>Unqualified with findings</v>
          </cell>
          <cell r="L23" t="str">
            <v/>
          </cell>
          <cell r="M23" t="str">
            <v>R</v>
          </cell>
          <cell r="N23" t="str">
            <v>F</v>
          </cell>
          <cell r="O23" t="str">
            <v>No</v>
          </cell>
          <cell r="P23">
            <v>0</v>
          </cell>
        </row>
        <row r="24">
          <cell r="B24">
            <v>598</v>
          </cell>
          <cell r="C24" t="str">
            <v>Mbhashe Municipality</v>
          </cell>
          <cell r="D24" t="str">
            <v>Municipalities</v>
          </cell>
          <cell r="E24" t="str">
            <v>Local Municipality</v>
          </cell>
          <cell r="F24" t="str">
            <v>EC</v>
          </cell>
          <cell r="G24" t="str">
            <v>EC</v>
          </cell>
          <cell r="H24" t="str">
            <v>Amatole</v>
          </cell>
          <cell r="I24" t="str">
            <v>No</v>
          </cell>
          <cell r="J24" t="str">
            <v>Yes</v>
          </cell>
          <cell r="K24" t="str">
            <v>Unqualified with findings</v>
          </cell>
          <cell r="L24" t="str">
            <v/>
          </cell>
          <cell r="M24" t="str">
            <v>R</v>
          </cell>
          <cell r="N24" t="str">
            <v>F</v>
          </cell>
          <cell r="O24" t="str">
            <v>No</v>
          </cell>
          <cell r="P24">
            <v>0</v>
          </cell>
        </row>
        <row r="25">
          <cell r="B25">
            <v>599</v>
          </cell>
          <cell r="C25" t="str">
            <v>Winnie Madikizela-Mandela Local Municipality</v>
          </cell>
          <cell r="D25" t="str">
            <v>Municipalities</v>
          </cell>
          <cell r="E25" t="str">
            <v>Local Municipality</v>
          </cell>
          <cell r="F25" t="str">
            <v>EC</v>
          </cell>
          <cell r="G25" t="str">
            <v>EC</v>
          </cell>
          <cell r="H25" t="str">
            <v>Alfred Nzo</v>
          </cell>
          <cell r="I25" t="str">
            <v>No</v>
          </cell>
          <cell r="J25" t="str">
            <v>Yes</v>
          </cell>
          <cell r="K25" t="str">
            <v>Unqualified with no findings</v>
          </cell>
          <cell r="L25" t="str">
            <v/>
          </cell>
          <cell r="M25" t="str">
            <v/>
          </cell>
          <cell r="N25" t="str">
            <v>F</v>
          </cell>
          <cell r="O25" t="str">
            <v>No</v>
          </cell>
          <cell r="P25">
            <v>0</v>
          </cell>
        </row>
        <row r="26">
          <cell r="B26">
            <v>600</v>
          </cell>
          <cell r="C26" t="str">
            <v>Mhlontlo Municipality</v>
          </cell>
          <cell r="D26" t="str">
            <v>Municipalities</v>
          </cell>
          <cell r="E26" t="str">
            <v>Local Municipality</v>
          </cell>
          <cell r="F26" t="str">
            <v>EC</v>
          </cell>
          <cell r="G26" t="str">
            <v>EC</v>
          </cell>
          <cell r="H26" t="str">
            <v>O.R. Tambo</v>
          </cell>
          <cell r="I26" t="str">
            <v>No</v>
          </cell>
          <cell r="J26" t="str">
            <v>Yes</v>
          </cell>
          <cell r="K26" t="str">
            <v>Unqualified with findings</v>
          </cell>
          <cell r="L26" t="str">
            <v>R</v>
          </cell>
          <cell r="M26" t="str">
            <v>R</v>
          </cell>
          <cell r="N26" t="str">
            <v>F</v>
          </cell>
          <cell r="O26" t="str">
            <v>No</v>
          </cell>
          <cell r="P26">
            <v>0</v>
          </cell>
        </row>
        <row r="27">
          <cell r="B27">
            <v>601</v>
          </cell>
          <cell r="C27" t="str">
            <v>Mnquma Municipality</v>
          </cell>
          <cell r="D27" t="str">
            <v>Municipalities</v>
          </cell>
          <cell r="E27" t="str">
            <v>Local Municipality</v>
          </cell>
          <cell r="F27" t="str">
            <v>EC</v>
          </cell>
          <cell r="G27" t="str">
            <v>EC</v>
          </cell>
          <cell r="H27" t="str">
            <v>Amatole</v>
          </cell>
          <cell r="I27" t="str">
            <v>No</v>
          </cell>
          <cell r="J27" t="str">
            <v>Yes</v>
          </cell>
          <cell r="K27" t="str">
            <v>Unqualified with findings</v>
          </cell>
          <cell r="L27" t="str">
            <v/>
          </cell>
          <cell r="M27" t="str">
            <v>R</v>
          </cell>
          <cell r="N27" t="str">
            <v>F</v>
          </cell>
          <cell r="O27" t="str">
            <v>No</v>
          </cell>
          <cell r="P27">
            <v>0</v>
          </cell>
        </row>
        <row r="28">
          <cell r="B28">
            <v>603</v>
          </cell>
          <cell r="C28" t="str">
            <v>Ndlambe Municipality</v>
          </cell>
          <cell r="D28" t="str">
            <v>Municipalities</v>
          </cell>
          <cell r="E28" t="str">
            <v>Local Municipality</v>
          </cell>
          <cell r="F28" t="str">
            <v>EC</v>
          </cell>
          <cell r="G28" t="str">
            <v>EC</v>
          </cell>
          <cell r="H28" t="str">
            <v>Sarah Baartman</v>
          </cell>
          <cell r="I28" t="str">
            <v>No</v>
          </cell>
          <cell r="J28" t="str">
            <v>Yes</v>
          </cell>
          <cell r="K28" t="str">
            <v>Qualified</v>
          </cell>
          <cell r="L28" t="str">
            <v/>
          </cell>
          <cell r="M28" t="str">
            <v>R</v>
          </cell>
          <cell r="N28" t="str">
            <v>F</v>
          </cell>
          <cell r="O28" t="str">
            <v>No</v>
          </cell>
          <cell r="P28">
            <v>0</v>
          </cell>
        </row>
        <row r="29">
          <cell r="B29">
            <v>604</v>
          </cell>
          <cell r="C29" t="str">
            <v>Nelson Mandela Bay Metropolitan Municipality</v>
          </cell>
          <cell r="D29" t="str">
            <v>Municipalities</v>
          </cell>
          <cell r="E29" t="str">
            <v>Metropolitan Municipality</v>
          </cell>
          <cell r="F29" t="str">
            <v>EC</v>
          </cell>
          <cell r="G29" t="str">
            <v>EC</v>
          </cell>
          <cell r="H29" t="str">
            <v>Nelson Mandela Metro</v>
          </cell>
          <cell r="I29" t="str">
            <v>No</v>
          </cell>
          <cell r="J29" t="str">
            <v>Yes</v>
          </cell>
          <cell r="K29" t="str">
            <v>Qualified</v>
          </cell>
          <cell r="L29" t="str">
            <v>R</v>
          </cell>
          <cell r="M29" t="str">
            <v>R</v>
          </cell>
          <cell r="N29" t="str">
            <v>F</v>
          </cell>
          <cell r="O29" t="str">
            <v>No</v>
          </cell>
          <cell r="P29">
            <v>0</v>
          </cell>
        </row>
        <row r="30">
          <cell r="B30">
            <v>606</v>
          </cell>
          <cell r="C30" t="str">
            <v>Ngqushwa Municipality</v>
          </cell>
          <cell r="D30" t="str">
            <v>Municipalities</v>
          </cell>
          <cell r="E30" t="str">
            <v>Local Municipality</v>
          </cell>
          <cell r="F30" t="str">
            <v>EC</v>
          </cell>
          <cell r="G30" t="str">
            <v>EC</v>
          </cell>
          <cell r="H30" t="str">
            <v>Amatole</v>
          </cell>
          <cell r="I30" t="str">
            <v>No</v>
          </cell>
          <cell r="J30" t="str">
            <v>Yes</v>
          </cell>
          <cell r="K30" t="str">
            <v>Qualified</v>
          </cell>
          <cell r="L30" t="str">
            <v/>
          </cell>
          <cell r="M30" t="str">
            <v>R</v>
          </cell>
          <cell r="N30" t="str">
            <v>F</v>
          </cell>
          <cell r="O30" t="str">
            <v>No</v>
          </cell>
          <cell r="P30">
            <v>0</v>
          </cell>
        </row>
        <row r="31">
          <cell r="B31">
            <v>607</v>
          </cell>
          <cell r="C31" t="str">
            <v>Ntabankulu Municipality</v>
          </cell>
          <cell r="D31" t="str">
            <v>Municipalities</v>
          </cell>
          <cell r="E31" t="str">
            <v>Local Municipality</v>
          </cell>
          <cell r="F31" t="str">
            <v>EC</v>
          </cell>
          <cell r="G31" t="str">
            <v>EC</v>
          </cell>
          <cell r="H31" t="str">
            <v>Alfred Nzo</v>
          </cell>
          <cell r="I31" t="str">
            <v>No</v>
          </cell>
          <cell r="J31" t="str">
            <v>Yes</v>
          </cell>
          <cell r="K31" t="str">
            <v>Unqualified with findings</v>
          </cell>
          <cell r="L31" t="str">
            <v>R</v>
          </cell>
          <cell r="M31" t="str">
            <v>R</v>
          </cell>
          <cell r="N31" t="str">
            <v>F</v>
          </cell>
          <cell r="O31" t="str">
            <v>No</v>
          </cell>
          <cell r="P31">
            <v>0</v>
          </cell>
        </row>
        <row r="32">
          <cell r="B32">
            <v>610</v>
          </cell>
          <cell r="C32" t="str">
            <v>Nyandeni Municipality</v>
          </cell>
          <cell r="D32" t="str">
            <v>Municipalities</v>
          </cell>
          <cell r="E32" t="str">
            <v>Local Municipality</v>
          </cell>
          <cell r="F32" t="str">
            <v>EC</v>
          </cell>
          <cell r="G32" t="str">
            <v>EC</v>
          </cell>
          <cell r="H32" t="str">
            <v>O.R. Tambo</v>
          </cell>
          <cell r="I32" t="str">
            <v>No</v>
          </cell>
          <cell r="J32" t="str">
            <v>Yes</v>
          </cell>
          <cell r="K32" t="str">
            <v>Unqualified with findings</v>
          </cell>
          <cell r="L32" t="str">
            <v/>
          </cell>
          <cell r="M32" t="str">
            <v>R</v>
          </cell>
          <cell r="N32">
            <v>1</v>
          </cell>
          <cell r="O32" t="str">
            <v>No</v>
          </cell>
          <cell r="P32">
            <v>0</v>
          </cell>
        </row>
        <row r="33">
          <cell r="B33">
            <v>611</v>
          </cell>
          <cell r="C33" t="str">
            <v>OR Tambo District Municipality</v>
          </cell>
          <cell r="D33" t="str">
            <v>Municipalities</v>
          </cell>
          <cell r="E33" t="str">
            <v>District Municipality</v>
          </cell>
          <cell r="F33" t="str">
            <v>EC</v>
          </cell>
          <cell r="G33" t="str">
            <v>EC</v>
          </cell>
          <cell r="H33" t="str">
            <v>O.R. Tambo</v>
          </cell>
          <cell r="I33" t="str">
            <v>No</v>
          </cell>
          <cell r="J33" t="str">
            <v>Yes</v>
          </cell>
          <cell r="K33" t="str">
            <v>Qualified</v>
          </cell>
          <cell r="L33" t="str">
            <v>R</v>
          </cell>
          <cell r="M33" t="str">
            <v>R</v>
          </cell>
          <cell r="N33" t="str">
            <v>F</v>
          </cell>
          <cell r="O33" t="str">
            <v>No</v>
          </cell>
          <cell r="P33">
            <v>0</v>
          </cell>
        </row>
        <row r="34">
          <cell r="B34">
            <v>612</v>
          </cell>
          <cell r="C34" t="str">
            <v>Port St. Johns Municipality</v>
          </cell>
          <cell r="D34" t="str">
            <v>Municipalities</v>
          </cell>
          <cell r="E34" t="str">
            <v>Local Municipality</v>
          </cell>
          <cell r="F34" t="str">
            <v>EC</v>
          </cell>
          <cell r="G34" t="str">
            <v>EC</v>
          </cell>
          <cell r="H34" t="str">
            <v>O.R. Tambo</v>
          </cell>
          <cell r="I34" t="str">
            <v>No</v>
          </cell>
          <cell r="J34" t="str">
            <v>Yes</v>
          </cell>
          <cell r="K34" t="str">
            <v>Unqualified with findings</v>
          </cell>
          <cell r="L34" t="str">
            <v/>
          </cell>
          <cell r="M34" t="str">
            <v>R</v>
          </cell>
          <cell r="N34" t="str">
            <v>F</v>
          </cell>
          <cell r="O34" t="str">
            <v>No</v>
          </cell>
          <cell r="P34">
            <v>0</v>
          </cell>
        </row>
        <row r="35">
          <cell r="B35">
            <v>613</v>
          </cell>
          <cell r="C35" t="str">
            <v>Ingquza Hill Municipality</v>
          </cell>
          <cell r="D35" t="str">
            <v>Municipalities</v>
          </cell>
          <cell r="E35" t="str">
            <v>Local Municipality</v>
          </cell>
          <cell r="F35" t="str">
            <v>EC</v>
          </cell>
          <cell r="G35" t="str">
            <v>EC</v>
          </cell>
          <cell r="H35" t="str">
            <v>O.R. Tambo</v>
          </cell>
          <cell r="I35" t="str">
            <v>No</v>
          </cell>
          <cell r="J35" t="str">
            <v>Yes</v>
          </cell>
          <cell r="K35" t="str">
            <v>Qualified</v>
          </cell>
          <cell r="L35" t="str">
            <v/>
          </cell>
          <cell r="M35" t="str">
            <v>R</v>
          </cell>
          <cell r="N35" t="str">
            <v>F</v>
          </cell>
          <cell r="O35" t="str">
            <v>No</v>
          </cell>
          <cell r="P35">
            <v>0</v>
          </cell>
        </row>
        <row r="36">
          <cell r="B36">
            <v>614</v>
          </cell>
          <cell r="C36" t="str">
            <v>Sakhisizwe Municipality</v>
          </cell>
          <cell r="D36" t="str">
            <v>Municipalities</v>
          </cell>
          <cell r="E36" t="str">
            <v>Local Municipality</v>
          </cell>
          <cell r="F36" t="str">
            <v>EC</v>
          </cell>
          <cell r="G36" t="str">
            <v>EC</v>
          </cell>
          <cell r="H36" t="str">
            <v>Chris Hani</v>
          </cell>
          <cell r="I36" t="str">
            <v>No</v>
          </cell>
          <cell r="J36" t="str">
            <v>Yes</v>
          </cell>
          <cell r="K36" t="str">
            <v>Qualified</v>
          </cell>
          <cell r="L36" t="str">
            <v>R</v>
          </cell>
          <cell r="M36" t="str">
            <v>R</v>
          </cell>
          <cell r="N36" t="str">
            <v>F</v>
          </cell>
          <cell r="O36" t="str">
            <v>No</v>
          </cell>
          <cell r="P36">
            <v>0</v>
          </cell>
        </row>
        <row r="37">
          <cell r="B37">
            <v>615</v>
          </cell>
          <cell r="C37" t="str">
            <v>Senqu Municipality</v>
          </cell>
          <cell r="D37" t="str">
            <v>Municipalities</v>
          </cell>
          <cell r="E37" t="str">
            <v>Local Municipality</v>
          </cell>
          <cell r="F37" t="str">
            <v>EC</v>
          </cell>
          <cell r="G37" t="str">
            <v>EC</v>
          </cell>
          <cell r="H37" t="str">
            <v>Joe Gqabi</v>
          </cell>
          <cell r="I37" t="str">
            <v>No</v>
          </cell>
          <cell r="J37" t="str">
            <v>Yes</v>
          </cell>
          <cell r="K37" t="str">
            <v>Unqualified with no findings</v>
          </cell>
          <cell r="L37" t="str">
            <v/>
          </cell>
          <cell r="M37" t="str">
            <v/>
          </cell>
          <cell r="N37" t="str">
            <v>F</v>
          </cell>
          <cell r="O37" t="str">
            <v>No</v>
          </cell>
          <cell r="P37">
            <v>0</v>
          </cell>
        </row>
        <row r="38">
          <cell r="B38">
            <v>616</v>
          </cell>
          <cell r="C38" t="str">
            <v>Sundays River Valley Municipality</v>
          </cell>
          <cell r="D38" t="str">
            <v>Municipalities</v>
          </cell>
          <cell r="E38" t="str">
            <v>Local Municipality</v>
          </cell>
          <cell r="F38" t="str">
            <v>EC</v>
          </cell>
          <cell r="G38" t="str">
            <v>EC</v>
          </cell>
          <cell r="H38" t="str">
            <v>Sarah Baartman</v>
          </cell>
          <cell r="I38" t="str">
            <v>No</v>
          </cell>
          <cell r="J38" t="str">
            <v>No</v>
          </cell>
          <cell r="K38" t="str">
            <v>Disclaimer</v>
          </cell>
          <cell r="L38" t="str">
            <v>R</v>
          </cell>
          <cell r="M38" t="str">
            <v>R</v>
          </cell>
          <cell r="N38" t="str">
            <v>M</v>
          </cell>
          <cell r="O38" t="str">
            <v>No</v>
          </cell>
          <cell r="P38">
            <v>0</v>
          </cell>
        </row>
        <row r="39">
          <cell r="B39">
            <v>618</v>
          </cell>
          <cell r="C39" t="str">
            <v>Joe Gqabi District Municipality</v>
          </cell>
          <cell r="D39" t="str">
            <v>Municipalities</v>
          </cell>
          <cell r="E39" t="str">
            <v>District Municipality</v>
          </cell>
          <cell r="F39" t="str">
            <v>EC</v>
          </cell>
          <cell r="G39" t="str">
            <v>EC</v>
          </cell>
          <cell r="H39" t="str">
            <v>Joe Gqabi</v>
          </cell>
          <cell r="I39" t="str">
            <v>No</v>
          </cell>
          <cell r="J39" t="str">
            <v>Yes</v>
          </cell>
          <cell r="K39" t="str">
            <v>Unqualified with no findings</v>
          </cell>
          <cell r="L39" t="str">
            <v/>
          </cell>
          <cell r="M39" t="str">
            <v/>
          </cell>
          <cell r="N39" t="str">
            <v>F</v>
          </cell>
          <cell r="O39" t="str">
            <v>No</v>
          </cell>
          <cell r="P39">
            <v>0</v>
          </cell>
        </row>
        <row r="40">
          <cell r="B40">
            <v>619</v>
          </cell>
          <cell r="C40" t="str">
            <v>Umzimvubu Municipality</v>
          </cell>
          <cell r="D40" t="str">
            <v>Municipalities</v>
          </cell>
          <cell r="E40" t="str">
            <v>Local Municipality</v>
          </cell>
          <cell r="F40" t="str">
            <v>EC</v>
          </cell>
          <cell r="G40" t="str">
            <v>EC</v>
          </cell>
          <cell r="H40" t="str">
            <v>Alfred Nzo</v>
          </cell>
          <cell r="I40" t="str">
            <v>No</v>
          </cell>
          <cell r="J40" t="str">
            <v>Yes</v>
          </cell>
          <cell r="K40" t="str">
            <v>Unqualified with findings</v>
          </cell>
          <cell r="L40" t="str">
            <v/>
          </cell>
          <cell r="M40" t="str">
            <v>R</v>
          </cell>
          <cell r="N40" t="str">
            <v>F</v>
          </cell>
          <cell r="O40" t="str">
            <v>No</v>
          </cell>
          <cell r="P40">
            <v>0</v>
          </cell>
        </row>
        <row r="41">
          <cell r="B41">
            <v>620</v>
          </cell>
          <cell r="C41" t="str">
            <v>Centlec (Pty) Ltd</v>
          </cell>
          <cell r="D41" t="str">
            <v>Municipal entities</v>
          </cell>
          <cell r="E41" t="str">
            <v>Municipal Entity</v>
          </cell>
          <cell r="F41" t="str">
            <v>FS</v>
          </cell>
          <cell r="G41" t="str">
            <v>FS</v>
          </cell>
          <cell r="H41" t="str">
            <v>Mangaung</v>
          </cell>
          <cell r="I41" t="str">
            <v>No</v>
          </cell>
          <cell r="J41" t="str">
            <v>Yes</v>
          </cell>
          <cell r="K41" t="str">
            <v>Unqualified with findings</v>
          </cell>
          <cell r="L41" t="str">
            <v>R</v>
          </cell>
          <cell r="M41" t="str">
            <v>R</v>
          </cell>
          <cell r="N41" t="str">
            <v>M</v>
          </cell>
          <cell r="O41" t="str">
            <v>Yes</v>
          </cell>
          <cell r="P41">
            <v>0</v>
          </cell>
        </row>
        <row r="42">
          <cell r="B42">
            <v>621</v>
          </cell>
          <cell r="C42" t="str">
            <v>Lejweleputswa District Municipality</v>
          </cell>
          <cell r="D42" t="str">
            <v>Municipalities</v>
          </cell>
          <cell r="E42" t="str">
            <v>District Municipality</v>
          </cell>
          <cell r="F42" t="str">
            <v>FS</v>
          </cell>
          <cell r="G42" t="str">
            <v>FS</v>
          </cell>
          <cell r="H42" t="str">
            <v>Lejweleputswa</v>
          </cell>
          <cell r="I42" t="str">
            <v>No</v>
          </cell>
          <cell r="J42" t="str">
            <v>Yes</v>
          </cell>
          <cell r="K42" t="str">
            <v>Unqualified with findings</v>
          </cell>
          <cell r="L42" t="str">
            <v/>
          </cell>
          <cell r="M42" t="str">
            <v>R</v>
          </cell>
          <cell r="N42" t="str">
            <v>F</v>
          </cell>
          <cell r="O42" t="str">
            <v>No</v>
          </cell>
          <cell r="P42">
            <v>0</v>
          </cell>
        </row>
        <row r="43">
          <cell r="B43">
            <v>622</v>
          </cell>
          <cell r="C43" t="str">
            <v>Thabo Mofutsanyana District Municipality</v>
          </cell>
          <cell r="D43" t="str">
            <v>Municipalities</v>
          </cell>
          <cell r="E43" t="str">
            <v>District Municipality</v>
          </cell>
          <cell r="F43" t="str">
            <v>FS</v>
          </cell>
          <cell r="G43" t="str">
            <v>FS</v>
          </cell>
          <cell r="H43" t="str">
            <v>Thabo Mofutsanyana</v>
          </cell>
          <cell r="I43" t="str">
            <v>No</v>
          </cell>
          <cell r="J43" t="str">
            <v>Yes</v>
          </cell>
          <cell r="K43" t="str">
            <v>Unqualified with findings</v>
          </cell>
          <cell r="L43" t="str">
            <v>R</v>
          </cell>
          <cell r="M43" t="str">
            <v>R</v>
          </cell>
          <cell r="N43">
            <v>1</v>
          </cell>
          <cell r="O43" t="str">
            <v>No</v>
          </cell>
          <cell r="P43">
            <v>0</v>
          </cell>
        </row>
        <row r="44">
          <cell r="B44">
            <v>623</v>
          </cell>
          <cell r="C44" t="str">
            <v>Xhariep District Municipality</v>
          </cell>
          <cell r="D44" t="str">
            <v>Municipalities</v>
          </cell>
          <cell r="E44" t="str">
            <v>District Municipality</v>
          </cell>
          <cell r="F44" t="str">
            <v>FS</v>
          </cell>
          <cell r="G44" t="str">
            <v>FS</v>
          </cell>
          <cell r="H44" t="str">
            <v>Xhariep</v>
          </cell>
          <cell r="I44" t="str">
            <v>No</v>
          </cell>
          <cell r="J44" t="str">
            <v>Yes</v>
          </cell>
          <cell r="K44" t="str">
            <v>Unqualified with findings</v>
          </cell>
          <cell r="L44" t="str">
            <v/>
          </cell>
          <cell r="M44" t="str">
            <v>R</v>
          </cell>
          <cell r="N44" t="str">
            <v>M</v>
          </cell>
          <cell r="O44" t="str">
            <v>Yes</v>
          </cell>
          <cell r="P44">
            <v>0</v>
          </cell>
        </row>
        <row r="45">
          <cell r="B45">
            <v>624</v>
          </cell>
          <cell r="C45" t="str">
            <v>Fezile Dabi District Municipality</v>
          </cell>
          <cell r="D45" t="str">
            <v>Municipalities</v>
          </cell>
          <cell r="E45" t="str">
            <v>District Municipality</v>
          </cell>
          <cell r="F45" t="str">
            <v>FS</v>
          </cell>
          <cell r="G45" t="str">
            <v>FS</v>
          </cell>
          <cell r="H45" t="str">
            <v>Fezile Dabi</v>
          </cell>
          <cell r="I45" t="str">
            <v>No</v>
          </cell>
          <cell r="J45" t="str">
            <v>Yes</v>
          </cell>
          <cell r="K45" t="str">
            <v>Qualified</v>
          </cell>
          <cell r="L45" t="str">
            <v/>
          </cell>
          <cell r="M45" t="str">
            <v>R</v>
          </cell>
          <cell r="N45" t="str">
            <v>F</v>
          </cell>
          <cell r="O45" t="str">
            <v>No</v>
          </cell>
          <cell r="P45">
            <v>0</v>
          </cell>
        </row>
        <row r="46">
          <cell r="B46">
            <v>625</v>
          </cell>
          <cell r="C46" t="str">
            <v>Letsemeng Local Municipality</v>
          </cell>
          <cell r="D46" t="str">
            <v>Municipalities</v>
          </cell>
          <cell r="E46" t="str">
            <v>Local Municipality</v>
          </cell>
          <cell r="F46" t="str">
            <v>FS</v>
          </cell>
          <cell r="G46" t="str">
            <v>FS</v>
          </cell>
          <cell r="H46" t="str">
            <v>Xhariep</v>
          </cell>
          <cell r="I46" t="str">
            <v>No</v>
          </cell>
          <cell r="J46" t="str">
            <v>Yes</v>
          </cell>
          <cell r="K46" t="str">
            <v>Qualified</v>
          </cell>
          <cell r="L46" t="str">
            <v>R</v>
          </cell>
          <cell r="M46" t="str">
            <v>R</v>
          </cell>
          <cell r="N46" t="str">
            <v>M</v>
          </cell>
          <cell r="O46" t="str">
            <v>Yes</v>
          </cell>
          <cell r="P46">
            <v>0</v>
          </cell>
        </row>
        <row r="47">
          <cell r="B47">
            <v>626</v>
          </cell>
          <cell r="C47" t="str">
            <v>Kopanong Local Municipality</v>
          </cell>
          <cell r="D47" t="str">
            <v>Municipalities</v>
          </cell>
          <cell r="E47" t="str">
            <v>Local Municipality</v>
          </cell>
          <cell r="F47" t="str">
            <v>FS</v>
          </cell>
          <cell r="G47" t="str">
            <v>FS</v>
          </cell>
          <cell r="H47" t="str">
            <v>Xhariep</v>
          </cell>
          <cell r="I47" t="str">
            <v>No</v>
          </cell>
          <cell r="J47" t="str">
            <v>Yes</v>
          </cell>
          <cell r="K47" t="str">
            <v>Disclaimer</v>
          </cell>
          <cell r="L47" t="str">
            <v>R</v>
          </cell>
          <cell r="M47" t="str">
            <v>R</v>
          </cell>
          <cell r="N47" t="str">
            <v>M</v>
          </cell>
          <cell r="O47" t="str">
            <v>Yes</v>
          </cell>
          <cell r="P47">
            <v>0</v>
          </cell>
        </row>
        <row r="48">
          <cell r="B48">
            <v>627</v>
          </cell>
          <cell r="C48" t="str">
            <v>Mohokare Local Municipality</v>
          </cell>
          <cell r="D48" t="str">
            <v>Municipalities</v>
          </cell>
          <cell r="E48" t="str">
            <v>Local Municipality</v>
          </cell>
          <cell r="F48" t="str">
            <v>FS</v>
          </cell>
          <cell r="G48" t="str">
            <v>FS</v>
          </cell>
          <cell r="H48" t="str">
            <v>Xhariep</v>
          </cell>
          <cell r="I48" t="str">
            <v>No</v>
          </cell>
          <cell r="J48" t="str">
            <v>Yes</v>
          </cell>
          <cell r="K48" t="str">
            <v>Qualified</v>
          </cell>
          <cell r="L48" t="str">
            <v>R</v>
          </cell>
          <cell r="M48" t="str">
            <v>R</v>
          </cell>
          <cell r="N48" t="str">
            <v>M</v>
          </cell>
          <cell r="O48" t="str">
            <v>Yes</v>
          </cell>
          <cell r="P48">
            <v>0</v>
          </cell>
        </row>
        <row r="49">
          <cell r="B49">
            <v>629</v>
          </cell>
          <cell r="C49" t="str">
            <v>Mangaung Metropolitan Municipality</v>
          </cell>
          <cell r="D49" t="str">
            <v>Municipalities</v>
          </cell>
          <cell r="E49" t="str">
            <v>Metropolitan Municipality</v>
          </cell>
          <cell r="F49" t="str">
            <v>FS</v>
          </cell>
          <cell r="G49" t="str">
            <v>FS</v>
          </cell>
          <cell r="H49" t="str">
            <v>Mangaung</v>
          </cell>
          <cell r="I49" t="str">
            <v>No</v>
          </cell>
          <cell r="J49" t="str">
            <v>Yes</v>
          </cell>
          <cell r="K49" t="str">
            <v>Unqualified with findings</v>
          </cell>
          <cell r="L49" t="str">
            <v>R</v>
          </cell>
          <cell r="M49" t="str">
            <v>R</v>
          </cell>
          <cell r="N49" t="str">
            <v>M</v>
          </cell>
          <cell r="O49" t="str">
            <v>Yes</v>
          </cell>
          <cell r="P49">
            <v>0</v>
          </cell>
        </row>
        <row r="50">
          <cell r="B50">
            <v>630</v>
          </cell>
          <cell r="C50" t="str">
            <v>Mantsopa Local Municipality</v>
          </cell>
          <cell r="D50" t="str">
            <v>Municipalities</v>
          </cell>
          <cell r="E50" t="str">
            <v>Local Municipality</v>
          </cell>
          <cell r="F50" t="str">
            <v>FS</v>
          </cell>
          <cell r="G50" t="str">
            <v>FS</v>
          </cell>
          <cell r="H50" t="str">
            <v>Thabo Mofutsanyana</v>
          </cell>
          <cell r="I50" t="str">
            <v>No</v>
          </cell>
          <cell r="J50" t="str">
            <v>Yes</v>
          </cell>
          <cell r="K50" t="str">
            <v>Qualified</v>
          </cell>
          <cell r="L50" t="str">
            <v/>
          </cell>
          <cell r="M50" t="str">
            <v>R</v>
          </cell>
          <cell r="N50" t="str">
            <v>M</v>
          </cell>
          <cell r="O50" t="str">
            <v>Yes</v>
          </cell>
          <cell r="P50">
            <v>0</v>
          </cell>
        </row>
        <row r="51">
          <cell r="B51">
            <v>631</v>
          </cell>
          <cell r="C51" t="str">
            <v>Masilonyana Local Municipality</v>
          </cell>
          <cell r="D51" t="str">
            <v>Municipalities</v>
          </cell>
          <cell r="E51" t="str">
            <v>Local Municipality</v>
          </cell>
          <cell r="F51" t="str">
            <v>FS</v>
          </cell>
          <cell r="G51" t="str">
            <v>FS</v>
          </cell>
          <cell r="H51" t="str">
            <v>Lejweleputswa</v>
          </cell>
          <cell r="I51" t="str">
            <v>Yes</v>
          </cell>
          <cell r="J51" t="str">
            <v/>
          </cell>
          <cell r="K51" t="str">
            <v>Disclaimer</v>
          </cell>
          <cell r="L51" t="str">
            <v>R</v>
          </cell>
          <cell r="M51" t="str">
            <v>R</v>
          </cell>
          <cell r="N51" t="str">
            <v>M</v>
          </cell>
          <cell r="O51" t="str">
            <v>No</v>
          </cell>
          <cell r="P51">
            <v>0</v>
          </cell>
        </row>
        <row r="52">
          <cell r="B52">
            <v>632</v>
          </cell>
          <cell r="C52" t="str">
            <v>Tokologo Local Municipality</v>
          </cell>
          <cell r="D52" t="str">
            <v>Municipalities</v>
          </cell>
          <cell r="E52" t="str">
            <v>Local Municipality</v>
          </cell>
          <cell r="F52" t="str">
            <v>FS</v>
          </cell>
          <cell r="G52" t="str">
            <v>FS</v>
          </cell>
          <cell r="H52" t="str">
            <v>Lejweleputswa</v>
          </cell>
          <cell r="I52" t="str">
            <v>No</v>
          </cell>
          <cell r="J52" t="str">
            <v>Yes</v>
          </cell>
          <cell r="K52" t="str">
            <v>Qualified</v>
          </cell>
          <cell r="L52" t="str">
            <v>R</v>
          </cell>
          <cell r="M52" t="str">
            <v>R</v>
          </cell>
          <cell r="N52" t="str">
            <v>M</v>
          </cell>
          <cell r="O52" t="str">
            <v>Yes</v>
          </cell>
          <cell r="P52">
            <v>0</v>
          </cell>
        </row>
        <row r="53">
          <cell r="B53">
            <v>633</v>
          </cell>
          <cell r="C53" t="str">
            <v>Tswelopele Local Municipality</v>
          </cell>
          <cell r="D53" t="str">
            <v>Municipalities</v>
          </cell>
          <cell r="E53" t="str">
            <v>Local Municipality</v>
          </cell>
          <cell r="F53" t="str">
            <v>FS</v>
          </cell>
          <cell r="G53" t="str">
            <v>FS</v>
          </cell>
          <cell r="H53" t="str">
            <v>Lejweleputswa</v>
          </cell>
          <cell r="I53" t="str">
            <v>No</v>
          </cell>
          <cell r="J53" t="str">
            <v>Yes</v>
          </cell>
          <cell r="K53" t="str">
            <v>Unqualified with findings</v>
          </cell>
          <cell r="L53" t="str">
            <v>R</v>
          </cell>
          <cell r="M53" t="str">
            <v>R</v>
          </cell>
          <cell r="N53" t="str">
            <v>M</v>
          </cell>
          <cell r="O53" t="str">
            <v>Yes</v>
          </cell>
          <cell r="P53">
            <v>0</v>
          </cell>
        </row>
        <row r="54">
          <cell r="B54">
            <v>634</v>
          </cell>
          <cell r="C54" t="str">
            <v>Matjhabeng Local Municipality</v>
          </cell>
          <cell r="D54" t="str">
            <v>Municipalities</v>
          </cell>
          <cell r="E54" t="str">
            <v>Intermediate City</v>
          </cell>
          <cell r="F54" t="str">
            <v>FS</v>
          </cell>
          <cell r="G54" t="str">
            <v>FS</v>
          </cell>
          <cell r="H54" t="str">
            <v>Lejweleputswa</v>
          </cell>
          <cell r="I54" t="str">
            <v>No</v>
          </cell>
          <cell r="J54" t="str">
            <v>Yes</v>
          </cell>
          <cell r="K54" t="str">
            <v>Qualified</v>
          </cell>
          <cell r="L54" t="str">
            <v>R</v>
          </cell>
          <cell r="M54" t="str">
            <v>R</v>
          </cell>
          <cell r="N54" t="str">
            <v>M</v>
          </cell>
          <cell r="O54" t="str">
            <v>Yes</v>
          </cell>
          <cell r="P54">
            <v>0</v>
          </cell>
        </row>
        <row r="55">
          <cell r="B55">
            <v>635</v>
          </cell>
          <cell r="C55" t="str">
            <v>Nala Local Municipality</v>
          </cell>
          <cell r="D55" t="str">
            <v>Municipalities</v>
          </cell>
          <cell r="E55" t="str">
            <v>Local Municipality</v>
          </cell>
          <cell r="F55" t="str">
            <v>FS</v>
          </cell>
          <cell r="G55" t="str">
            <v>FS</v>
          </cell>
          <cell r="H55" t="str">
            <v>Lejweleputswa</v>
          </cell>
          <cell r="I55" t="str">
            <v>No</v>
          </cell>
          <cell r="J55" t="str">
            <v>Yes</v>
          </cell>
          <cell r="K55" t="str">
            <v>Qualified</v>
          </cell>
          <cell r="L55" t="str">
            <v>R</v>
          </cell>
          <cell r="M55" t="str">
            <v>R</v>
          </cell>
          <cell r="N55" t="str">
            <v>M</v>
          </cell>
          <cell r="O55" t="str">
            <v>Yes</v>
          </cell>
          <cell r="P55">
            <v>0</v>
          </cell>
        </row>
        <row r="56">
          <cell r="B56">
            <v>636</v>
          </cell>
          <cell r="C56" t="str">
            <v>Dihlabeng Local Municipality</v>
          </cell>
          <cell r="D56" t="str">
            <v>Municipalities</v>
          </cell>
          <cell r="E56" t="str">
            <v>Local Municipality</v>
          </cell>
          <cell r="F56" t="str">
            <v>FS</v>
          </cell>
          <cell r="G56" t="str">
            <v>FS</v>
          </cell>
          <cell r="H56" t="str">
            <v>Thabo Mofutsanyana</v>
          </cell>
          <cell r="I56" t="str">
            <v>No</v>
          </cell>
          <cell r="J56" t="str">
            <v>Yes</v>
          </cell>
          <cell r="K56" t="str">
            <v>Qualified</v>
          </cell>
          <cell r="L56" t="str">
            <v>R</v>
          </cell>
          <cell r="M56" t="str">
            <v>R</v>
          </cell>
          <cell r="N56" t="str">
            <v>M</v>
          </cell>
          <cell r="O56" t="str">
            <v>Yes</v>
          </cell>
          <cell r="P56">
            <v>0</v>
          </cell>
        </row>
        <row r="57">
          <cell r="B57">
            <v>637</v>
          </cell>
          <cell r="C57" t="str">
            <v>Nketoana Local Municipality</v>
          </cell>
          <cell r="D57" t="str">
            <v>Municipalities</v>
          </cell>
          <cell r="E57" t="str">
            <v>Local Municipality</v>
          </cell>
          <cell r="F57" t="str">
            <v>FS</v>
          </cell>
          <cell r="G57" t="str">
            <v>FS</v>
          </cell>
          <cell r="H57" t="str">
            <v>Thabo Mofutsanyana</v>
          </cell>
          <cell r="I57" t="str">
            <v>Yes</v>
          </cell>
          <cell r="J57" t="str">
            <v/>
          </cell>
          <cell r="K57" t="str">
            <v>Disclaimer</v>
          </cell>
          <cell r="L57" t="str">
            <v>R</v>
          </cell>
          <cell r="M57" t="str">
            <v>R</v>
          </cell>
          <cell r="N57" t="str">
            <v>M</v>
          </cell>
          <cell r="O57" t="str">
            <v>Yes</v>
          </cell>
          <cell r="P57">
            <v>0</v>
          </cell>
        </row>
        <row r="58">
          <cell r="B58">
            <v>638</v>
          </cell>
          <cell r="C58" t="str">
            <v>Phumelela Local Municipality</v>
          </cell>
          <cell r="D58" t="str">
            <v>Municipalities</v>
          </cell>
          <cell r="E58" t="str">
            <v>Local Municipality</v>
          </cell>
          <cell r="F58" t="str">
            <v>FS</v>
          </cell>
          <cell r="G58" t="str">
            <v>FS</v>
          </cell>
          <cell r="H58" t="str">
            <v>Thabo Mofutsanyana</v>
          </cell>
          <cell r="I58" t="str">
            <v>No</v>
          </cell>
          <cell r="J58" t="str">
            <v>Yes</v>
          </cell>
          <cell r="K58" t="str">
            <v>Unqualified with findings</v>
          </cell>
          <cell r="L58" t="str">
            <v/>
          </cell>
          <cell r="M58" t="str">
            <v>R</v>
          </cell>
          <cell r="N58" t="str">
            <v>M</v>
          </cell>
          <cell r="O58" t="str">
            <v>Yes</v>
          </cell>
          <cell r="P58">
            <v>0</v>
          </cell>
        </row>
        <row r="59">
          <cell r="B59">
            <v>639</v>
          </cell>
          <cell r="C59" t="str">
            <v>Moqhaka Local Municipality</v>
          </cell>
          <cell r="D59" t="str">
            <v>Municipalities</v>
          </cell>
          <cell r="E59" t="str">
            <v>Local Municipality</v>
          </cell>
          <cell r="F59" t="str">
            <v>FS</v>
          </cell>
          <cell r="G59" t="str">
            <v>FS</v>
          </cell>
          <cell r="H59" t="str">
            <v>Fezile Dabi</v>
          </cell>
          <cell r="I59" t="str">
            <v>No</v>
          </cell>
          <cell r="J59" t="str">
            <v>Yes</v>
          </cell>
          <cell r="K59" t="str">
            <v>Qualified</v>
          </cell>
          <cell r="L59" t="str">
            <v>R</v>
          </cell>
          <cell r="M59" t="str">
            <v>R</v>
          </cell>
          <cell r="N59" t="str">
            <v>M</v>
          </cell>
          <cell r="O59" t="str">
            <v>Yes</v>
          </cell>
          <cell r="P59">
            <v>0</v>
          </cell>
        </row>
        <row r="60">
          <cell r="B60">
            <v>640</v>
          </cell>
          <cell r="C60" t="str">
            <v>Metsimaholo Local Municipality</v>
          </cell>
          <cell r="D60" t="str">
            <v>Municipalities</v>
          </cell>
          <cell r="E60" t="str">
            <v>Intermediate City</v>
          </cell>
          <cell r="F60" t="str">
            <v>FS</v>
          </cell>
          <cell r="G60" t="str">
            <v>FS</v>
          </cell>
          <cell r="H60" t="str">
            <v>Fezile Dabi</v>
          </cell>
          <cell r="I60" t="str">
            <v>No</v>
          </cell>
          <cell r="J60" t="str">
            <v>Yes</v>
          </cell>
          <cell r="K60" t="str">
            <v>Qualified</v>
          </cell>
          <cell r="L60" t="str">
            <v>R</v>
          </cell>
          <cell r="M60" t="str">
            <v>R</v>
          </cell>
          <cell r="N60" t="str">
            <v>F</v>
          </cell>
          <cell r="O60" t="str">
            <v>No</v>
          </cell>
          <cell r="P60">
            <v>0</v>
          </cell>
        </row>
        <row r="61">
          <cell r="B61">
            <v>641</v>
          </cell>
          <cell r="C61" t="str">
            <v>Mafube Local Municipality</v>
          </cell>
          <cell r="D61" t="str">
            <v>Municipalities</v>
          </cell>
          <cell r="E61" t="str">
            <v>Local Municipality</v>
          </cell>
          <cell r="F61" t="str">
            <v>FS</v>
          </cell>
          <cell r="G61" t="str">
            <v>FS</v>
          </cell>
          <cell r="H61" t="str">
            <v>Fezile Dabi</v>
          </cell>
          <cell r="I61" t="str">
            <v>No</v>
          </cell>
          <cell r="J61" t="str">
            <v>Yes</v>
          </cell>
          <cell r="K61" t="str">
            <v>Qualified</v>
          </cell>
          <cell r="L61" t="str">
            <v>R</v>
          </cell>
          <cell r="M61" t="str">
            <v>R</v>
          </cell>
          <cell r="N61" t="str">
            <v>M</v>
          </cell>
          <cell r="O61" t="str">
            <v>Yes</v>
          </cell>
          <cell r="P61">
            <v>0</v>
          </cell>
        </row>
        <row r="62">
          <cell r="B62">
            <v>644</v>
          </cell>
          <cell r="C62" t="str">
            <v>Maluti-A-Phofung Local Municipality</v>
          </cell>
          <cell r="D62" t="str">
            <v>Municipalities</v>
          </cell>
          <cell r="E62" t="str">
            <v>Intermediate City</v>
          </cell>
          <cell r="F62" t="str">
            <v>FS</v>
          </cell>
          <cell r="G62" t="str">
            <v>FS</v>
          </cell>
          <cell r="H62" t="str">
            <v>Thabo Mofutsanyana</v>
          </cell>
          <cell r="I62" t="str">
            <v>Yes</v>
          </cell>
          <cell r="J62" t="str">
            <v/>
          </cell>
          <cell r="K62" t="str">
            <v>Disclaimer</v>
          </cell>
          <cell r="L62" t="str">
            <v>R</v>
          </cell>
          <cell r="M62" t="str">
            <v>R</v>
          </cell>
          <cell r="N62" t="str">
            <v>M</v>
          </cell>
          <cell r="O62" t="str">
            <v>No</v>
          </cell>
          <cell r="P62">
            <v>0</v>
          </cell>
        </row>
        <row r="63">
          <cell r="B63">
            <v>645</v>
          </cell>
          <cell r="C63" t="str">
            <v>Maluti-A-Phofung Water</v>
          </cell>
          <cell r="D63" t="str">
            <v>Municipal entities</v>
          </cell>
          <cell r="E63" t="str">
            <v>Municipal Entity</v>
          </cell>
          <cell r="F63" t="str">
            <v>FS</v>
          </cell>
          <cell r="G63" t="str">
            <v>FS</v>
          </cell>
          <cell r="H63" t="str">
            <v>Thabo Mofutsanyana</v>
          </cell>
          <cell r="I63" t="str">
            <v>Yes</v>
          </cell>
          <cell r="J63" t="str">
            <v/>
          </cell>
          <cell r="K63" t="str">
            <v>Disclaimer</v>
          </cell>
          <cell r="L63" t="str">
            <v>R</v>
          </cell>
          <cell r="M63" t="str">
            <v>R</v>
          </cell>
          <cell r="N63" t="str">
            <v>M</v>
          </cell>
          <cell r="O63" t="str">
            <v>No</v>
          </cell>
          <cell r="P63">
            <v>0</v>
          </cell>
        </row>
        <row r="64">
          <cell r="B64">
            <v>647</v>
          </cell>
          <cell r="C64" t="str">
            <v>Ngwathe Local Municipality</v>
          </cell>
          <cell r="D64" t="str">
            <v>Municipalities</v>
          </cell>
          <cell r="E64" t="str">
            <v>Local Municipality</v>
          </cell>
          <cell r="F64" t="str">
            <v>FS</v>
          </cell>
          <cell r="G64" t="str">
            <v>FS</v>
          </cell>
          <cell r="H64" t="str">
            <v>Fezile Dabi</v>
          </cell>
          <cell r="I64" t="str">
            <v>No</v>
          </cell>
          <cell r="J64" t="str">
            <v>Yes</v>
          </cell>
          <cell r="K64" t="str">
            <v>Qualified</v>
          </cell>
          <cell r="L64" t="str">
            <v>R</v>
          </cell>
          <cell r="M64" t="str">
            <v>R</v>
          </cell>
          <cell r="N64" t="str">
            <v>M</v>
          </cell>
          <cell r="O64" t="str">
            <v>Yes</v>
          </cell>
          <cell r="P64">
            <v>0</v>
          </cell>
        </row>
        <row r="65">
          <cell r="B65">
            <v>648</v>
          </cell>
          <cell r="C65" t="str">
            <v>Setsoto Local Municipality</v>
          </cell>
          <cell r="D65" t="str">
            <v>Municipalities</v>
          </cell>
          <cell r="E65" t="str">
            <v>Local Municipality</v>
          </cell>
          <cell r="F65" t="str">
            <v>FS</v>
          </cell>
          <cell r="G65" t="str">
            <v>FS</v>
          </cell>
          <cell r="H65" t="str">
            <v>Thabo Mofutsanyana</v>
          </cell>
          <cell r="I65" t="str">
            <v>No</v>
          </cell>
          <cell r="J65" t="str">
            <v>Yes</v>
          </cell>
          <cell r="K65" t="str">
            <v>Qualified</v>
          </cell>
          <cell r="L65" t="str">
            <v>R</v>
          </cell>
          <cell r="M65" t="str">
            <v>R</v>
          </cell>
          <cell r="N65" t="str">
            <v>M</v>
          </cell>
          <cell r="O65" t="str">
            <v>Yes</v>
          </cell>
          <cell r="P65">
            <v>0</v>
          </cell>
        </row>
        <row r="66">
          <cell r="B66">
            <v>649</v>
          </cell>
          <cell r="C66" t="str">
            <v>City of Johannesburg Metropolitan Municipality</v>
          </cell>
          <cell r="D66" t="str">
            <v>Municipalities</v>
          </cell>
          <cell r="E66" t="str">
            <v>Metropolitan Municipality</v>
          </cell>
          <cell r="F66" t="str">
            <v>GP</v>
          </cell>
          <cell r="G66" t="str">
            <v>GP</v>
          </cell>
          <cell r="H66" t="str">
            <v>Johannesburg Metro</v>
          </cell>
          <cell r="I66" t="str">
            <v>No</v>
          </cell>
          <cell r="J66" t="str">
            <v>Yes</v>
          </cell>
          <cell r="K66" t="str">
            <v>Unqualified with findings</v>
          </cell>
          <cell r="L66" t="str">
            <v>R</v>
          </cell>
          <cell r="M66" t="str">
            <v>R</v>
          </cell>
          <cell r="N66" t="str">
            <v>F</v>
          </cell>
          <cell r="O66" t="str">
            <v>No</v>
          </cell>
          <cell r="P66">
            <v>0</v>
          </cell>
        </row>
        <row r="67">
          <cell r="B67">
            <v>650</v>
          </cell>
          <cell r="C67" t="str">
            <v>City of Ekurhuleni Metropolitan Municipality</v>
          </cell>
          <cell r="D67" t="str">
            <v>Municipalities</v>
          </cell>
          <cell r="E67" t="str">
            <v>Metropolitan Municipality</v>
          </cell>
          <cell r="F67" t="str">
            <v>GP</v>
          </cell>
          <cell r="G67" t="str">
            <v>GP</v>
          </cell>
          <cell r="H67" t="str">
            <v>Ekurhuleni Metro</v>
          </cell>
          <cell r="I67" t="str">
            <v>No</v>
          </cell>
          <cell r="J67" t="str">
            <v>Yes</v>
          </cell>
          <cell r="K67" t="str">
            <v>Unqualified with no findings</v>
          </cell>
          <cell r="L67" t="str">
            <v/>
          </cell>
          <cell r="M67" t="str">
            <v/>
          </cell>
          <cell r="N67" t="str">
            <v>F</v>
          </cell>
          <cell r="O67" t="str">
            <v>No</v>
          </cell>
          <cell r="P67">
            <v>0</v>
          </cell>
        </row>
        <row r="68">
          <cell r="B68">
            <v>651</v>
          </cell>
          <cell r="C68" t="str">
            <v>Emfuleni Local Municipality</v>
          </cell>
          <cell r="D68" t="str">
            <v>Municipalities</v>
          </cell>
          <cell r="E68" t="str">
            <v>Intermediate City</v>
          </cell>
          <cell r="F68" t="str">
            <v>GP</v>
          </cell>
          <cell r="G68" t="str">
            <v>GP</v>
          </cell>
          <cell r="H68" t="str">
            <v>Sedibeng</v>
          </cell>
          <cell r="I68" t="str">
            <v>No</v>
          </cell>
          <cell r="J68" t="str">
            <v>Yes</v>
          </cell>
          <cell r="K68" t="str">
            <v>Unqualified with findings</v>
          </cell>
          <cell r="L68" t="str">
            <v>R</v>
          </cell>
          <cell r="M68" t="str">
            <v>R</v>
          </cell>
          <cell r="N68" t="str">
            <v>M</v>
          </cell>
          <cell r="O68" t="str">
            <v>Yes</v>
          </cell>
          <cell r="P68">
            <v>0</v>
          </cell>
        </row>
        <row r="69">
          <cell r="B69">
            <v>653</v>
          </cell>
          <cell r="C69" t="str">
            <v>Lesedi Local Municipality</v>
          </cell>
          <cell r="D69" t="str">
            <v>Municipalities</v>
          </cell>
          <cell r="E69" t="str">
            <v>Local Municipality</v>
          </cell>
          <cell r="F69" t="str">
            <v>GP</v>
          </cell>
          <cell r="G69" t="str">
            <v>GP</v>
          </cell>
          <cell r="H69" t="str">
            <v>Sedibeng</v>
          </cell>
          <cell r="I69" t="str">
            <v>No</v>
          </cell>
          <cell r="J69" t="str">
            <v>Yes</v>
          </cell>
          <cell r="K69" t="str">
            <v>Unqualified with findings</v>
          </cell>
          <cell r="L69" t="str">
            <v>R</v>
          </cell>
          <cell r="M69" t="str">
            <v>R</v>
          </cell>
          <cell r="N69" t="str">
            <v>F</v>
          </cell>
          <cell r="O69" t="str">
            <v>No</v>
          </cell>
          <cell r="P69">
            <v>0</v>
          </cell>
        </row>
        <row r="70">
          <cell r="B70">
            <v>655</v>
          </cell>
          <cell r="C70" t="str">
            <v>Midvaal Local Municipality</v>
          </cell>
          <cell r="D70" t="str">
            <v>Municipalities</v>
          </cell>
          <cell r="E70" t="str">
            <v>Local Municipality</v>
          </cell>
          <cell r="F70" t="str">
            <v>GP</v>
          </cell>
          <cell r="G70" t="str">
            <v>GP</v>
          </cell>
          <cell r="H70" t="str">
            <v>Sedibeng</v>
          </cell>
          <cell r="I70" t="str">
            <v>No</v>
          </cell>
          <cell r="J70" t="str">
            <v>Yes</v>
          </cell>
          <cell r="K70" t="str">
            <v>Unqualified with no findings</v>
          </cell>
          <cell r="L70" t="str">
            <v/>
          </cell>
          <cell r="M70" t="str">
            <v/>
          </cell>
          <cell r="N70" t="str">
            <v>F</v>
          </cell>
          <cell r="O70" t="str">
            <v>No</v>
          </cell>
          <cell r="P70">
            <v>0</v>
          </cell>
        </row>
        <row r="71">
          <cell r="B71">
            <v>656</v>
          </cell>
          <cell r="C71" t="str">
            <v>Mogale City Local Municipality</v>
          </cell>
          <cell r="D71" t="str">
            <v>Municipalities</v>
          </cell>
          <cell r="E71" t="str">
            <v>Intermediate City</v>
          </cell>
          <cell r="F71" t="str">
            <v>GP</v>
          </cell>
          <cell r="G71" t="str">
            <v>GP</v>
          </cell>
          <cell r="H71" t="str">
            <v>West Rand</v>
          </cell>
          <cell r="I71" t="str">
            <v>No</v>
          </cell>
          <cell r="J71" t="str">
            <v>Yes</v>
          </cell>
          <cell r="K71" t="str">
            <v>Unqualified with findings</v>
          </cell>
          <cell r="L71" t="str">
            <v>R</v>
          </cell>
          <cell r="M71" t="str">
            <v>R</v>
          </cell>
          <cell r="N71" t="str">
            <v>F</v>
          </cell>
          <cell r="O71" t="str">
            <v>No</v>
          </cell>
          <cell r="P71">
            <v>0</v>
          </cell>
        </row>
        <row r="72">
          <cell r="B72">
            <v>659</v>
          </cell>
          <cell r="C72" t="str">
            <v>Sedibeng District Municipality</v>
          </cell>
          <cell r="D72" t="str">
            <v>Municipalities</v>
          </cell>
          <cell r="E72" t="str">
            <v>District Municipality</v>
          </cell>
          <cell r="F72" t="str">
            <v>GP</v>
          </cell>
          <cell r="G72" t="str">
            <v>GP</v>
          </cell>
          <cell r="H72" t="str">
            <v>Sedibeng</v>
          </cell>
          <cell r="I72" t="str">
            <v>No</v>
          </cell>
          <cell r="J72" t="str">
            <v>Yes</v>
          </cell>
          <cell r="K72" t="str">
            <v>Unqualified with findings</v>
          </cell>
          <cell r="L72" t="str">
            <v>R</v>
          </cell>
          <cell r="M72" t="str">
            <v>R</v>
          </cell>
          <cell r="N72" t="str">
            <v>M</v>
          </cell>
          <cell r="O72" t="str">
            <v>Yes</v>
          </cell>
          <cell r="P72">
            <v>0</v>
          </cell>
        </row>
        <row r="73">
          <cell r="B73">
            <v>660</v>
          </cell>
          <cell r="C73" t="str">
            <v>West Rand District Municipality</v>
          </cell>
          <cell r="D73" t="str">
            <v>Municipalities</v>
          </cell>
          <cell r="E73" t="str">
            <v>District Municipality</v>
          </cell>
          <cell r="F73" t="str">
            <v>GP</v>
          </cell>
          <cell r="G73" t="str">
            <v>GP</v>
          </cell>
          <cell r="H73" t="str">
            <v>West Rand</v>
          </cell>
          <cell r="I73" t="str">
            <v>No</v>
          </cell>
          <cell r="J73" t="str">
            <v>Yes</v>
          </cell>
          <cell r="K73" t="str">
            <v>Unqualified with findings</v>
          </cell>
          <cell r="L73" t="str">
            <v>R</v>
          </cell>
          <cell r="M73" t="str">
            <v>R</v>
          </cell>
          <cell r="N73" t="str">
            <v>M</v>
          </cell>
          <cell r="O73" t="str">
            <v>Yes</v>
          </cell>
          <cell r="P73">
            <v>0</v>
          </cell>
        </row>
        <row r="74">
          <cell r="B74">
            <v>662</v>
          </cell>
          <cell r="C74" t="str">
            <v>Brakpan Bus Company (Pty) Ltd</v>
          </cell>
          <cell r="D74" t="str">
            <v>Municipal entities</v>
          </cell>
          <cell r="E74" t="str">
            <v>Municipal Entity</v>
          </cell>
          <cell r="F74" t="str">
            <v>GP</v>
          </cell>
          <cell r="G74" t="str">
            <v>GP</v>
          </cell>
          <cell r="H74" t="str">
            <v>Ekurhuleni Metro</v>
          </cell>
          <cell r="I74" t="str">
            <v>No</v>
          </cell>
          <cell r="J74" t="str">
            <v>Yes</v>
          </cell>
          <cell r="K74" t="str">
            <v>Disclaimer</v>
          </cell>
          <cell r="L74" t="str">
            <v/>
          </cell>
          <cell r="M74" t="str">
            <v>R</v>
          </cell>
          <cell r="N74" t="str">
            <v>M</v>
          </cell>
          <cell r="O74" t="str">
            <v>Yes</v>
          </cell>
          <cell r="P74">
            <v>0</v>
          </cell>
        </row>
        <row r="75">
          <cell r="B75">
            <v>663</v>
          </cell>
          <cell r="C75" t="str">
            <v>Johannesburg City Parks</v>
          </cell>
          <cell r="D75" t="str">
            <v>Municipal entities</v>
          </cell>
          <cell r="E75" t="str">
            <v>Municipal Entity</v>
          </cell>
          <cell r="F75" t="str">
            <v>GP</v>
          </cell>
          <cell r="G75" t="str">
            <v>GP</v>
          </cell>
          <cell r="H75" t="str">
            <v>Johannesburg Metro</v>
          </cell>
          <cell r="I75" t="str">
            <v>No</v>
          </cell>
          <cell r="J75" t="str">
            <v>Yes</v>
          </cell>
          <cell r="K75" t="str">
            <v>Unqualified with findings</v>
          </cell>
          <cell r="L75" t="str">
            <v/>
          </cell>
          <cell r="M75" t="str">
            <v>R</v>
          </cell>
          <cell r="N75" t="str">
            <v>F</v>
          </cell>
          <cell r="O75" t="str">
            <v>No</v>
          </cell>
          <cell r="P75">
            <v>0</v>
          </cell>
        </row>
        <row r="76">
          <cell r="B76">
            <v>664</v>
          </cell>
          <cell r="C76" t="str">
            <v>City Power Johannesburg SOC Ltd</v>
          </cell>
          <cell r="D76" t="str">
            <v>Municipal entities</v>
          </cell>
          <cell r="E76" t="str">
            <v>Municipal Entity</v>
          </cell>
          <cell r="F76" t="str">
            <v>GP</v>
          </cell>
          <cell r="G76" t="str">
            <v>GP</v>
          </cell>
          <cell r="H76" t="str">
            <v>Johannesburg Metro</v>
          </cell>
          <cell r="I76" t="str">
            <v>No</v>
          </cell>
          <cell r="J76" t="str">
            <v>Yes</v>
          </cell>
          <cell r="K76" t="str">
            <v>Unqualified with findings</v>
          </cell>
          <cell r="L76" t="str">
            <v/>
          </cell>
          <cell r="M76" t="str">
            <v>R</v>
          </cell>
          <cell r="N76" t="str">
            <v>F</v>
          </cell>
          <cell r="O76" t="str">
            <v>No</v>
          </cell>
          <cell r="P76">
            <v>0</v>
          </cell>
        </row>
        <row r="77">
          <cell r="B77">
            <v>668</v>
          </cell>
          <cell r="C77" t="str">
            <v>East Rand Water Care Company</v>
          </cell>
          <cell r="D77" t="str">
            <v>Municipal entities</v>
          </cell>
          <cell r="E77" t="str">
            <v>Municipal Entity</v>
          </cell>
          <cell r="F77" t="str">
            <v>GP</v>
          </cell>
          <cell r="G77" t="str">
            <v>GP</v>
          </cell>
          <cell r="H77" t="str">
            <v>Ekurhuleni Metro</v>
          </cell>
          <cell r="I77" t="str">
            <v>No</v>
          </cell>
          <cell r="J77" t="str">
            <v>Yes</v>
          </cell>
          <cell r="K77" t="str">
            <v>Unqualified with findings</v>
          </cell>
          <cell r="L77" t="str">
            <v/>
          </cell>
          <cell r="M77" t="str">
            <v>R</v>
          </cell>
          <cell r="N77" t="str">
            <v>F</v>
          </cell>
          <cell r="O77" t="str">
            <v>No</v>
          </cell>
          <cell r="P77">
            <v>0</v>
          </cell>
        </row>
        <row r="78">
          <cell r="B78">
            <v>669</v>
          </cell>
          <cell r="C78" t="str">
            <v>Johannesburg Development Agency Ltd</v>
          </cell>
          <cell r="D78" t="str">
            <v>Municipal entities</v>
          </cell>
          <cell r="E78" t="str">
            <v>Municipal Entity</v>
          </cell>
          <cell r="F78" t="str">
            <v>GP</v>
          </cell>
          <cell r="G78" t="str">
            <v>GP</v>
          </cell>
          <cell r="H78" t="str">
            <v>Johannesburg Metro</v>
          </cell>
          <cell r="I78" t="str">
            <v>No</v>
          </cell>
          <cell r="J78" t="str">
            <v>Yes</v>
          </cell>
          <cell r="K78" t="str">
            <v>Unqualified with findings</v>
          </cell>
          <cell r="L78" t="str">
            <v/>
          </cell>
          <cell r="M78" t="str">
            <v>R</v>
          </cell>
          <cell r="N78" t="str">
            <v>F</v>
          </cell>
          <cell r="O78" t="str">
            <v>No</v>
          </cell>
          <cell r="P78">
            <v>0</v>
          </cell>
        </row>
        <row r="79">
          <cell r="B79">
            <v>670</v>
          </cell>
          <cell r="C79" t="str">
            <v>Joburg Market Limited</v>
          </cell>
          <cell r="D79" t="str">
            <v>Municipal entities</v>
          </cell>
          <cell r="E79" t="str">
            <v>Municipal Entity</v>
          </cell>
          <cell r="F79" t="str">
            <v>GP</v>
          </cell>
          <cell r="G79" t="str">
            <v>GP</v>
          </cell>
          <cell r="H79" t="str">
            <v>Johannesburg Metro</v>
          </cell>
          <cell r="I79" t="str">
            <v>No</v>
          </cell>
          <cell r="J79" t="str">
            <v>Yes</v>
          </cell>
          <cell r="K79" t="str">
            <v>Unqualified with findings</v>
          </cell>
          <cell r="L79" t="str">
            <v/>
          </cell>
          <cell r="M79" t="str">
            <v>R</v>
          </cell>
          <cell r="N79">
            <v>1</v>
          </cell>
          <cell r="O79" t="str">
            <v>No</v>
          </cell>
          <cell r="P79">
            <v>0</v>
          </cell>
        </row>
        <row r="80">
          <cell r="B80">
            <v>671</v>
          </cell>
          <cell r="C80" t="str">
            <v>Joburg Property Company</v>
          </cell>
          <cell r="D80" t="str">
            <v>Municipal entities</v>
          </cell>
          <cell r="E80" t="str">
            <v>Municipal Entity</v>
          </cell>
          <cell r="F80" t="str">
            <v>GP</v>
          </cell>
          <cell r="G80" t="str">
            <v>GP</v>
          </cell>
          <cell r="H80" t="str">
            <v>Johannesburg Metro</v>
          </cell>
          <cell r="I80" t="str">
            <v>No</v>
          </cell>
          <cell r="J80" t="str">
            <v>Yes</v>
          </cell>
          <cell r="K80" t="str">
            <v>Unqualified with findings</v>
          </cell>
          <cell r="L80" t="str">
            <v/>
          </cell>
          <cell r="M80" t="str">
            <v>R</v>
          </cell>
          <cell r="N80" t="str">
            <v>F</v>
          </cell>
          <cell r="O80" t="str">
            <v>No</v>
          </cell>
          <cell r="P80">
            <v>0</v>
          </cell>
        </row>
        <row r="81">
          <cell r="B81">
            <v>672</v>
          </cell>
          <cell r="C81" t="str">
            <v>Johannesburg Roads Agency</v>
          </cell>
          <cell r="D81" t="str">
            <v>Municipal entities</v>
          </cell>
          <cell r="E81" t="str">
            <v>Municipal Entity</v>
          </cell>
          <cell r="F81" t="str">
            <v>GP</v>
          </cell>
          <cell r="G81" t="str">
            <v>GP</v>
          </cell>
          <cell r="H81" t="str">
            <v>Johannesburg Metro</v>
          </cell>
          <cell r="I81" t="str">
            <v>No</v>
          </cell>
          <cell r="J81" t="str">
            <v>Yes</v>
          </cell>
          <cell r="K81" t="str">
            <v>Unqualified with findings</v>
          </cell>
          <cell r="L81" t="str">
            <v>R</v>
          </cell>
          <cell r="M81" t="str">
            <v>R</v>
          </cell>
          <cell r="N81" t="str">
            <v>F</v>
          </cell>
          <cell r="O81" t="str">
            <v>No</v>
          </cell>
          <cell r="P81">
            <v>0</v>
          </cell>
        </row>
        <row r="82">
          <cell r="B82">
            <v>673</v>
          </cell>
          <cell r="C82" t="str">
            <v>Johannesburg Social Housing Company</v>
          </cell>
          <cell r="D82" t="str">
            <v>Municipal entities</v>
          </cell>
          <cell r="E82" t="str">
            <v>Municipal Entity</v>
          </cell>
          <cell r="F82" t="str">
            <v>GP</v>
          </cell>
          <cell r="G82" t="str">
            <v>GP</v>
          </cell>
          <cell r="H82" t="str">
            <v>Johannesburg Metro</v>
          </cell>
          <cell r="I82" t="str">
            <v>No</v>
          </cell>
          <cell r="J82" t="str">
            <v>Yes</v>
          </cell>
          <cell r="K82" t="str">
            <v>Unqualified with findings</v>
          </cell>
          <cell r="L82" t="str">
            <v/>
          </cell>
          <cell r="M82" t="str">
            <v>R</v>
          </cell>
          <cell r="N82" t="str">
            <v>F</v>
          </cell>
          <cell r="O82" t="str">
            <v>Yes</v>
          </cell>
          <cell r="P82">
            <v>0</v>
          </cell>
        </row>
        <row r="83">
          <cell r="B83">
            <v>675</v>
          </cell>
          <cell r="C83" t="str">
            <v>Johannesburg Water</v>
          </cell>
          <cell r="D83" t="str">
            <v>Municipal entities</v>
          </cell>
          <cell r="E83" t="str">
            <v>Municipal Entity</v>
          </cell>
          <cell r="F83" t="str">
            <v>GP</v>
          </cell>
          <cell r="G83" t="str">
            <v>GP</v>
          </cell>
          <cell r="H83" t="str">
            <v>Johannesburg Metro</v>
          </cell>
          <cell r="I83" t="str">
            <v>No</v>
          </cell>
          <cell r="J83" t="str">
            <v>Yes</v>
          </cell>
          <cell r="K83" t="str">
            <v>Unqualified with findings</v>
          </cell>
          <cell r="L83" t="str">
            <v>R</v>
          </cell>
          <cell r="M83" t="str">
            <v>R</v>
          </cell>
          <cell r="N83" t="str">
            <v>F</v>
          </cell>
          <cell r="O83" t="str">
            <v>No</v>
          </cell>
          <cell r="P83">
            <v>0</v>
          </cell>
        </row>
        <row r="84">
          <cell r="B84">
            <v>678</v>
          </cell>
          <cell r="C84" t="str">
            <v>Johannesburg Metropolitan Bus Services</v>
          </cell>
          <cell r="D84" t="str">
            <v>Municipal entities</v>
          </cell>
          <cell r="E84" t="str">
            <v>Municipal Entity</v>
          </cell>
          <cell r="F84" t="str">
            <v>GP</v>
          </cell>
          <cell r="G84" t="str">
            <v>GP</v>
          </cell>
          <cell r="H84" t="str">
            <v>Johannesburg Metro</v>
          </cell>
          <cell r="I84" t="str">
            <v>No</v>
          </cell>
          <cell r="J84" t="str">
            <v>Yes</v>
          </cell>
          <cell r="K84" t="str">
            <v>Unqualified with findings</v>
          </cell>
          <cell r="L84" t="str">
            <v>R</v>
          </cell>
          <cell r="M84" t="str">
            <v>R</v>
          </cell>
          <cell r="N84" t="str">
            <v>F</v>
          </cell>
          <cell r="O84" t="str">
            <v>No</v>
          </cell>
          <cell r="P84">
            <v>0</v>
          </cell>
        </row>
        <row r="85">
          <cell r="B85">
            <v>679</v>
          </cell>
          <cell r="C85" t="str">
            <v>Metropolitan Trading Company</v>
          </cell>
          <cell r="D85" t="str">
            <v>Municipal entities</v>
          </cell>
          <cell r="E85" t="str">
            <v>Municipal Entity</v>
          </cell>
          <cell r="F85" t="str">
            <v>GP</v>
          </cell>
          <cell r="G85" t="str">
            <v>GP</v>
          </cell>
          <cell r="H85" t="str">
            <v>Johannesburg Metro</v>
          </cell>
          <cell r="I85" t="str">
            <v>No</v>
          </cell>
          <cell r="J85" t="str">
            <v>Yes</v>
          </cell>
          <cell r="K85" t="str">
            <v>Qualified</v>
          </cell>
          <cell r="L85" t="str">
            <v>R</v>
          </cell>
          <cell r="M85" t="str">
            <v>R</v>
          </cell>
          <cell r="N85" t="str">
            <v>F</v>
          </cell>
          <cell r="O85" t="str">
            <v>No</v>
          </cell>
          <cell r="P85">
            <v>0</v>
          </cell>
        </row>
        <row r="86">
          <cell r="B86">
            <v>681</v>
          </cell>
          <cell r="C86" t="str">
            <v>Germiston Phase II Housing Company (Soc) Ltd T/a Ekurhuleni Housing Company</v>
          </cell>
          <cell r="D86" t="str">
            <v>Municipal entities</v>
          </cell>
          <cell r="E86" t="str">
            <v>Municipal Entity</v>
          </cell>
          <cell r="F86" t="str">
            <v>GP</v>
          </cell>
          <cell r="G86" t="str">
            <v>GP</v>
          </cell>
          <cell r="H86" t="str">
            <v>Ekurhuleni Metro</v>
          </cell>
          <cell r="I86" t="str">
            <v>No</v>
          </cell>
          <cell r="J86" t="str">
            <v>Yes</v>
          </cell>
          <cell r="K86" t="str">
            <v>Unqualified with no findings</v>
          </cell>
          <cell r="L86" t="str">
            <v/>
          </cell>
          <cell r="M86" t="str">
            <v/>
          </cell>
          <cell r="N86" t="str">
            <v>F</v>
          </cell>
          <cell r="O86" t="str">
            <v>No</v>
          </cell>
          <cell r="P86">
            <v>0</v>
          </cell>
        </row>
        <row r="87">
          <cell r="B87">
            <v>682</v>
          </cell>
          <cell r="C87" t="str">
            <v>Pikitup Johannesburg</v>
          </cell>
          <cell r="D87" t="str">
            <v>Municipal entities</v>
          </cell>
          <cell r="E87" t="str">
            <v>Municipal Entity</v>
          </cell>
          <cell r="F87" t="str">
            <v>GP</v>
          </cell>
          <cell r="G87" t="str">
            <v>GP</v>
          </cell>
          <cell r="H87" t="str">
            <v>Johannesburg Metro</v>
          </cell>
          <cell r="I87" t="str">
            <v>No</v>
          </cell>
          <cell r="J87" t="str">
            <v>Yes</v>
          </cell>
          <cell r="K87" t="str">
            <v>Unqualified with findings</v>
          </cell>
          <cell r="L87" t="str">
            <v/>
          </cell>
          <cell r="M87" t="str">
            <v>R</v>
          </cell>
          <cell r="N87" t="str">
            <v>F</v>
          </cell>
          <cell r="O87" t="str">
            <v>No</v>
          </cell>
          <cell r="P87">
            <v>0</v>
          </cell>
        </row>
        <row r="88">
          <cell r="B88">
            <v>684</v>
          </cell>
          <cell r="C88" t="str">
            <v>Abaqulusi Municipality</v>
          </cell>
          <cell r="D88" t="str">
            <v>Municipalities</v>
          </cell>
          <cell r="E88" t="str">
            <v>Local Municipality</v>
          </cell>
          <cell r="F88" t="str">
            <v>KZN</v>
          </cell>
          <cell r="G88" t="str">
            <v>KZN</v>
          </cell>
          <cell r="H88" t="str">
            <v>Zululand</v>
          </cell>
          <cell r="I88" t="str">
            <v>No</v>
          </cell>
          <cell r="J88" t="str">
            <v>Yes</v>
          </cell>
          <cell r="K88" t="str">
            <v>Qualified</v>
          </cell>
          <cell r="L88" t="str">
            <v>R</v>
          </cell>
          <cell r="M88" t="str">
            <v>R</v>
          </cell>
          <cell r="N88" t="str">
            <v>F</v>
          </cell>
          <cell r="O88" t="str">
            <v>No</v>
          </cell>
          <cell r="P88">
            <v>0</v>
          </cell>
        </row>
        <row r="89">
          <cell r="B89">
            <v>685</v>
          </cell>
          <cell r="C89" t="str">
            <v>Amajuba District Municipality</v>
          </cell>
          <cell r="D89" t="str">
            <v>Municipalities</v>
          </cell>
          <cell r="E89" t="str">
            <v>District Municipality</v>
          </cell>
          <cell r="F89" t="str">
            <v>KZN</v>
          </cell>
          <cell r="G89" t="str">
            <v>KZN</v>
          </cell>
          <cell r="H89" t="str">
            <v>Amajuba</v>
          </cell>
          <cell r="I89" t="str">
            <v>No</v>
          </cell>
          <cell r="J89" t="str">
            <v>Yes</v>
          </cell>
          <cell r="K89" t="str">
            <v>Qualified</v>
          </cell>
          <cell r="L89" t="str">
            <v>R</v>
          </cell>
          <cell r="M89" t="str">
            <v>R</v>
          </cell>
          <cell r="N89" t="str">
            <v>F</v>
          </cell>
          <cell r="O89" t="str">
            <v>No</v>
          </cell>
          <cell r="P89">
            <v>0</v>
          </cell>
        </row>
        <row r="90">
          <cell r="B90">
            <v>686</v>
          </cell>
          <cell r="C90" t="str">
            <v>Dannhauser Municipality</v>
          </cell>
          <cell r="D90" t="str">
            <v>Municipalities</v>
          </cell>
          <cell r="E90" t="str">
            <v>Local Municipality</v>
          </cell>
          <cell r="F90" t="str">
            <v>KZN</v>
          </cell>
          <cell r="G90" t="str">
            <v>KZN</v>
          </cell>
          <cell r="H90" t="str">
            <v>Amajuba</v>
          </cell>
          <cell r="I90" t="str">
            <v>No</v>
          </cell>
          <cell r="J90" t="str">
            <v>Yes</v>
          </cell>
          <cell r="K90" t="str">
            <v>Qualified</v>
          </cell>
          <cell r="L90" t="str">
            <v>R</v>
          </cell>
          <cell r="M90" t="str">
            <v>R</v>
          </cell>
          <cell r="N90" t="str">
            <v>F</v>
          </cell>
          <cell r="O90" t="str">
            <v>No</v>
          </cell>
          <cell r="P90">
            <v>0</v>
          </cell>
        </row>
        <row r="91">
          <cell r="B91">
            <v>688</v>
          </cell>
          <cell r="C91" t="str">
            <v>eDumbe Municipality</v>
          </cell>
          <cell r="D91" t="str">
            <v>Municipalities</v>
          </cell>
          <cell r="E91" t="str">
            <v>Local Municipality</v>
          </cell>
          <cell r="F91" t="str">
            <v>KZN</v>
          </cell>
          <cell r="G91" t="str">
            <v>KZN</v>
          </cell>
          <cell r="H91" t="str">
            <v>Zululand</v>
          </cell>
          <cell r="I91" t="str">
            <v>No</v>
          </cell>
          <cell r="J91" t="str">
            <v>Yes</v>
          </cell>
          <cell r="K91" t="str">
            <v>Qualified</v>
          </cell>
          <cell r="L91" t="str">
            <v>R</v>
          </cell>
          <cell r="M91" t="str">
            <v>R</v>
          </cell>
          <cell r="N91" t="str">
            <v>F</v>
          </cell>
          <cell r="O91" t="str">
            <v>No</v>
          </cell>
          <cell r="P91">
            <v>0</v>
          </cell>
        </row>
        <row r="92">
          <cell r="B92">
            <v>689</v>
          </cell>
          <cell r="C92" t="str">
            <v>eMadlangeni Municipality</v>
          </cell>
          <cell r="D92" t="str">
            <v>Municipalities</v>
          </cell>
          <cell r="E92" t="str">
            <v>Local Municipality</v>
          </cell>
          <cell r="F92" t="str">
            <v>KZN</v>
          </cell>
          <cell r="G92" t="str">
            <v>KZN</v>
          </cell>
          <cell r="H92" t="str">
            <v>Amajuba</v>
          </cell>
          <cell r="I92" t="str">
            <v>No</v>
          </cell>
          <cell r="J92" t="str">
            <v>Yes</v>
          </cell>
          <cell r="K92" t="str">
            <v>Qualified</v>
          </cell>
          <cell r="L92" t="str">
            <v>R</v>
          </cell>
          <cell r="M92" t="str">
            <v>R</v>
          </cell>
          <cell r="N92" t="str">
            <v>F</v>
          </cell>
          <cell r="O92" t="str">
            <v>No</v>
          </cell>
          <cell r="P92">
            <v>0</v>
          </cell>
        </row>
        <row r="93">
          <cell r="B93">
            <v>691</v>
          </cell>
          <cell r="C93" t="str">
            <v>Endumeni Municipality</v>
          </cell>
          <cell r="D93" t="str">
            <v>Municipalities</v>
          </cell>
          <cell r="E93" t="str">
            <v>Local Municipality</v>
          </cell>
          <cell r="F93" t="str">
            <v>KZN</v>
          </cell>
          <cell r="G93" t="str">
            <v>KZN</v>
          </cell>
          <cell r="H93" t="str">
            <v>uMzinyathi</v>
          </cell>
          <cell r="I93" t="str">
            <v>No</v>
          </cell>
          <cell r="J93" t="str">
            <v>Yes</v>
          </cell>
          <cell r="K93" t="str">
            <v>Qualified</v>
          </cell>
          <cell r="L93" t="str">
            <v>R</v>
          </cell>
          <cell r="M93" t="str">
            <v>R</v>
          </cell>
          <cell r="N93" t="str">
            <v>F</v>
          </cell>
          <cell r="O93" t="str">
            <v>No</v>
          </cell>
          <cell r="P93">
            <v>0</v>
          </cell>
        </row>
        <row r="94">
          <cell r="B94">
            <v>692</v>
          </cell>
          <cell r="C94" t="str">
            <v>eThekwini Metropolitan Municipality</v>
          </cell>
          <cell r="D94" t="str">
            <v>Municipalities</v>
          </cell>
          <cell r="E94" t="str">
            <v>Metropolitan Municipality</v>
          </cell>
          <cell r="F94" t="str">
            <v>KZN</v>
          </cell>
          <cell r="G94" t="str">
            <v>KZN</v>
          </cell>
          <cell r="H94" t="str">
            <v>eThekwini Metro</v>
          </cell>
          <cell r="I94" t="str">
            <v>No</v>
          </cell>
          <cell r="J94" t="str">
            <v>Yes</v>
          </cell>
          <cell r="K94" t="str">
            <v>Unqualified with findings</v>
          </cell>
          <cell r="L94" t="str">
            <v>R</v>
          </cell>
          <cell r="M94" t="str">
            <v>R</v>
          </cell>
          <cell r="N94" t="str">
            <v>F</v>
          </cell>
          <cell r="O94" t="str">
            <v>No</v>
          </cell>
          <cell r="P94">
            <v>0</v>
          </cell>
        </row>
        <row r="95">
          <cell r="B95">
            <v>694</v>
          </cell>
          <cell r="C95" t="str">
            <v>Greater Kokstad Municipality</v>
          </cell>
          <cell r="D95" t="str">
            <v>Municipalities</v>
          </cell>
          <cell r="E95" t="str">
            <v>Local Municipality</v>
          </cell>
          <cell r="F95" t="str">
            <v>KZN</v>
          </cell>
          <cell r="G95" t="str">
            <v>KZN</v>
          </cell>
          <cell r="H95" t="str">
            <v>Harry Gwala</v>
          </cell>
          <cell r="I95" t="str">
            <v>No</v>
          </cell>
          <cell r="J95" t="str">
            <v>Yes</v>
          </cell>
          <cell r="K95" t="str">
            <v>Unqualified with findings</v>
          </cell>
          <cell r="L95" t="str">
            <v/>
          </cell>
          <cell r="M95" t="str">
            <v>R</v>
          </cell>
          <cell r="N95" t="str">
            <v>F</v>
          </cell>
          <cell r="O95" t="str">
            <v>No</v>
          </cell>
          <cell r="P95">
            <v>0</v>
          </cell>
        </row>
        <row r="96">
          <cell r="B96">
            <v>700</v>
          </cell>
          <cell r="C96" t="str">
            <v>Ilembe District Municipality</v>
          </cell>
          <cell r="D96" t="str">
            <v>Municipalities</v>
          </cell>
          <cell r="E96" t="str">
            <v>District Municipality</v>
          </cell>
          <cell r="F96" t="str">
            <v>KZN</v>
          </cell>
          <cell r="G96" t="str">
            <v>KZN</v>
          </cell>
          <cell r="H96" t="str">
            <v>iLembe</v>
          </cell>
          <cell r="I96" t="str">
            <v>No</v>
          </cell>
          <cell r="J96" t="str">
            <v>Yes</v>
          </cell>
          <cell r="K96" t="str">
            <v>Unqualified with findings</v>
          </cell>
          <cell r="L96" t="str">
            <v>R</v>
          </cell>
          <cell r="M96" t="str">
            <v>R</v>
          </cell>
          <cell r="N96" t="str">
            <v>F</v>
          </cell>
          <cell r="O96" t="str">
            <v>No</v>
          </cell>
          <cell r="P96">
            <v>0</v>
          </cell>
        </row>
        <row r="97">
          <cell r="B97">
            <v>702</v>
          </cell>
          <cell r="C97" t="str">
            <v>Impendle Municipality</v>
          </cell>
          <cell r="D97" t="str">
            <v>Municipalities</v>
          </cell>
          <cell r="E97" t="str">
            <v>Local Municipality</v>
          </cell>
          <cell r="F97" t="str">
            <v>KZN</v>
          </cell>
          <cell r="G97" t="str">
            <v>KZN</v>
          </cell>
          <cell r="H97" t="str">
            <v>uMgungundlovu</v>
          </cell>
          <cell r="I97" t="str">
            <v>No</v>
          </cell>
          <cell r="J97" t="str">
            <v>Yes</v>
          </cell>
          <cell r="K97" t="str">
            <v>Unqualified with findings</v>
          </cell>
          <cell r="L97" t="str">
            <v/>
          </cell>
          <cell r="M97" t="str">
            <v>R</v>
          </cell>
          <cell r="N97" t="str">
            <v>F</v>
          </cell>
          <cell r="O97" t="str">
            <v>No</v>
          </cell>
          <cell r="P97">
            <v>0</v>
          </cell>
        </row>
        <row r="98">
          <cell r="B98">
            <v>705</v>
          </cell>
          <cell r="C98" t="str">
            <v>Jozini Municipality</v>
          </cell>
          <cell r="D98" t="str">
            <v>Municipalities</v>
          </cell>
          <cell r="E98" t="str">
            <v>Local Municipality</v>
          </cell>
          <cell r="F98" t="str">
            <v>KZN</v>
          </cell>
          <cell r="G98" t="str">
            <v>KZN</v>
          </cell>
          <cell r="H98" t="str">
            <v>uMkhanyakude</v>
          </cell>
          <cell r="I98" t="str">
            <v>No</v>
          </cell>
          <cell r="J98" t="str">
            <v>Yes</v>
          </cell>
          <cell r="K98" t="str">
            <v>Unqualified with findings</v>
          </cell>
          <cell r="L98" t="str">
            <v>R</v>
          </cell>
          <cell r="M98" t="str">
            <v>R</v>
          </cell>
          <cell r="N98" t="str">
            <v>F</v>
          </cell>
          <cell r="O98" t="str">
            <v>No</v>
          </cell>
          <cell r="P98">
            <v>0</v>
          </cell>
        </row>
        <row r="99">
          <cell r="B99">
            <v>707</v>
          </cell>
          <cell r="C99" t="str">
            <v>Kwadukuza Municipality</v>
          </cell>
          <cell r="D99" t="str">
            <v>Municipalities</v>
          </cell>
          <cell r="E99" t="str">
            <v>Intermediate City</v>
          </cell>
          <cell r="F99" t="str">
            <v>KZN</v>
          </cell>
          <cell r="G99" t="str">
            <v>KZN</v>
          </cell>
          <cell r="H99" t="str">
            <v>iLembe</v>
          </cell>
          <cell r="I99" t="str">
            <v>No</v>
          </cell>
          <cell r="J99" t="str">
            <v>Yes</v>
          </cell>
          <cell r="K99" t="str">
            <v>Unqualified with findings</v>
          </cell>
          <cell r="L99" t="str">
            <v/>
          </cell>
          <cell r="M99" t="str">
            <v>R</v>
          </cell>
          <cell r="N99">
            <v>1</v>
          </cell>
          <cell r="O99" t="str">
            <v>No</v>
          </cell>
          <cell r="P99">
            <v>0</v>
          </cell>
        </row>
        <row r="100">
          <cell r="B100">
            <v>708</v>
          </cell>
          <cell r="C100" t="str">
            <v>Mandeni Municipality</v>
          </cell>
          <cell r="D100" t="str">
            <v>Municipalities</v>
          </cell>
          <cell r="E100" t="str">
            <v>Local Municipality</v>
          </cell>
          <cell r="F100" t="str">
            <v>KZN</v>
          </cell>
          <cell r="G100" t="str">
            <v>KZN</v>
          </cell>
          <cell r="H100" t="str">
            <v>iLembe</v>
          </cell>
          <cell r="I100" t="str">
            <v>No</v>
          </cell>
          <cell r="J100" t="str">
            <v>Yes</v>
          </cell>
          <cell r="K100" t="str">
            <v>Unqualified with findings</v>
          </cell>
          <cell r="L100" t="str">
            <v/>
          </cell>
          <cell r="M100" t="str">
            <v>R</v>
          </cell>
          <cell r="N100" t="str">
            <v>F</v>
          </cell>
          <cell r="O100" t="str">
            <v>No</v>
          </cell>
          <cell r="P100">
            <v>0</v>
          </cell>
        </row>
        <row r="101">
          <cell r="B101">
            <v>709</v>
          </cell>
          <cell r="C101" t="str">
            <v>Maphumulo Municipality</v>
          </cell>
          <cell r="D101" t="str">
            <v>Municipalities</v>
          </cell>
          <cell r="E101" t="str">
            <v>Local Municipality</v>
          </cell>
          <cell r="F101" t="str">
            <v>KZN</v>
          </cell>
          <cell r="G101" t="str">
            <v>KZN</v>
          </cell>
          <cell r="H101" t="str">
            <v>iLembe</v>
          </cell>
          <cell r="I101" t="str">
            <v>No</v>
          </cell>
          <cell r="J101" t="str">
            <v>Yes</v>
          </cell>
          <cell r="K101" t="str">
            <v>Unqualified with findings</v>
          </cell>
          <cell r="L101" t="str">
            <v/>
          </cell>
          <cell r="M101" t="str">
            <v>R</v>
          </cell>
          <cell r="N101" t="str">
            <v>F</v>
          </cell>
          <cell r="O101" t="str">
            <v>No</v>
          </cell>
          <cell r="P101">
            <v>0</v>
          </cell>
        </row>
        <row r="102">
          <cell r="B102">
            <v>710</v>
          </cell>
          <cell r="C102" t="str">
            <v>Mfolozi Municipality</v>
          </cell>
          <cell r="D102" t="str">
            <v>Municipalities</v>
          </cell>
          <cell r="E102" t="str">
            <v>Local Municipality</v>
          </cell>
          <cell r="F102" t="str">
            <v>KZN</v>
          </cell>
          <cell r="G102" t="str">
            <v>KZN</v>
          </cell>
          <cell r="H102" t="str">
            <v>uThungulu</v>
          </cell>
          <cell r="I102" t="str">
            <v>No</v>
          </cell>
          <cell r="J102" t="str">
            <v>Yes</v>
          </cell>
          <cell r="K102" t="str">
            <v>Unqualified with findings</v>
          </cell>
          <cell r="L102" t="str">
            <v/>
          </cell>
          <cell r="M102" t="str">
            <v>R</v>
          </cell>
          <cell r="N102" t="str">
            <v>F</v>
          </cell>
          <cell r="O102" t="str">
            <v>No</v>
          </cell>
          <cell r="P102">
            <v>0</v>
          </cell>
        </row>
        <row r="103">
          <cell r="B103">
            <v>711</v>
          </cell>
          <cell r="C103" t="str">
            <v>Mkhambathini Municipality</v>
          </cell>
          <cell r="D103" t="str">
            <v>Municipalities</v>
          </cell>
          <cell r="E103" t="str">
            <v>Local Municipality</v>
          </cell>
          <cell r="F103" t="str">
            <v>KZN</v>
          </cell>
          <cell r="G103" t="str">
            <v>KZN</v>
          </cell>
          <cell r="H103" t="str">
            <v>uMgungundlovu</v>
          </cell>
          <cell r="I103" t="str">
            <v>No</v>
          </cell>
          <cell r="J103" t="str">
            <v>Yes</v>
          </cell>
          <cell r="K103" t="str">
            <v>Unqualified with findings</v>
          </cell>
          <cell r="L103" t="str">
            <v/>
          </cell>
          <cell r="M103" t="str">
            <v>R</v>
          </cell>
          <cell r="N103" t="str">
            <v>F</v>
          </cell>
          <cell r="O103" t="str">
            <v>No</v>
          </cell>
          <cell r="P103">
            <v>0</v>
          </cell>
        </row>
        <row r="104">
          <cell r="B104">
            <v>712</v>
          </cell>
          <cell r="C104" t="str">
            <v>Mpofana Municipality</v>
          </cell>
          <cell r="D104" t="str">
            <v>Municipalities</v>
          </cell>
          <cell r="E104" t="str">
            <v>Local Municipality</v>
          </cell>
          <cell r="F104" t="str">
            <v>KZN</v>
          </cell>
          <cell r="G104" t="str">
            <v>KZN</v>
          </cell>
          <cell r="H104" t="str">
            <v>uMgungundlovu</v>
          </cell>
          <cell r="I104" t="str">
            <v>No</v>
          </cell>
          <cell r="J104" t="str">
            <v>Yes</v>
          </cell>
          <cell r="K104" t="str">
            <v>Qualified</v>
          </cell>
          <cell r="L104" t="str">
            <v/>
          </cell>
          <cell r="M104" t="str">
            <v>R</v>
          </cell>
          <cell r="N104" t="str">
            <v>M</v>
          </cell>
          <cell r="O104" t="str">
            <v>Yes</v>
          </cell>
          <cell r="P104">
            <v>0</v>
          </cell>
        </row>
        <row r="105">
          <cell r="B105">
            <v>713</v>
          </cell>
          <cell r="C105" t="str">
            <v>Msinga Municipality</v>
          </cell>
          <cell r="D105" t="str">
            <v>Municipalities</v>
          </cell>
          <cell r="E105" t="str">
            <v>Local Municipality</v>
          </cell>
          <cell r="F105" t="str">
            <v>KZN</v>
          </cell>
          <cell r="G105" t="str">
            <v>KZN</v>
          </cell>
          <cell r="H105" t="str">
            <v>uMzinyathi</v>
          </cell>
          <cell r="I105" t="str">
            <v>No</v>
          </cell>
          <cell r="J105" t="str">
            <v>Yes</v>
          </cell>
          <cell r="K105" t="str">
            <v>Unqualified with findings</v>
          </cell>
          <cell r="L105" t="str">
            <v>R</v>
          </cell>
          <cell r="M105" t="str">
            <v>R</v>
          </cell>
          <cell r="N105" t="str">
            <v>F</v>
          </cell>
          <cell r="O105" t="str">
            <v>No</v>
          </cell>
          <cell r="P105">
            <v>0</v>
          </cell>
        </row>
        <row r="106">
          <cell r="B106">
            <v>714</v>
          </cell>
          <cell r="C106" t="str">
            <v>Msunduzi Municipality</v>
          </cell>
          <cell r="D106" t="str">
            <v>Municipalities</v>
          </cell>
          <cell r="E106" t="str">
            <v>Intermediate City</v>
          </cell>
          <cell r="F106" t="str">
            <v>KZN</v>
          </cell>
          <cell r="G106" t="str">
            <v>KZN</v>
          </cell>
          <cell r="H106" t="str">
            <v>uMgungundlovu</v>
          </cell>
          <cell r="I106" t="str">
            <v>No</v>
          </cell>
          <cell r="J106" t="str">
            <v>Yes</v>
          </cell>
          <cell r="K106" t="str">
            <v>Unqualified with findings</v>
          </cell>
          <cell r="L106" t="str">
            <v>R</v>
          </cell>
          <cell r="M106" t="str">
            <v>R</v>
          </cell>
          <cell r="N106" t="str">
            <v>M</v>
          </cell>
          <cell r="O106" t="str">
            <v>Yes</v>
          </cell>
          <cell r="P106">
            <v>0</v>
          </cell>
        </row>
        <row r="107">
          <cell r="B107">
            <v>715</v>
          </cell>
          <cell r="C107" t="str">
            <v>Mthonjaneni Municipality</v>
          </cell>
          <cell r="D107" t="str">
            <v>Municipalities</v>
          </cell>
          <cell r="E107" t="str">
            <v>Local Municipality</v>
          </cell>
          <cell r="F107" t="str">
            <v>KZN</v>
          </cell>
          <cell r="G107" t="str">
            <v>KZN</v>
          </cell>
          <cell r="H107" t="str">
            <v>uThungulu</v>
          </cell>
          <cell r="I107" t="str">
            <v>No</v>
          </cell>
          <cell r="J107" t="str">
            <v>Yes</v>
          </cell>
          <cell r="K107" t="str">
            <v>Unqualified with findings</v>
          </cell>
          <cell r="L107" t="str">
            <v/>
          </cell>
          <cell r="M107" t="str">
            <v>R</v>
          </cell>
          <cell r="N107" t="str">
            <v>F</v>
          </cell>
          <cell r="O107" t="str">
            <v>No</v>
          </cell>
          <cell r="P107">
            <v>0</v>
          </cell>
        </row>
        <row r="108">
          <cell r="B108">
            <v>716</v>
          </cell>
          <cell r="C108" t="str">
            <v>Mtubatuba Municipality</v>
          </cell>
          <cell r="D108" t="str">
            <v>Municipalities</v>
          </cell>
          <cell r="E108" t="str">
            <v>Local Municipality</v>
          </cell>
          <cell r="F108" t="str">
            <v>KZN</v>
          </cell>
          <cell r="G108" t="str">
            <v>KZN</v>
          </cell>
          <cell r="H108" t="str">
            <v>uMkhanyakude</v>
          </cell>
          <cell r="I108" t="str">
            <v>No</v>
          </cell>
          <cell r="J108" t="str">
            <v>Yes</v>
          </cell>
          <cell r="K108" t="str">
            <v>Qualified</v>
          </cell>
          <cell r="L108" t="str">
            <v>R</v>
          </cell>
          <cell r="M108" t="str">
            <v>R</v>
          </cell>
          <cell r="N108" t="str">
            <v>F</v>
          </cell>
          <cell r="O108" t="str">
            <v>No</v>
          </cell>
          <cell r="P108">
            <v>0</v>
          </cell>
        </row>
        <row r="109">
          <cell r="B109">
            <v>717</v>
          </cell>
          <cell r="C109" t="str">
            <v>Ndwedwe Municipality</v>
          </cell>
          <cell r="D109" t="str">
            <v>Municipalities</v>
          </cell>
          <cell r="E109" t="str">
            <v>Local Municipality</v>
          </cell>
          <cell r="F109" t="str">
            <v>KZN</v>
          </cell>
          <cell r="G109" t="str">
            <v>KZN</v>
          </cell>
          <cell r="H109" t="str">
            <v>iLembe</v>
          </cell>
          <cell r="I109" t="str">
            <v>No</v>
          </cell>
          <cell r="J109" t="str">
            <v>Yes</v>
          </cell>
          <cell r="K109" t="str">
            <v>Unqualified with findings</v>
          </cell>
          <cell r="L109" t="str">
            <v/>
          </cell>
          <cell r="M109" t="str">
            <v>R</v>
          </cell>
          <cell r="N109" t="str">
            <v>F</v>
          </cell>
          <cell r="O109" t="str">
            <v>No</v>
          </cell>
          <cell r="P109">
            <v>0</v>
          </cell>
        </row>
        <row r="110">
          <cell r="B110">
            <v>718</v>
          </cell>
          <cell r="C110" t="str">
            <v>Newcastle Municipality</v>
          </cell>
          <cell r="D110" t="str">
            <v>Municipalities</v>
          </cell>
          <cell r="E110" t="str">
            <v>Intermediate City</v>
          </cell>
          <cell r="F110" t="str">
            <v>KZN</v>
          </cell>
          <cell r="G110" t="str">
            <v>KZN</v>
          </cell>
          <cell r="H110" t="str">
            <v>Amajuba</v>
          </cell>
          <cell r="I110" t="str">
            <v>No</v>
          </cell>
          <cell r="J110" t="str">
            <v>Yes</v>
          </cell>
          <cell r="K110" t="str">
            <v>Unqualified with findings</v>
          </cell>
          <cell r="L110" t="str">
            <v/>
          </cell>
          <cell r="M110" t="str">
            <v>R</v>
          </cell>
          <cell r="N110" t="str">
            <v>M</v>
          </cell>
          <cell r="O110" t="str">
            <v>Yes</v>
          </cell>
          <cell r="P110">
            <v>0</v>
          </cell>
        </row>
        <row r="111">
          <cell r="B111">
            <v>719</v>
          </cell>
          <cell r="C111" t="str">
            <v>Nkandla Municipality</v>
          </cell>
          <cell r="D111" t="str">
            <v>Municipalities</v>
          </cell>
          <cell r="E111" t="str">
            <v>Local Municipality</v>
          </cell>
          <cell r="F111" t="str">
            <v>KZN</v>
          </cell>
          <cell r="G111" t="str">
            <v>KZN</v>
          </cell>
          <cell r="H111" t="str">
            <v>uThungulu</v>
          </cell>
          <cell r="I111" t="str">
            <v>No</v>
          </cell>
          <cell r="J111" t="str">
            <v>Yes</v>
          </cell>
          <cell r="K111" t="str">
            <v>Unqualified with findings</v>
          </cell>
          <cell r="L111" t="str">
            <v/>
          </cell>
          <cell r="M111" t="str">
            <v>R</v>
          </cell>
          <cell r="N111" t="str">
            <v>F</v>
          </cell>
          <cell r="O111" t="str">
            <v>No</v>
          </cell>
          <cell r="P111">
            <v>0</v>
          </cell>
        </row>
        <row r="112">
          <cell r="B112">
            <v>720</v>
          </cell>
          <cell r="C112" t="str">
            <v>Nongoma Municipality</v>
          </cell>
          <cell r="D112" t="str">
            <v>Municipalities</v>
          </cell>
          <cell r="E112" t="str">
            <v>Local Municipality</v>
          </cell>
          <cell r="F112" t="str">
            <v>KZN</v>
          </cell>
          <cell r="G112" t="str">
            <v>KZN</v>
          </cell>
          <cell r="H112" t="str">
            <v>Zululand</v>
          </cell>
          <cell r="I112" t="str">
            <v>No</v>
          </cell>
          <cell r="J112" t="str">
            <v>Yes</v>
          </cell>
          <cell r="K112" t="str">
            <v>Unqualified with findings</v>
          </cell>
          <cell r="L112" t="str">
            <v/>
          </cell>
          <cell r="M112" t="str">
            <v>R</v>
          </cell>
          <cell r="N112" t="str">
            <v>F</v>
          </cell>
          <cell r="O112" t="str">
            <v>No</v>
          </cell>
          <cell r="P112">
            <v>0</v>
          </cell>
        </row>
        <row r="113">
          <cell r="B113">
            <v>721</v>
          </cell>
          <cell r="C113" t="str">
            <v>Nquthu Municipality</v>
          </cell>
          <cell r="D113" t="str">
            <v>Municipalities</v>
          </cell>
          <cell r="E113" t="str">
            <v>Local Municipality</v>
          </cell>
          <cell r="F113" t="str">
            <v>KZN</v>
          </cell>
          <cell r="G113" t="str">
            <v>KZN</v>
          </cell>
          <cell r="H113" t="str">
            <v>uMzinyathi</v>
          </cell>
          <cell r="I113" t="str">
            <v>No</v>
          </cell>
          <cell r="J113" t="str">
            <v>No</v>
          </cell>
          <cell r="K113" t="str">
            <v>Disclaimer</v>
          </cell>
          <cell r="L113" t="str">
            <v>R</v>
          </cell>
          <cell r="M113" t="str">
            <v>R</v>
          </cell>
          <cell r="N113" t="str">
            <v>M</v>
          </cell>
          <cell r="O113" t="str">
            <v>No</v>
          </cell>
          <cell r="P113">
            <v>0</v>
          </cell>
        </row>
        <row r="114">
          <cell r="B114">
            <v>723</v>
          </cell>
          <cell r="C114" t="str">
            <v>Okhahlamba Municipality</v>
          </cell>
          <cell r="D114" t="str">
            <v>Municipalities</v>
          </cell>
          <cell r="E114" t="str">
            <v>Local Municipality</v>
          </cell>
          <cell r="F114" t="str">
            <v>KZN</v>
          </cell>
          <cell r="G114" t="str">
            <v>KZN</v>
          </cell>
          <cell r="H114" t="str">
            <v>uThukela</v>
          </cell>
          <cell r="I114" t="str">
            <v>No</v>
          </cell>
          <cell r="J114" t="str">
            <v>Yes</v>
          </cell>
          <cell r="K114" t="str">
            <v>Unqualified with no findings</v>
          </cell>
          <cell r="L114" t="str">
            <v/>
          </cell>
          <cell r="M114" t="str">
            <v/>
          </cell>
          <cell r="N114" t="str">
            <v>F</v>
          </cell>
          <cell r="O114" t="str">
            <v>No</v>
          </cell>
          <cell r="P114">
            <v>0</v>
          </cell>
        </row>
        <row r="115">
          <cell r="B115">
            <v>724</v>
          </cell>
          <cell r="C115" t="str">
            <v>Richmond Municipality</v>
          </cell>
          <cell r="D115" t="str">
            <v>Municipalities</v>
          </cell>
          <cell r="E115" t="str">
            <v>Local Municipality</v>
          </cell>
          <cell r="F115" t="str">
            <v>KZN</v>
          </cell>
          <cell r="G115" t="str">
            <v>KZN</v>
          </cell>
          <cell r="H115" t="str">
            <v>uMgungundlovu</v>
          </cell>
          <cell r="I115" t="str">
            <v>No</v>
          </cell>
          <cell r="J115" t="str">
            <v>Yes</v>
          </cell>
          <cell r="K115" t="str">
            <v>Unqualified with findings</v>
          </cell>
          <cell r="L115" t="str">
            <v>R</v>
          </cell>
          <cell r="M115" t="str">
            <v>R</v>
          </cell>
          <cell r="N115" t="str">
            <v>F</v>
          </cell>
          <cell r="O115" t="str">
            <v>No</v>
          </cell>
          <cell r="P115">
            <v>0</v>
          </cell>
        </row>
        <row r="116">
          <cell r="B116">
            <v>725</v>
          </cell>
          <cell r="C116" t="str">
            <v>Harry Gwala District Municipality</v>
          </cell>
          <cell r="D116" t="str">
            <v>Municipalities</v>
          </cell>
          <cell r="E116" t="str">
            <v>District Municipality</v>
          </cell>
          <cell r="F116" t="str">
            <v>KZN</v>
          </cell>
          <cell r="G116" t="str">
            <v>KZN</v>
          </cell>
          <cell r="H116" t="str">
            <v>Harry Gwala</v>
          </cell>
          <cell r="I116" t="str">
            <v>No</v>
          </cell>
          <cell r="J116" t="str">
            <v>Yes</v>
          </cell>
          <cell r="K116" t="str">
            <v>Unqualified with findings</v>
          </cell>
          <cell r="L116" t="str">
            <v/>
          </cell>
          <cell r="M116" t="str">
            <v>R</v>
          </cell>
          <cell r="N116" t="str">
            <v>F</v>
          </cell>
          <cell r="O116" t="str">
            <v>No</v>
          </cell>
          <cell r="P116">
            <v>0</v>
          </cell>
        </row>
        <row r="117">
          <cell r="B117">
            <v>727</v>
          </cell>
          <cell r="C117" t="str">
            <v>Ubuhlebezwe Municipality</v>
          </cell>
          <cell r="D117" t="str">
            <v>Municipalities</v>
          </cell>
          <cell r="E117" t="str">
            <v>Local Municipality</v>
          </cell>
          <cell r="F117" t="str">
            <v>KZN</v>
          </cell>
          <cell r="G117" t="str">
            <v>KZN</v>
          </cell>
          <cell r="H117" t="str">
            <v>Harry Gwala</v>
          </cell>
          <cell r="I117" t="str">
            <v>No</v>
          </cell>
          <cell r="J117" t="str">
            <v>Yes</v>
          </cell>
          <cell r="K117" t="str">
            <v>Unqualified with findings</v>
          </cell>
          <cell r="L117" t="str">
            <v/>
          </cell>
          <cell r="M117" t="str">
            <v>R</v>
          </cell>
          <cell r="N117" t="str">
            <v>F</v>
          </cell>
          <cell r="O117" t="str">
            <v>No</v>
          </cell>
          <cell r="P117">
            <v>0</v>
          </cell>
        </row>
        <row r="118">
          <cell r="B118">
            <v>728</v>
          </cell>
          <cell r="C118" t="str">
            <v>Ugu District Municipality</v>
          </cell>
          <cell r="D118" t="str">
            <v>Municipalities</v>
          </cell>
          <cell r="E118" t="str">
            <v>District Municipality</v>
          </cell>
          <cell r="F118" t="str">
            <v>KZN</v>
          </cell>
          <cell r="G118" t="str">
            <v>KZN</v>
          </cell>
          <cell r="H118" t="str">
            <v>Ugu</v>
          </cell>
          <cell r="I118" t="str">
            <v>No</v>
          </cell>
          <cell r="J118" t="str">
            <v>Yes</v>
          </cell>
          <cell r="K118" t="str">
            <v>Qualified</v>
          </cell>
          <cell r="L118" t="str">
            <v>R</v>
          </cell>
          <cell r="M118" t="str">
            <v>R</v>
          </cell>
          <cell r="N118" t="str">
            <v>M</v>
          </cell>
          <cell r="O118" t="str">
            <v>Yes</v>
          </cell>
          <cell r="P118">
            <v>0</v>
          </cell>
        </row>
        <row r="119">
          <cell r="B119">
            <v>729</v>
          </cell>
          <cell r="C119" t="str">
            <v>Ulundi Municipality</v>
          </cell>
          <cell r="D119" t="str">
            <v>Municipalities</v>
          </cell>
          <cell r="E119" t="str">
            <v>Local Municipality</v>
          </cell>
          <cell r="F119" t="str">
            <v>KZN</v>
          </cell>
          <cell r="G119" t="str">
            <v>KZN</v>
          </cell>
          <cell r="H119" t="str">
            <v>Zululand</v>
          </cell>
          <cell r="I119" t="str">
            <v>No</v>
          </cell>
          <cell r="J119" t="str">
            <v>Yes</v>
          </cell>
          <cell r="K119" t="str">
            <v>Unqualified with findings</v>
          </cell>
          <cell r="L119" t="str">
            <v>R</v>
          </cell>
          <cell r="M119" t="str">
            <v>R</v>
          </cell>
          <cell r="N119" t="str">
            <v>M</v>
          </cell>
          <cell r="O119" t="str">
            <v>Yes</v>
          </cell>
          <cell r="P119">
            <v>0</v>
          </cell>
        </row>
        <row r="120">
          <cell r="B120">
            <v>730</v>
          </cell>
          <cell r="C120" t="str">
            <v>uMdoni Local Municipality</v>
          </cell>
          <cell r="D120" t="str">
            <v>Municipalities</v>
          </cell>
          <cell r="E120" t="str">
            <v>Local Municipality</v>
          </cell>
          <cell r="F120" t="str">
            <v>KZN</v>
          </cell>
          <cell r="G120" t="str">
            <v>KZN</v>
          </cell>
          <cell r="H120" t="str">
            <v>Ugu</v>
          </cell>
          <cell r="I120" t="str">
            <v>No</v>
          </cell>
          <cell r="J120" t="str">
            <v>Yes</v>
          </cell>
          <cell r="K120" t="str">
            <v>Unqualified with findings</v>
          </cell>
          <cell r="L120" t="str">
            <v/>
          </cell>
          <cell r="M120" t="str">
            <v>R</v>
          </cell>
          <cell r="N120" t="str">
            <v>F</v>
          </cell>
          <cell r="O120" t="str">
            <v>No</v>
          </cell>
          <cell r="P120">
            <v>0</v>
          </cell>
        </row>
        <row r="121">
          <cell r="B121">
            <v>731</v>
          </cell>
          <cell r="C121" t="str">
            <v>Umgungundlovu District Municipality</v>
          </cell>
          <cell r="D121" t="str">
            <v>Municipalities</v>
          </cell>
          <cell r="E121" t="str">
            <v>District Municipality</v>
          </cell>
          <cell r="F121" t="str">
            <v>KZN</v>
          </cell>
          <cell r="G121" t="str">
            <v>KZN</v>
          </cell>
          <cell r="H121" t="str">
            <v>uMgungundlovu</v>
          </cell>
          <cell r="I121" t="str">
            <v>No</v>
          </cell>
          <cell r="J121" t="str">
            <v>Yes</v>
          </cell>
          <cell r="K121" t="str">
            <v>Unqualified with findings</v>
          </cell>
          <cell r="L121" t="str">
            <v/>
          </cell>
          <cell r="M121" t="str">
            <v>R</v>
          </cell>
          <cell r="N121" t="str">
            <v>F</v>
          </cell>
          <cell r="O121" t="str">
            <v>No</v>
          </cell>
          <cell r="P121">
            <v>0</v>
          </cell>
        </row>
        <row r="122">
          <cell r="B122">
            <v>732</v>
          </cell>
          <cell r="C122" t="str">
            <v>uMhlabuyalingana Municipality</v>
          </cell>
          <cell r="D122" t="str">
            <v>Municipalities</v>
          </cell>
          <cell r="E122" t="str">
            <v>Local Municipality</v>
          </cell>
          <cell r="F122" t="str">
            <v>KZN</v>
          </cell>
          <cell r="G122" t="str">
            <v>KZN</v>
          </cell>
          <cell r="H122" t="str">
            <v>uMkhanyakude</v>
          </cell>
          <cell r="I122" t="str">
            <v>No</v>
          </cell>
          <cell r="J122" t="str">
            <v>Yes</v>
          </cell>
          <cell r="K122" t="str">
            <v>Unqualified with findings</v>
          </cell>
          <cell r="L122" t="str">
            <v>R</v>
          </cell>
          <cell r="M122" t="str">
            <v>R</v>
          </cell>
          <cell r="N122">
            <v>1</v>
          </cell>
          <cell r="O122" t="str">
            <v>No</v>
          </cell>
          <cell r="P122">
            <v>0</v>
          </cell>
        </row>
        <row r="123">
          <cell r="B123">
            <v>733</v>
          </cell>
          <cell r="C123" t="str">
            <v>uMhlathuze Municipality</v>
          </cell>
          <cell r="D123" t="str">
            <v>Municipalities</v>
          </cell>
          <cell r="E123" t="str">
            <v>Intermediate City</v>
          </cell>
          <cell r="F123" t="str">
            <v>KZN</v>
          </cell>
          <cell r="G123" t="str">
            <v>KZN</v>
          </cell>
          <cell r="H123" t="str">
            <v>uThungulu</v>
          </cell>
          <cell r="I123" t="str">
            <v>No</v>
          </cell>
          <cell r="J123" t="str">
            <v>Yes</v>
          </cell>
          <cell r="K123" t="str">
            <v>Unqualified with no findings</v>
          </cell>
          <cell r="L123" t="str">
            <v/>
          </cell>
          <cell r="M123" t="str">
            <v/>
          </cell>
          <cell r="N123">
            <v>1</v>
          </cell>
          <cell r="O123" t="str">
            <v>No</v>
          </cell>
          <cell r="P123">
            <v>0</v>
          </cell>
        </row>
        <row r="124">
          <cell r="B124">
            <v>734</v>
          </cell>
          <cell r="C124" t="str">
            <v>uMkhanyakude District Municipality</v>
          </cell>
          <cell r="D124" t="str">
            <v>Municipalities</v>
          </cell>
          <cell r="E124" t="str">
            <v>District Municipality</v>
          </cell>
          <cell r="F124" t="str">
            <v>KZN</v>
          </cell>
          <cell r="G124" t="str">
            <v>KZN</v>
          </cell>
          <cell r="H124" t="str">
            <v>uMkhanyakude</v>
          </cell>
          <cell r="I124" t="str">
            <v>No</v>
          </cell>
          <cell r="J124" t="str">
            <v>Yes</v>
          </cell>
          <cell r="K124" t="str">
            <v>Disclaimer</v>
          </cell>
          <cell r="L124" t="str">
            <v>R</v>
          </cell>
          <cell r="M124" t="str">
            <v>R</v>
          </cell>
          <cell r="N124" t="str">
            <v>M</v>
          </cell>
          <cell r="O124" t="str">
            <v>Yes</v>
          </cell>
          <cell r="P124">
            <v>0</v>
          </cell>
        </row>
        <row r="125">
          <cell r="B125">
            <v>735</v>
          </cell>
          <cell r="C125" t="str">
            <v>uMlalazi Municipality</v>
          </cell>
          <cell r="D125" t="str">
            <v>Municipalities</v>
          </cell>
          <cell r="E125" t="str">
            <v>Local Municipality</v>
          </cell>
          <cell r="F125" t="str">
            <v>KZN</v>
          </cell>
          <cell r="G125" t="str">
            <v>KZN</v>
          </cell>
          <cell r="H125" t="str">
            <v>uThungulu</v>
          </cell>
          <cell r="I125" t="str">
            <v>No</v>
          </cell>
          <cell r="J125" t="str">
            <v>Yes</v>
          </cell>
          <cell r="K125" t="str">
            <v>Unqualified with findings</v>
          </cell>
          <cell r="L125" t="str">
            <v/>
          </cell>
          <cell r="M125" t="str">
            <v>R</v>
          </cell>
          <cell r="N125">
            <v>1</v>
          </cell>
          <cell r="O125" t="str">
            <v>No</v>
          </cell>
          <cell r="P125">
            <v>0</v>
          </cell>
        </row>
        <row r="126">
          <cell r="B126">
            <v>736</v>
          </cell>
          <cell r="C126" t="str">
            <v>Umngeni Municipality</v>
          </cell>
          <cell r="D126" t="str">
            <v>Municipalities</v>
          </cell>
          <cell r="E126" t="str">
            <v>Local Municipality</v>
          </cell>
          <cell r="F126" t="str">
            <v>KZN</v>
          </cell>
          <cell r="G126" t="str">
            <v>KZN</v>
          </cell>
          <cell r="H126" t="str">
            <v>uMgungundlovu</v>
          </cell>
          <cell r="I126" t="str">
            <v>No</v>
          </cell>
          <cell r="J126" t="str">
            <v>Yes</v>
          </cell>
          <cell r="K126" t="str">
            <v>Qualified</v>
          </cell>
          <cell r="L126" t="str">
            <v>R</v>
          </cell>
          <cell r="M126" t="str">
            <v>R</v>
          </cell>
          <cell r="N126" t="str">
            <v>F</v>
          </cell>
          <cell r="O126" t="str">
            <v>No</v>
          </cell>
          <cell r="P126">
            <v>0</v>
          </cell>
        </row>
        <row r="127">
          <cell r="B127">
            <v>737</v>
          </cell>
          <cell r="C127" t="str">
            <v>uMshwathi Municipality</v>
          </cell>
          <cell r="D127" t="str">
            <v>Municipalities</v>
          </cell>
          <cell r="E127" t="str">
            <v>Local Municipality</v>
          </cell>
          <cell r="F127" t="str">
            <v>KZN</v>
          </cell>
          <cell r="G127" t="str">
            <v>KZN</v>
          </cell>
          <cell r="H127" t="str">
            <v>uMgungundlovu</v>
          </cell>
          <cell r="I127" t="str">
            <v>No</v>
          </cell>
          <cell r="J127" t="str">
            <v>Yes</v>
          </cell>
          <cell r="K127" t="str">
            <v>Qualified</v>
          </cell>
          <cell r="L127" t="str">
            <v/>
          </cell>
          <cell r="M127" t="str">
            <v>R</v>
          </cell>
          <cell r="N127" t="str">
            <v>F</v>
          </cell>
          <cell r="O127" t="str">
            <v>No</v>
          </cell>
          <cell r="P127">
            <v>0</v>
          </cell>
        </row>
        <row r="128">
          <cell r="B128">
            <v>739</v>
          </cell>
          <cell r="C128" t="str">
            <v>uMuziwabantu Municipality</v>
          </cell>
          <cell r="D128" t="str">
            <v>Municipalities</v>
          </cell>
          <cell r="E128" t="str">
            <v>Local Municipality</v>
          </cell>
          <cell r="F128" t="str">
            <v>KZN</v>
          </cell>
          <cell r="G128" t="str">
            <v>KZN</v>
          </cell>
          <cell r="H128" t="str">
            <v>Ugu</v>
          </cell>
          <cell r="I128" t="str">
            <v>No</v>
          </cell>
          <cell r="J128" t="str">
            <v>Yes</v>
          </cell>
          <cell r="K128" t="str">
            <v>Unqualified with findings</v>
          </cell>
          <cell r="L128" t="str">
            <v>R</v>
          </cell>
          <cell r="M128" t="str">
            <v>R</v>
          </cell>
          <cell r="N128">
            <v>1</v>
          </cell>
          <cell r="O128" t="str">
            <v>No</v>
          </cell>
          <cell r="P128">
            <v>0</v>
          </cell>
        </row>
        <row r="129">
          <cell r="B129">
            <v>740</v>
          </cell>
          <cell r="C129" t="str">
            <v>Umvoti Municipality</v>
          </cell>
          <cell r="D129" t="str">
            <v>Municipalities</v>
          </cell>
          <cell r="E129" t="str">
            <v>Local Municipality</v>
          </cell>
          <cell r="F129" t="str">
            <v>KZN</v>
          </cell>
          <cell r="G129" t="str">
            <v>KZN</v>
          </cell>
          <cell r="H129" t="str">
            <v>uMzinyathi</v>
          </cell>
          <cell r="I129" t="str">
            <v>No</v>
          </cell>
          <cell r="J129" t="str">
            <v>Yes</v>
          </cell>
          <cell r="K129" t="str">
            <v>Unqualified with findings</v>
          </cell>
          <cell r="L129" t="str">
            <v/>
          </cell>
          <cell r="M129" t="str">
            <v>R</v>
          </cell>
          <cell r="N129" t="str">
            <v>F</v>
          </cell>
          <cell r="O129" t="str">
            <v>No</v>
          </cell>
          <cell r="P129">
            <v>0</v>
          </cell>
        </row>
        <row r="130">
          <cell r="B130">
            <v>741</v>
          </cell>
          <cell r="C130" t="str">
            <v>Umzimkhulu Municipality</v>
          </cell>
          <cell r="D130" t="str">
            <v>Municipalities</v>
          </cell>
          <cell r="E130" t="str">
            <v>Local Municipality</v>
          </cell>
          <cell r="F130" t="str">
            <v>KZN</v>
          </cell>
          <cell r="G130" t="str">
            <v>KZN</v>
          </cell>
          <cell r="H130" t="str">
            <v>Harry Gwala</v>
          </cell>
          <cell r="I130" t="str">
            <v>No</v>
          </cell>
          <cell r="J130" t="str">
            <v>Yes</v>
          </cell>
          <cell r="K130" t="str">
            <v>Unqualified with findings</v>
          </cell>
          <cell r="L130" t="str">
            <v/>
          </cell>
          <cell r="M130" t="str">
            <v>R</v>
          </cell>
          <cell r="N130" t="str">
            <v>F</v>
          </cell>
          <cell r="O130" t="str">
            <v>No</v>
          </cell>
          <cell r="P130">
            <v>0</v>
          </cell>
        </row>
        <row r="131">
          <cell r="B131">
            <v>742</v>
          </cell>
          <cell r="C131" t="str">
            <v>uMzinyathi District Municipality</v>
          </cell>
          <cell r="D131" t="str">
            <v>Municipalities</v>
          </cell>
          <cell r="E131" t="str">
            <v>District Municipality</v>
          </cell>
          <cell r="F131" t="str">
            <v>KZN</v>
          </cell>
          <cell r="G131" t="str">
            <v>KZN</v>
          </cell>
          <cell r="H131" t="str">
            <v>uMzinyathi</v>
          </cell>
          <cell r="I131" t="str">
            <v>No</v>
          </cell>
          <cell r="J131" t="str">
            <v>Yes</v>
          </cell>
          <cell r="K131" t="str">
            <v>Qualified</v>
          </cell>
          <cell r="L131" t="str">
            <v/>
          </cell>
          <cell r="M131" t="str">
            <v>R</v>
          </cell>
          <cell r="N131" t="str">
            <v>F</v>
          </cell>
          <cell r="O131" t="str">
            <v>No</v>
          </cell>
          <cell r="P131">
            <v>0</v>
          </cell>
        </row>
        <row r="132">
          <cell r="B132">
            <v>743</v>
          </cell>
          <cell r="C132" t="str">
            <v>Umzumbe Municipality</v>
          </cell>
          <cell r="D132" t="str">
            <v>Municipalities</v>
          </cell>
          <cell r="E132" t="str">
            <v>Local Municipality</v>
          </cell>
          <cell r="F132" t="str">
            <v>KZN</v>
          </cell>
          <cell r="G132" t="str">
            <v>KZN</v>
          </cell>
          <cell r="H132" t="str">
            <v>Ugu</v>
          </cell>
          <cell r="I132" t="str">
            <v>No</v>
          </cell>
          <cell r="J132" t="str">
            <v>Yes</v>
          </cell>
          <cell r="K132" t="str">
            <v>Unqualified with findings</v>
          </cell>
          <cell r="L132" t="str">
            <v/>
          </cell>
          <cell r="M132" t="str">
            <v>R</v>
          </cell>
          <cell r="N132" t="str">
            <v>F</v>
          </cell>
          <cell r="O132" t="str">
            <v>No</v>
          </cell>
          <cell r="P132">
            <v>0</v>
          </cell>
        </row>
        <row r="133">
          <cell r="B133">
            <v>744</v>
          </cell>
          <cell r="C133" t="str">
            <v>uPhongolo Municipality</v>
          </cell>
          <cell r="D133" t="str">
            <v>Municipalities</v>
          </cell>
          <cell r="E133" t="str">
            <v>Local Municipality</v>
          </cell>
          <cell r="F133" t="str">
            <v>KZN</v>
          </cell>
          <cell r="G133" t="str">
            <v>KZN</v>
          </cell>
          <cell r="H133" t="str">
            <v>Zululand</v>
          </cell>
          <cell r="I133" t="str">
            <v>No</v>
          </cell>
          <cell r="J133" t="str">
            <v>Yes</v>
          </cell>
          <cell r="K133" t="str">
            <v>Unqualified with findings</v>
          </cell>
          <cell r="L133" t="str">
            <v/>
          </cell>
          <cell r="M133" t="str">
            <v>R</v>
          </cell>
          <cell r="N133" t="str">
            <v>F</v>
          </cell>
          <cell r="O133" t="str">
            <v>No</v>
          </cell>
          <cell r="P133">
            <v>0</v>
          </cell>
        </row>
        <row r="134">
          <cell r="B134">
            <v>745</v>
          </cell>
          <cell r="C134" t="str">
            <v>uThukela District Municipality</v>
          </cell>
          <cell r="D134" t="str">
            <v>Municipalities</v>
          </cell>
          <cell r="E134" t="str">
            <v>District Municipality</v>
          </cell>
          <cell r="F134" t="str">
            <v>KZN</v>
          </cell>
          <cell r="G134" t="str">
            <v>KZN</v>
          </cell>
          <cell r="H134" t="str">
            <v>uThukela</v>
          </cell>
          <cell r="I134" t="str">
            <v>No</v>
          </cell>
          <cell r="J134" t="str">
            <v>Yes</v>
          </cell>
          <cell r="K134" t="str">
            <v>Qualified</v>
          </cell>
          <cell r="L134" t="str">
            <v>R</v>
          </cell>
          <cell r="M134" t="str">
            <v>R</v>
          </cell>
          <cell r="N134" t="str">
            <v>M</v>
          </cell>
          <cell r="O134" t="str">
            <v>Yes</v>
          </cell>
          <cell r="P134">
            <v>0</v>
          </cell>
        </row>
        <row r="135">
          <cell r="B135">
            <v>746</v>
          </cell>
          <cell r="C135" t="str">
            <v>Uthukela Water (Pty) Ltd KZN</v>
          </cell>
          <cell r="D135" t="str">
            <v>Municipal entities</v>
          </cell>
          <cell r="E135" t="str">
            <v>Municipal Entity</v>
          </cell>
          <cell r="F135" t="str">
            <v>KZN</v>
          </cell>
          <cell r="G135" t="str">
            <v>KZN</v>
          </cell>
          <cell r="H135" t="str">
            <v>Amajuba</v>
          </cell>
          <cell r="I135" t="str">
            <v>No</v>
          </cell>
          <cell r="J135" t="str">
            <v>Yes</v>
          </cell>
          <cell r="K135" t="str">
            <v>Unqualified with findings</v>
          </cell>
          <cell r="L135" t="str">
            <v/>
          </cell>
          <cell r="M135" t="str">
            <v>R</v>
          </cell>
          <cell r="N135" t="str">
            <v>F</v>
          </cell>
          <cell r="O135" t="str">
            <v>No</v>
          </cell>
          <cell r="P135">
            <v>0</v>
          </cell>
        </row>
        <row r="136">
          <cell r="B136">
            <v>747</v>
          </cell>
          <cell r="C136" t="str">
            <v>King Cetshwayo District Municipality</v>
          </cell>
          <cell r="D136" t="str">
            <v>Municipalities</v>
          </cell>
          <cell r="E136" t="str">
            <v>District Municipality</v>
          </cell>
          <cell r="F136" t="str">
            <v>KZN</v>
          </cell>
          <cell r="G136" t="str">
            <v>KZN</v>
          </cell>
          <cell r="H136" t="str">
            <v>uThungulu</v>
          </cell>
          <cell r="I136" t="str">
            <v>No</v>
          </cell>
          <cell r="J136" t="str">
            <v>Yes</v>
          </cell>
          <cell r="K136" t="str">
            <v>Unqualified with no findings</v>
          </cell>
          <cell r="L136" t="str">
            <v/>
          </cell>
          <cell r="M136" t="str">
            <v/>
          </cell>
          <cell r="N136" t="str">
            <v>F</v>
          </cell>
          <cell r="O136" t="str">
            <v>No</v>
          </cell>
          <cell r="P136">
            <v>0</v>
          </cell>
        </row>
        <row r="137">
          <cell r="B137">
            <v>749</v>
          </cell>
          <cell r="C137" t="str">
            <v>Zululand District Municipality</v>
          </cell>
          <cell r="D137" t="str">
            <v>Municipalities</v>
          </cell>
          <cell r="E137" t="str">
            <v>District Municipality</v>
          </cell>
          <cell r="F137" t="str">
            <v>KZN</v>
          </cell>
          <cell r="G137" t="str">
            <v>KZN</v>
          </cell>
          <cell r="H137" t="str">
            <v>Zululand</v>
          </cell>
          <cell r="I137" t="str">
            <v>No</v>
          </cell>
          <cell r="J137" t="str">
            <v>Yes</v>
          </cell>
          <cell r="K137" t="str">
            <v>Unqualified with findings</v>
          </cell>
          <cell r="L137" t="str">
            <v/>
          </cell>
          <cell r="M137" t="str">
            <v>R</v>
          </cell>
          <cell r="N137" t="str">
            <v>F</v>
          </cell>
          <cell r="O137" t="str">
            <v>No</v>
          </cell>
          <cell r="P137">
            <v>0</v>
          </cell>
        </row>
        <row r="138">
          <cell r="B138">
            <v>751</v>
          </cell>
          <cell r="C138" t="str">
            <v>Ba-Phalaborwa Municipality</v>
          </cell>
          <cell r="D138" t="str">
            <v>Municipalities</v>
          </cell>
          <cell r="E138" t="str">
            <v>Intermediate City</v>
          </cell>
          <cell r="F138" t="str">
            <v>LP</v>
          </cell>
          <cell r="G138" t="str">
            <v>LP</v>
          </cell>
          <cell r="H138" t="str">
            <v>Mopani</v>
          </cell>
          <cell r="I138" t="str">
            <v>No</v>
          </cell>
          <cell r="J138" t="str">
            <v>Yes</v>
          </cell>
          <cell r="K138" t="str">
            <v>Qualified</v>
          </cell>
          <cell r="L138" t="str">
            <v>R</v>
          </cell>
          <cell r="M138" t="str">
            <v>R</v>
          </cell>
          <cell r="N138" t="str">
            <v>M</v>
          </cell>
          <cell r="O138" t="str">
            <v>Yes</v>
          </cell>
          <cell r="P138">
            <v>0</v>
          </cell>
        </row>
        <row r="139">
          <cell r="B139">
            <v>752</v>
          </cell>
          <cell r="C139" t="str">
            <v>Bela-Bela Municipality</v>
          </cell>
          <cell r="D139" t="str">
            <v>Municipalities</v>
          </cell>
          <cell r="E139" t="str">
            <v>Local Municipality</v>
          </cell>
          <cell r="F139" t="str">
            <v>LP</v>
          </cell>
          <cell r="G139" t="str">
            <v>LP</v>
          </cell>
          <cell r="H139" t="str">
            <v>Waterberg</v>
          </cell>
          <cell r="I139" t="str">
            <v>No</v>
          </cell>
          <cell r="J139" t="str">
            <v>No</v>
          </cell>
          <cell r="K139" t="str">
            <v>Disclaimer</v>
          </cell>
          <cell r="L139" t="str">
            <v>R</v>
          </cell>
          <cell r="M139" t="str">
            <v>R</v>
          </cell>
          <cell r="N139" t="str">
            <v>M</v>
          </cell>
          <cell r="O139" t="str">
            <v>No</v>
          </cell>
          <cell r="P139">
            <v>0</v>
          </cell>
        </row>
        <row r="140">
          <cell r="B140">
            <v>753</v>
          </cell>
          <cell r="C140" t="str">
            <v>Blouberg Municipality</v>
          </cell>
          <cell r="D140" t="str">
            <v>Municipalities</v>
          </cell>
          <cell r="E140" t="str">
            <v>Local Municipality</v>
          </cell>
          <cell r="F140" t="str">
            <v>LP</v>
          </cell>
          <cell r="G140" t="str">
            <v>LP</v>
          </cell>
          <cell r="H140" t="str">
            <v>Capricorn</v>
          </cell>
          <cell r="I140" t="str">
            <v>No</v>
          </cell>
          <cell r="J140" t="str">
            <v>Yes</v>
          </cell>
          <cell r="K140" t="str">
            <v>Unqualified with findings</v>
          </cell>
          <cell r="L140" t="str">
            <v/>
          </cell>
          <cell r="M140" t="str">
            <v>R</v>
          </cell>
          <cell r="N140" t="str">
            <v>F</v>
          </cell>
          <cell r="O140" t="str">
            <v>No</v>
          </cell>
          <cell r="P140">
            <v>0</v>
          </cell>
        </row>
        <row r="141">
          <cell r="B141">
            <v>754</v>
          </cell>
          <cell r="C141" t="str">
            <v>Capricorn District Municipality</v>
          </cell>
          <cell r="D141" t="str">
            <v>Municipalities</v>
          </cell>
          <cell r="E141" t="str">
            <v>District Municipality</v>
          </cell>
          <cell r="F141" t="str">
            <v>LP</v>
          </cell>
          <cell r="G141" t="str">
            <v>LP</v>
          </cell>
          <cell r="H141" t="str">
            <v>Capricorn</v>
          </cell>
          <cell r="I141" t="str">
            <v>No</v>
          </cell>
          <cell r="J141" t="str">
            <v>Yes</v>
          </cell>
          <cell r="K141" t="str">
            <v>Unqualified with findings</v>
          </cell>
          <cell r="L141" t="str">
            <v/>
          </cell>
          <cell r="M141" t="str">
            <v>R</v>
          </cell>
          <cell r="N141" t="str">
            <v>F</v>
          </cell>
          <cell r="O141" t="str">
            <v>No</v>
          </cell>
          <cell r="P141">
            <v>0</v>
          </cell>
        </row>
        <row r="142">
          <cell r="B142">
            <v>755</v>
          </cell>
          <cell r="C142" t="str">
            <v>Elias Motsoaledi Municipality</v>
          </cell>
          <cell r="D142" t="str">
            <v>Municipalities</v>
          </cell>
          <cell r="E142" t="str">
            <v>Local Municipality</v>
          </cell>
          <cell r="F142" t="str">
            <v>LP</v>
          </cell>
          <cell r="G142" t="str">
            <v>LP</v>
          </cell>
          <cell r="H142" t="str">
            <v>Sekhukhune</v>
          </cell>
          <cell r="I142" t="str">
            <v>No</v>
          </cell>
          <cell r="J142" t="str">
            <v>Yes</v>
          </cell>
          <cell r="K142" t="str">
            <v>Unqualified with findings</v>
          </cell>
          <cell r="L142" t="str">
            <v>R</v>
          </cell>
          <cell r="M142" t="str">
            <v>R</v>
          </cell>
          <cell r="N142" t="str">
            <v>F</v>
          </cell>
          <cell r="O142" t="str">
            <v>No</v>
          </cell>
          <cell r="P142">
            <v>0</v>
          </cell>
        </row>
        <row r="143">
          <cell r="B143">
            <v>757</v>
          </cell>
          <cell r="C143" t="str">
            <v>Greater Giyani Municipality</v>
          </cell>
          <cell r="D143" t="str">
            <v>Municipalities</v>
          </cell>
          <cell r="E143" t="str">
            <v>Intermediate City</v>
          </cell>
          <cell r="F143" t="str">
            <v>LP</v>
          </cell>
          <cell r="G143" t="str">
            <v>LP</v>
          </cell>
          <cell r="H143" t="str">
            <v>Mopani</v>
          </cell>
          <cell r="I143" t="str">
            <v>No</v>
          </cell>
          <cell r="J143" t="str">
            <v>Yes</v>
          </cell>
          <cell r="K143" t="str">
            <v>Qualified</v>
          </cell>
          <cell r="L143" t="str">
            <v>R</v>
          </cell>
          <cell r="M143" t="str">
            <v>R</v>
          </cell>
          <cell r="N143" t="str">
            <v>F</v>
          </cell>
          <cell r="O143" t="str">
            <v>No</v>
          </cell>
          <cell r="P143">
            <v>0</v>
          </cell>
        </row>
        <row r="144">
          <cell r="B144">
            <v>758</v>
          </cell>
          <cell r="C144" t="str">
            <v>Greater Letaba Municipality</v>
          </cell>
          <cell r="D144" t="str">
            <v>Municipalities</v>
          </cell>
          <cell r="E144" t="str">
            <v>Local Municipality</v>
          </cell>
          <cell r="F144" t="str">
            <v>LP</v>
          </cell>
          <cell r="G144" t="str">
            <v>LP</v>
          </cell>
          <cell r="H144" t="str">
            <v>Mopani</v>
          </cell>
          <cell r="I144" t="str">
            <v>No</v>
          </cell>
          <cell r="J144" t="str">
            <v>Yes</v>
          </cell>
          <cell r="K144" t="str">
            <v>Unqualified with findings</v>
          </cell>
          <cell r="L144" t="str">
            <v/>
          </cell>
          <cell r="M144" t="str">
            <v>R</v>
          </cell>
          <cell r="N144" t="str">
            <v>F</v>
          </cell>
          <cell r="O144" t="str">
            <v>No</v>
          </cell>
          <cell r="P144">
            <v>0</v>
          </cell>
        </row>
        <row r="145">
          <cell r="B145">
            <v>759</v>
          </cell>
          <cell r="C145" t="str">
            <v>Ephraim Mogale Municipality</v>
          </cell>
          <cell r="D145" t="str">
            <v>Municipalities</v>
          </cell>
          <cell r="E145" t="str">
            <v>Local Municipality</v>
          </cell>
          <cell r="F145" t="str">
            <v>LP</v>
          </cell>
          <cell r="G145" t="str">
            <v>LP</v>
          </cell>
          <cell r="H145" t="str">
            <v>Sekhukhune</v>
          </cell>
          <cell r="I145" t="str">
            <v>No</v>
          </cell>
          <cell r="J145" t="str">
            <v>Yes</v>
          </cell>
          <cell r="K145" t="str">
            <v>Unqualified with findings</v>
          </cell>
          <cell r="L145" t="str">
            <v>R</v>
          </cell>
          <cell r="M145" t="str">
            <v>R</v>
          </cell>
          <cell r="N145" t="str">
            <v>F</v>
          </cell>
          <cell r="O145" t="str">
            <v>No</v>
          </cell>
          <cell r="P145">
            <v>0</v>
          </cell>
        </row>
        <row r="146">
          <cell r="B146">
            <v>760</v>
          </cell>
          <cell r="C146" t="str">
            <v>Sekhukhune District Municipality</v>
          </cell>
          <cell r="D146" t="str">
            <v>Municipalities</v>
          </cell>
          <cell r="E146" t="str">
            <v>District Municipality</v>
          </cell>
          <cell r="F146" t="str">
            <v>LP</v>
          </cell>
          <cell r="G146" t="str">
            <v>LP</v>
          </cell>
          <cell r="H146" t="str">
            <v>Sekhukhune</v>
          </cell>
          <cell r="I146" t="str">
            <v>No</v>
          </cell>
          <cell r="J146" t="str">
            <v>Yes</v>
          </cell>
          <cell r="K146" t="str">
            <v>Qualified</v>
          </cell>
          <cell r="L146" t="str">
            <v>R</v>
          </cell>
          <cell r="M146" t="str">
            <v>R</v>
          </cell>
          <cell r="N146" t="str">
            <v>F</v>
          </cell>
          <cell r="O146" t="str">
            <v>No</v>
          </cell>
          <cell r="P146">
            <v>0</v>
          </cell>
        </row>
        <row r="147">
          <cell r="B147">
            <v>761</v>
          </cell>
          <cell r="C147" t="str">
            <v>Greater Tzaneen Municipality</v>
          </cell>
          <cell r="D147" t="str">
            <v>Municipalities</v>
          </cell>
          <cell r="E147" t="str">
            <v>Intermediate City</v>
          </cell>
          <cell r="F147" t="str">
            <v>LP</v>
          </cell>
          <cell r="G147" t="str">
            <v>LP</v>
          </cell>
          <cell r="H147" t="str">
            <v>Mopani</v>
          </cell>
          <cell r="I147" t="str">
            <v>No</v>
          </cell>
          <cell r="J147" t="str">
            <v>Yes</v>
          </cell>
          <cell r="K147" t="str">
            <v>Unqualified with findings</v>
          </cell>
          <cell r="L147" t="str">
            <v>R</v>
          </cell>
          <cell r="M147" t="str">
            <v>R</v>
          </cell>
          <cell r="N147" t="str">
            <v>F</v>
          </cell>
          <cell r="O147" t="str">
            <v>No</v>
          </cell>
          <cell r="P147">
            <v>0</v>
          </cell>
        </row>
        <row r="148">
          <cell r="B148">
            <v>762</v>
          </cell>
          <cell r="C148" t="str">
            <v>Lepelle Nkumpi Municipality</v>
          </cell>
          <cell r="D148" t="str">
            <v>Municipalities</v>
          </cell>
          <cell r="E148" t="str">
            <v>Local Municipality</v>
          </cell>
          <cell r="F148" t="str">
            <v>LP</v>
          </cell>
          <cell r="G148" t="str">
            <v>LP</v>
          </cell>
          <cell r="H148" t="str">
            <v>Capricorn</v>
          </cell>
          <cell r="I148" t="str">
            <v>No</v>
          </cell>
          <cell r="J148" t="str">
            <v>Yes</v>
          </cell>
          <cell r="K148" t="str">
            <v>Unqualified with findings</v>
          </cell>
          <cell r="L148" t="str">
            <v/>
          </cell>
          <cell r="M148" t="str">
            <v>R</v>
          </cell>
          <cell r="N148" t="str">
            <v>F</v>
          </cell>
          <cell r="O148" t="str">
            <v>No</v>
          </cell>
          <cell r="P148">
            <v>0</v>
          </cell>
        </row>
        <row r="149">
          <cell r="B149">
            <v>763</v>
          </cell>
          <cell r="C149" t="str">
            <v>Lephalale Municipality</v>
          </cell>
          <cell r="D149" t="str">
            <v>Municipalities</v>
          </cell>
          <cell r="E149" t="str">
            <v>Intermediate City</v>
          </cell>
          <cell r="F149" t="str">
            <v>LP</v>
          </cell>
          <cell r="G149" t="str">
            <v>LP</v>
          </cell>
          <cell r="H149" t="str">
            <v>Waterberg</v>
          </cell>
          <cell r="I149" t="str">
            <v>No</v>
          </cell>
          <cell r="J149" t="str">
            <v>Yes</v>
          </cell>
          <cell r="K149" t="str">
            <v>Unqualified with findings</v>
          </cell>
          <cell r="L149" t="str">
            <v>R</v>
          </cell>
          <cell r="M149" t="str">
            <v>R</v>
          </cell>
          <cell r="N149" t="str">
            <v>F</v>
          </cell>
          <cell r="O149" t="str">
            <v>No</v>
          </cell>
          <cell r="P149">
            <v>0</v>
          </cell>
        </row>
        <row r="150">
          <cell r="B150">
            <v>764</v>
          </cell>
          <cell r="C150" t="str">
            <v>Makhado Municipality</v>
          </cell>
          <cell r="D150" t="str">
            <v>Municipalities</v>
          </cell>
          <cell r="E150" t="str">
            <v>Intermediate City</v>
          </cell>
          <cell r="F150" t="str">
            <v>LP</v>
          </cell>
          <cell r="G150" t="str">
            <v>LP</v>
          </cell>
          <cell r="H150" t="str">
            <v>Vhembe</v>
          </cell>
          <cell r="I150" t="str">
            <v>No</v>
          </cell>
          <cell r="J150" t="str">
            <v>Yes</v>
          </cell>
          <cell r="K150" t="str">
            <v>Unqualified with findings</v>
          </cell>
          <cell r="L150" t="str">
            <v>R</v>
          </cell>
          <cell r="M150" t="str">
            <v>R</v>
          </cell>
          <cell r="N150" t="str">
            <v>F</v>
          </cell>
          <cell r="O150" t="str">
            <v>No</v>
          </cell>
          <cell r="P150">
            <v>0</v>
          </cell>
        </row>
        <row r="151">
          <cell r="B151">
            <v>765</v>
          </cell>
          <cell r="C151" t="str">
            <v>Makhudutamaga Municipality</v>
          </cell>
          <cell r="D151" t="str">
            <v>Municipalities</v>
          </cell>
          <cell r="E151" t="str">
            <v>Local Municipality</v>
          </cell>
          <cell r="F151" t="str">
            <v>LP</v>
          </cell>
          <cell r="G151" t="str">
            <v>LP</v>
          </cell>
          <cell r="H151" t="str">
            <v>Sekhukhune</v>
          </cell>
          <cell r="I151" t="str">
            <v>No</v>
          </cell>
          <cell r="J151" t="str">
            <v>Yes</v>
          </cell>
          <cell r="K151" t="str">
            <v>Unqualified with findings</v>
          </cell>
          <cell r="L151" t="str">
            <v/>
          </cell>
          <cell r="M151" t="str">
            <v>R</v>
          </cell>
          <cell r="N151" t="str">
            <v>F</v>
          </cell>
          <cell r="O151" t="str">
            <v>No</v>
          </cell>
          <cell r="P151">
            <v>0</v>
          </cell>
        </row>
        <row r="152">
          <cell r="B152">
            <v>766</v>
          </cell>
          <cell r="C152" t="str">
            <v>Maruleng Municipality</v>
          </cell>
          <cell r="D152" t="str">
            <v>Municipalities</v>
          </cell>
          <cell r="E152" t="str">
            <v>Local Municipality</v>
          </cell>
          <cell r="F152" t="str">
            <v>LP</v>
          </cell>
          <cell r="G152" t="str">
            <v>LP</v>
          </cell>
          <cell r="H152" t="str">
            <v>Mopani</v>
          </cell>
          <cell r="I152" t="str">
            <v>No</v>
          </cell>
          <cell r="J152" t="str">
            <v>Yes</v>
          </cell>
          <cell r="K152" t="str">
            <v>Unqualified with findings</v>
          </cell>
          <cell r="L152" t="str">
            <v>R</v>
          </cell>
          <cell r="M152" t="str">
            <v>R</v>
          </cell>
          <cell r="N152">
            <v>1</v>
          </cell>
          <cell r="O152" t="str">
            <v>No</v>
          </cell>
          <cell r="P152">
            <v>0</v>
          </cell>
        </row>
        <row r="153">
          <cell r="B153">
            <v>768</v>
          </cell>
          <cell r="C153" t="str">
            <v>Mogalakwena Municipality</v>
          </cell>
          <cell r="D153" t="str">
            <v>Municipalities</v>
          </cell>
          <cell r="E153" t="str">
            <v>Intermediate City</v>
          </cell>
          <cell r="F153" t="str">
            <v>LP</v>
          </cell>
          <cell r="G153" t="str">
            <v>LP</v>
          </cell>
          <cell r="H153" t="str">
            <v>Waterberg</v>
          </cell>
          <cell r="I153" t="str">
            <v>No</v>
          </cell>
          <cell r="J153" t="str">
            <v>Yes</v>
          </cell>
          <cell r="K153" t="str">
            <v>Qualified</v>
          </cell>
          <cell r="L153" t="str">
            <v>R</v>
          </cell>
          <cell r="M153" t="str">
            <v>R</v>
          </cell>
          <cell r="N153" t="str">
            <v>F</v>
          </cell>
          <cell r="O153" t="str">
            <v>No</v>
          </cell>
          <cell r="P153">
            <v>0</v>
          </cell>
        </row>
        <row r="154">
          <cell r="B154">
            <v>769</v>
          </cell>
          <cell r="C154" t="str">
            <v>Molemole Municipality</v>
          </cell>
          <cell r="D154" t="str">
            <v>Municipalities</v>
          </cell>
          <cell r="E154" t="str">
            <v>Local Municipality</v>
          </cell>
          <cell r="F154" t="str">
            <v>LP</v>
          </cell>
          <cell r="G154" t="str">
            <v>LP</v>
          </cell>
          <cell r="H154" t="str">
            <v>Capricorn</v>
          </cell>
          <cell r="I154" t="str">
            <v>No</v>
          </cell>
          <cell r="J154" t="str">
            <v>Yes</v>
          </cell>
          <cell r="K154" t="str">
            <v>Unqualified with findings</v>
          </cell>
          <cell r="L154" t="str">
            <v/>
          </cell>
          <cell r="M154" t="str">
            <v>R</v>
          </cell>
          <cell r="N154" t="str">
            <v>F</v>
          </cell>
          <cell r="O154" t="str">
            <v>No</v>
          </cell>
          <cell r="P154">
            <v>0</v>
          </cell>
        </row>
        <row r="155">
          <cell r="B155">
            <v>771</v>
          </cell>
          <cell r="C155" t="str">
            <v>Mopani District Municipality</v>
          </cell>
          <cell r="D155" t="str">
            <v>Municipalities</v>
          </cell>
          <cell r="E155" t="str">
            <v>District Municipality</v>
          </cell>
          <cell r="F155" t="str">
            <v>LP</v>
          </cell>
          <cell r="G155" t="str">
            <v>LP</v>
          </cell>
          <cell r="H155" t="str">
            <v>Mopani</v>
          </cell>
          <cell r="I155" t="str">
            <v>No</v>
          </cell>
          <cell r="J155" t="str">
            <v>Yes</v>
          </cell>
          <cell r="K155" t="str">
            <v>Disclaimer</v>
          </cell>
          <cell r="L155" t="str">
            <v>R</v>
          </cell>
          <cell r="M155" t="str">
            <v>R</v>
          </cell>
          <cell r="N155" t="str">
            <v>M</v>
          </cell>
          <cell r="O155" t="str">
            <v>Yes</v>
          </cell>
          <cell r="P155">
            <v>1</v>
          </cell>
        </row>
        <row r="156">
          <cell r="B156">
            <v>772</v>
          </cell>
          <cell r="C156" t="str">
            <v>Musina Municipality</v>
          </cell>
          <cell r="D156" t="str">
            <v>Municipalities</v>
          </cell>
          <cell r="E156" t="str">
            <v>Local Municipality</v>
          </cell>
          <cell r="F156" t="str">
            <v>LP</v>
          </cell>
          <cell r="G156" t="str">
            <v>LP</v>
          </cell>
          <cell r="H156" t="str">
            <v>Vhembe</v>
          </cell>
          <cell r="I156" t="str">
            <v>No</v>
          </cell>
          <cell r="J156" t="str">
            <v>Yes</v>
          </cell>
          <cell r="K156" t="str">
            <v>Unqualified with findings</v>
          </cell>
          <cell r="L156" t="str">
            <v>R</v>
          </cell>
          <cell r="M156" t="str">
            <v>R</v>
          </cell>
          <cell r="N156" t="str">
            <v>M</v>
          </cell>
          <cell r="O156" t="str">
            <v>Yes</v>
          </cell>
          <cell r="P156">
            <v>0</v>
          </cell>
        </row>
        <row r="157">
          <cell r="B157">
            <v>775</v>
          </cell>
          <cell r="C157" t="str">
            <v>Polokwane Municipality</v>
          </cell>
          <cell r="D157" t="str">
            <v>Municipalities</v>
          </cell>
          <cell r="E157" t="str">
            <v>Intermediate City</v>
          </cell>
          <cell r="F157" t="str">
            <v>LP</v>
          </cell>
          <cell r="G157" t="str">
            <v>LP</v>
          </cell>
          <cell r="H157" t="str">
            <v>Capricorn</v>
          </cell>
          <cell r="I157" t="str">
            <v>No</v>
          </cell>
          <cell r="J157" t="str">
            <v>Yes</v>
          </cell>
          <cell r="K157" t="str">
            <v>Qualified</v>
          </cell>
          <cell r="L157" t="str">
            <v/>
          </cell>
          <cell r="M157" t="str">
            <v>R</v>
          </cell>
          <cell r="N157" t="str">
            <v>F</v>
          </cell>
          <cell r="O157" t="str">
            <v>No</v>
          </cell>
          <cell r="P157">
            <v>0</v>
          </cell>
        </row>
        <row r="158">
          <cell r="B158">
            <v>776</v>
          </cell>
          <cell r="C158" t="str">
            <v>Thabazimbi Municipality</v>
          </cell>
          <cell r="D158" t="str">
            <v>Municipalities</v>
          </cell>
          <cell r="E158" t="str">
            <v>Local Municipality</v>
          </cell>
          <cell r="F158" t="str">
            <v>LP</v>
          </cell>
          <cell r="G158" t="str">
            <v>LP</v>
          </cell>
          <cell r="H158" t="str">
            <v>Waterberg</v>
          </cell>
          <cell r="I158" t="str">
            <v>No</v>
          </cell>
          <cell r="J158" t="str">
            <v>Yes</v>
          </cell>
          <cell r="K158" t="str">
            <v>Qualified</v>
          </cell>
          <cell r="L158" t="str">
            <v/>
          </cell>
          <cell r="M158" t="str">
            <v>R</v>
          </cell>
          <cell r="N158" t="str">
            <v>M</v>
          </cell>
          <cell r="O158" t="str">
            <v>Yes</v>
          </cell>
          <cell r="P158">
            <v>0</v>
          </cell>
        </row>
        <row r="159">
          <cell r="B159">
            <v>777</v>
          </cell>
          <cell r="C159" t="str">
            <v>Thulamela Municipality</v>
          </cell>
          <cell r="D159" t="str">
            <v>Municipalities</v>
          </cell>
          <cell r="E159" t="str">
            <v>Intermediate City</v>
          </cell>
          <cell r="F159" t="str">
            <v>LP</v>
          </cell>
          <cell r="G159" t="str">
            <v>LP</v>
          </cell>
          <cell r="H159" t="str">
            <v>Vhembe</v>
          </cell>
          <cell r="I159" t="str">
            <v>No</v>
          </cell>
          <cell r="J159" t="str">
            <v>Yes</v>
          </cell>
          <cell r="K159" t="str">
            <v>Unqualified with findings</v>
          </cell>
          <cell r="L159" t="str">
            <v>R</v>
          </cell>
          <cell r="M159" t="str">
            <v>R</v>
          </cell>
          <cell r="N159" t="str">
            <v>F</v>
          </cell>
          <cell r="O159" t="str">
            <v>No</v>
          </cell>
          <cell r="P159">
            <v>0</v>
          </cell>
        </row>
        <row r="160">
          <cell r="B160">
            <v>779</v>
          </cell>
          <cell r="C160" t="str">
            <v>Vhembe District Municipality</v>
          </cell>
          <cell r="D160" t="str">
            <v>Municipalities</v>
          </cell>
          <cell r="E160" t="str">
            <v>District Municipality</v>
          </cell>
          <cell r="F160" t="str">
            <v>LP</v>
          </cell>
          <cell r="G160" t="str">
            <v>LP</v>
          </cell>
          <cell r="H160" t="str">
            <v>Vhembe</v>
          </cell>
          <cell r="I160" t="str">
            <v>No</v>
          </cell>
          <cell r="J160" t="str">
            <v>Yes</v>
          </cell>
          <cell r="K160" t="str">
            <v>Qualified</v>
          </cell>
          <cell r="L160" t="str">
            <v>R</v>
          </cell>
          <cell r="M160" t="str">
            <v>R</v>
          </cell>
          <cell r="N160" t="str">
            <v>F</v>
          </cell>
          <cell r="O160" t="str">
            <v>No</v>
          </cell>
          <cell r="P160">
            <v>0</v>
          </cell>
        </row>
        <row r="161">
          <cell r="B161">
            <v>780</v>
          </cell>
          <cell r="C161" t="str">
            <v>Waterberg District Municipality</v>
          </cell>
          <cell r="D161" t="str">
            <v>Municipalities</v>
          </cell>
          <cell r="E161" t="str">
            <v>District Municipality</v>
          </cell>
          <cell r="F161" t="str">
            <v>LP</v>
          </cell>
          <cell r="G161" t="str">
            <v>LP</v>
          </cell>
          <cell r="H161" t="str">
            <v>Waterberg</v>
          </cell>
          <cell r="I161" t="str">
            <v>No</v>
          </cell>
          <cell r="J161" t="str">
            <v>Yes</v>
          </cell>
          <cell r="K161" t="str">
            <v>Unqualified with no findings</v>
          </cell>
          <cell r="L161" t="str">
            <v/>
          </cell>
          <cell r="M161" t="str">
            <v/>
          </cell>
          <cell r="N161" t="str">
            <v>F</v>
          </cell>
          <cell r="O161" t="str">
            <v>No</v>
          </cell>
          <cell r="P161">
            <v>0</v>
          </cell>
        </row>
        <row r="162">
          <cell r="B162">
            <v>782</v>
          </cell>
          <cell r="C162" t="str">
            <v>Chief Albert Luthuli Municipality</v>
          </cell>
          <cell r="D162" t="str">
            <v>Municipalities</v>
          </cell>
          <cell r="E162" t="str">
            <v>Local Municipality</v>
          </cell>
          <cell r="F162" t="str">
            <v>MP</v>
          </cell>
          <cell r="G162" t="str">
            <v>MP</v>
          </cell>
          <cell r="H162" t="str">
            <v>Gert Sibande</v>
          </cell>
          <cell r="I162" t="str">
            <v>No</v>
          </cell>
          <cell r="J162" t="str">
            <v>Yes</v>
          </cell>
          <cell r="K162" t="str">
            <v>Unqualified with findings</v>
          </cell>
          <cell r="L162" t="str">
            <v>R</v>
          </cell>
          <cell r="M162" t="str">
            <v>R</v>
          </cell>
          <cell r="N162" t="str">
            <v>F</v>
          </cell>
          <cell r="O162" t="str">
            <v>No</v>
          </cell>
          <cell r="P162">
            <v>0</v>
          </cell>
        </row>
        <row r="163">
          <cell r="B163">
            <v>783</v>
          </cell>
          <cell r="C163" t="str">
            <v>Bushbuckridge Municipality</v>
          </cell>
          <cell r="D163" t="str">
            <v>Municipalities</v>
          </cell>
          <cell r="E163" t="str">
            <v>Intermediate City</v>
          </cell>
          <cell r="F163" t="str">
            <v>MP</v>
          </cell>
          <cell r="G163" t="str">
            <v>MP</v>
          </cell>
          <cell r="H163" t="str">
            <v>Ehlanzeni</v>
          </cell>
          <cell r="I163" t="str">
            <v>No</v>
          </cell>
          <cell r="J163" t="str">
            <v>Yes</v>
          </cell>
          <cell r="K163" t="str">
            <v>Unqualified with findings</v>
          </cell>
          <cell r="L163" t="str">
            <v>R</v>
          </cell>
          <cell r="M163" t="str">
            <v>R</v>
          </cell>
          <cell r="N163" t="str">
            <v>F</v>
          </cell>
          <cell r="O163" t="str">
            <v>No</v>
          </cell>
          <cell r="P163">
            <v>0</v>
          </cell>
        </row>
        <row r="164">
          <cell r="B164">
            <v>784</v>
          </cell>
          <cell r="C164" t="str">
            <v>Victor Khanye Local Municipality (Delmas)</v>
          </cell>
          <cell r="D164" t="str">
            <v>Municipalities</v>
          </cell>
          <cell r="E164" t="str">
            <v>Local Municipality</v>
          </cell>
          <cell r="F164" t="str">
            <v>MP</v>
          </cell>
          <cell r="G164" t="str">
            <v>MP</v>
          </cell>
          <cell r="H164" t="str">
            <v>Nkangala</v>
          </cell>
          <cell r="I164" t="str">
            <v>No</v>
          </cell>
          <cell r="J164" t="str">
            <v>Yes</v>
          </cell>
          <cell r="K164" t="str">
            <v>Qualified</v>
          </cell>
          <cell r="L164" t="str">
            <v>R</v>
          </cell>
          <cell r="M164" t="str">
            <v>R</v>
          </cell>
          <cell r="N164" t="str">
            <v>F</v>
          </cell>
          <cell r="O164" t="str">
            <v>No</v>
          </cell>
          <cell r="P164">
            <v>0</v>
          </cell>
        </row>
        <row r="165">
          <cell r="B165">
            <v>785</v>
          </cell>
          <cell r="C165" t="str">
            <v>Dipaleseng Municipality</v>
          </cell>
          <cell r="D165" t="str">
            <v>Municipalities</v>
          </cell>
          <cell r="E165" t="str">
            <v>Local Municipality</v>
          </cell>
          <cell r="F165" t="str">
            <v>MP</v>
          </cell>
          <cell r="G165" t="str">
            <v>MP</v>
          </cell>
          <cell r="H165" t="str">
            <v>Gert Sibande</v>
          </cell>
          <cell r="I165" t="str">
            <v>Yes</v>
          </cell>
          <cell r="J165" t="str">
            <v/>
          </cell>
          <cell r="K165" t="str">
            <v>Disclaimer</v>
          </cell>
          <cell r="L165" t="str">
            <v>R</v>
          </cell>
          <cell r="M165" t="str">
            <v>R</v>
          </cell>
          <cell r="N165" t="str">
            <v>M</v>
          </cell>
          <cell r="O165" t="str">
            <v>Yes</v>
          </cell>
          <cell r="P165">
            <v>0</v>
          </cell>
        </row>
        <row r="166">
          <cell r="B166">
            <v>786</v>
          </cell>
          <cell r="C166" t="str">
            <v>Dr. JS Moroka Municipality</v>
          </cell>
          <cell r="D166" t="str">
            <v>Municipalities</v>
          </cell>
          <cell r="E166" t="str">
            <v>Local Municipality</v>
          </cell>
          <cell r="F166" t="str">
            <v>MP</v>
          </cell>
          <cell r="G166" t="str">
            <v>MP</v>
          </cell>
          <cell r="H166" t="str">
            <v>Nkangala</v>
          </cell>
          <cell r="I166" t="str">
            <v>Yes</v>
          </cell>
          <cell r="J166" t="str">
            <v/>
          </cell>
          <cell r="K166" t="str">
            <v>Disclaimer</v>
          </cell>
          <cell r="L166" t="str">
            <v>R</v>
          </cell>
          <cell r="M166" t="str">
            <v>R</v>
          </cell>
          <cell r="N166" t="str">
            <v>M</v>
          </cell>
          <cell r="O166" t="str">
            <v>No</v>
          </cell>
          <cell r="P166">
            <v>0</v>
          </cell>
        </row>
        <row r="167">
          <cell r="B167">
            <v>787</v>
          </cell>
          <cell r="C167" t="str">
            <v>Ehlanzeni District Municipality</v>
          </cell>
          <cell r="D167" t="str">
            <v>Municipalities</v>
          </cell>
          <cell r="E167" t="str">
            <v>District Municipality</v>
          </cell>
          <cell r="F167" t="str">
            <v>MP</v>
          </cell>
          <cell r="G167" t="str">
            <v>MP</v>
          </cell>
          <cell r="H167" t="str">
            <v>Ehlanzeni</v>
          </cell>
          <cell r="I167" t="str">
            <v>No</v>
          </cell>
          <cell r="J167" t="str">
            <v>Yes</v>
          </cell>
          <cell r="K167" t="str">
            <v>Unqualified with no findings</v>
          </cell>
          <cell r="L167" t="str">
            <v/>
          </cell>
          <cell r="M167" t="str">
            <v/>
          </cell>
          <cell r="N167" t="str">
            <v>F</v>
          </cell>
          <cell r="O167" t="str">
            <v>No</v>
          </cell>
          <cell r="P167">
            <v>0</v>
          </cell>
        </row>
        <row r="168">
          <cell r="B168">
            <v>788</v>
          </cell>
          <cell r="C168" t="str">
            <v>Emakhazeni Local Municipality</v>
          </cell>
          <cell r="D168" t="str">
            <v>Municipalities</v>
          </cell>
          <cell r="E168" t="str">
            <v>Local Municipality</v>
          </cell>
          <cell r="F168" t="str">
            <v>MP</v>
          </cell>
          <cell r="G168" t="str">
            <v>MP</v>
          </cell>
          <cell r="H168" t="str">
            <v>Nkangala</v>
          </cell>
          <cell r="I168" t="str">
            <v>No</v>
          </cell>
          <cell r="J168" t="str">
            <v>Yes</v>
          </cell>
          <cell r="K168" t="str">
            <v>Adverse</v>
          </cell>
          <cell r="L168" t="str">
            <v>R</v>
          </cell>
          <cell r="M168" t="str">
            <v>R</v>
          </cell>
          <cell r="N168" t="str">
            <v>M</v>
          </cell>
          <cell r="O168" t="str">
            <v>No</v>
          </cell>
          <cell r="P168">
            <v>0</v>
          </cell>
        </row>
        <row r="169">
          <cell r="B169">
            <v>789</v>
          </cell>
          <cell r="C169" t="str">
            <v>Emalahleni Municipality</v>
          </cell>
          <cell r="D169" t="str">
            <v>Municipalities</v>
          </cell>
          <cell r="E169" t="str">
            <v>Intermediate City</v>
          </cell>
          <cell r="F169" t="str">
            <v>MP</v>
          </cell>
          <cell r="G169" t="str">
            <v>MP</v>
          </cell>
          <cell r="H169" t="str">
            <v>Nkangala</v>
          </cell>
          <cell r="I169" t="str">
            <v>No</v>
          </cell>
          <cell r="J169" t="str">
            <v>Yes</v>
          </cell>
          <cell r="K169" t="str">
            <v>Qualified</v>
          </cell>
          <cell r="L169" t="str">
            <v/>
          </cell>
          <cell r="M169" t="str">
            <v>R</v>
          </cell>
          <cell r="N169" t="str">
            <v>M</v>
          </cell>
          <cell r="O169" t="str">
            <v>Yes</v>
          </cell>
          <cell r="P169">
            <v>0</v>
          </cell>
        </row>
        <row r="170">
          <cell r="B170">
            <v>790</v>
          </cell>
          <cell r="C170" t="str">
            <v>Gert Sibande District Municipality</v>
          </cell>
          <cell r="D170" t="str">
            <v>Municipalities</v>
          </cell>
          <cell r="E170" t="str">
            <v>District Municipality</v>
          </cell>
          <cell r="F170" t="str">
            <v>MP</v>
          </cell>
          <cell r="G170" t="str">
            <v>MP</v>
          </cell>
          <cell r="H170" t="str">
            <v>Gert Sibande</v>
          </cell>
          <cell r="I170" t="str">
            <v>No</v>
          </cell>
          <cell r="J170" t="str">
            <v>Yes</v>
          </cell>
          <cell r="K170" t="str">
            <v>Unqualified with no findings</v>
          </cell>
          <cell r="L170" t="str">
            <v/>
          </cell>
          <cell r="M170" t="str">
            <v/>
          </cell>
          <cell r="N170" t="str">
            <v>F</v>
          </cell>
          <cell r="O170" t="str">
            <v>No</v>
          </cell>
          <cell r="P170">
            <v>0</v>
          </cell>
        </row>
        <row r="171">
          <cell r="B171">
            <v>791</v>
          </cell>
          <cell r="C171" t="str">
            <v>Govan Mbeki Municipality</v>
          </cell>
          <cell r="D171" t="str">
            <v>Municipalities</v>
          </cell>
          <cell r="E171" t="str">
            <v>Intermediate City</v>
          </cell>
          <cell r="F171" t="str">
            <v>MP</v>
          </cell>
          <cell r="G171" t="str">
            <v>MP</v>
          </cell>
          <cell r="H171" t="str">
            <v>Gert Sibande</v>
          </cell>
          <cell r="I171" t="str">
            <v>No</v>
          </cell>
          <cell r="J171" t="str">
            <v>Yes</v>
          </cell>
          <cell r="K171" t="str">
            <v>Qualified</v>
          </cell>
          <cell r="L171" t="str">
            <v>R</v>
          </cell>
          <cell r="M171" t="str">
            <v>R</v>
          </cell>
          <cell r="N171" t="str">
            <v>M</v>
          </cell>
          <cell r="O171" t="str">
            <v>Yes</v>
          </cell>
          <cell r="P171">
            <v>0</v>
          </cell>
        </row>
        <row r="172">
          <cell r="B172">
            <v>792</v>
          </cell>
          <cell r="C172" t="str">
            <v>Lekwa Municipality</v>
          </cell>
          <cell r="D172" t="str">
            <v>Municipalities</v>
          </cell>
          <cell r="E172" t="str">
            <v>Local Municipality</v>
          </cell>
          <cell r="F172" t="str">
            <v>MP</v>
          </cell>
          <cell r="G172" t="str">
            <v>MP</v>
          </cell>
          <cell r="H172" t="str">
            <v>Gert Sibande</v>
          </cell>
          <cell r="I172" t="str">
            <v>Yes</v>
          </cell>
          <cell r="J172" t="str">
            <v/>
          </cell>
          <cell r="K172" t="str">
            <v>Disclaimer</v>
          </cell>
          <cell r="L172" t="str">
            <v>R</v>
          </cell>
          <cell r="M172" t="str">
            <v>R</v>
          </cell>
          <cell r="N172" t="str">
            <v>M</v>
          </cell>
          <cell r="O172" t="str">
            <v>Yes</v>
          </cell>
          <cell r="P172">
            <v>0</v>
          </cell>
        </row>
        <row r="173">
          <cell r="B173">
            <v>794</v>
          </cell>
          <cell r="C173" t="str">
            <v>Mkhondo Municipality</v>
          </cell>
          <cell r="D173" t="str">
            <v>Municipalities</v>
          </cell>
          <cell r="E173" t="str">
            <v>Local Municipality</v>
          </cell>
          <cell r="F173" t="str">
            <v>MP</v>
          </cell>
          <cell r="G173" t="str">
            <v>MP</v>
          </cell>
          <cell r="H173" t="str">
            <v>Gert Sibande</v>
          </cell>
          <cell r="I173" t="str">
            <v>No</v>
          </cell>
          <cell r="J173" t="str">
            <v>Yes</v>
          </cell>
          <cell r="K173" t="str">
            <v>Unqualified with findings</v>
          </cell>
          <cell r="L173" t="str">
            <v/>
          </cell>
          <cell r="M173" t="str">
            <v>R</v>
          </cell>
          <cell r="N173" t="str">
            <v>F</v>
          </cell>
          <cell r="O173" t="str">
            <v>No</v>
          </cell>
          <cell r="P173">
            <v>0</v>
          </cell>
        </row>
        <row r="174">
          <cell r="B174">
            <v>795</v>
          </cell>
          <cell r="C174" t="str">
            <v>Msukaligwa Municipality</v>
          </cell>
          <cell r="D174" t="str">
            <v>Municipalities</v>
          </cell>
          <cell r="E174" t="str">
            <v>Local Municipality</v>
          </cell>
          <cell r="F174" t="str">
            <v>MP</v>
          </cell>
          <cell r="G174" t="str">
            <v>MP</v>
          </cell>
          <cell r="H174" t="str">
            <v>Gert Sibande</v>
          </cell>
          <cell r="I174" t="str">
            <v>No</v>
          </cell>
          <cell r="J174" t="str">
            <v>Yes</v>
          </cell>
          <cell r="K174" t="str">
            <v>Qualified</v>
          </cell>
          <cell r="L174" t="str">
            <v>R</v>
          </cell>
          <cell r="M174" t="str">
            <v>R</v>
          </cell>
          <cell r="N174" t="str">
            <v>M</v>
          </cell>
          <cell r="O174" t="str">
            <v>Yes</v>
          </cell>
          <cell r="P174">
            <v>0</v>
          </cell>
        </row>
        <row r="175">
          <cell r="B175">
            <v>796</v>
          </cell>
          <cell r="C175" t="str">
            <v>Nkangala District Municipality</v>
          </cell>
          <cell r="D175" t="str">
            <v>Municipalities</v>
          </cell>
          <cell r="E175" t="str">
            <v>District Municipality</v>
          </cell>
          <cell r="F175" t="str">
            <v>MP</v>
          </cell>
          <cell r="G175" t="str">
            <v>MP</v>
          </cell>
          <cell r="H175" t="str">
            <v>Nkangala</v>
          </cell>
          <cell r="I175" t="str">
            <v>No</v>
          </cell>
          <cell r="J175" t="str">
            <v>Yes</v>
          </cell>
          <cell r="K175" t="str">
            <v>Unqualified with no findings</v>
          </cell>
          <cell r="L175" t="str">
            <v/>
          </cell>
          <cell r="M175" t="str">
            <v/>
          </cell>
          <cell r="N175" t="str">
            <v>F</v>
          </cell>
          <cell r="O175" t="str">
            <v>No</v>
          </cell>
          <cell r="P175">
            <v>0</v>
          </cell>
        </row>
        <row r="176">
          <cell r="B176">
            <v>797</v>
          </cell>
          <cell r="C176" t="str">
            <v>Nkomazi Municipality</v>
          </cell>
          <cell r="D176" t="str">
            <v>Municipalities</v>
          </cell>
          <cell r="E176" t="str">
            <v>Intermediate City</v>
          </cell>
          <cell r="F176" t="str">
            <v>MP</v>
          </cell>
          <cell r="G176" t="str">
            <v>MP</v>
          </cell>
          <cell r="H176" t="str">
            <v>Ehlanzeni</v>
          </cell>
          <cell r="I176" t="str">
            <v>No</v>
          </cell>
          <cell r="J176" t="str">
            <v>Yes</v>
          </cell>
          <cell r="K176" t="str">
            <v>Unqualified with findings</v>
          </cell>
          <cell r="L176" t="str">
            <v/>
          </cell>
          <cell r="M176" t="str">
            <v>R</v>
          </cell>
          <cell r="N176" t="str">
            <v>F</v>
          </cell>
          <cell r="O176" t="str">
            <v>No</v>
          </cell>
          <cell r="P176">
            <v>0</v>
          </cell>
        </row>
        <row r="177">
          <cell r="B177">
            <v>798</v>
          </cell>
          <cell r="C177" t="str">
            <v>Dr Pixley Ka Isaka Seme Local Municipality</v>
          </cell>
          <cell r="D177" t="str">
            <v>Municipalities</v>
          </cell>
          <cell r="E177" t="str">
            <v>Local Municipality</v>
          </cell>
          <cell r="F177" t="str">
            <v>MP</v>
          </cell>
          <cell r="G177" t="str">
            <v>MP</v>
          </cell>
          <cell r="H177" t="str">
            <v>Gert Sibande</v>
          </cell>
          <cell r="I177" t="str">
            <v>Yes</v>
          </cell>
          <cell r="J177" t="str">
            <v>Yes</v>
          </cell>
          <cell r="K177" t="str">
            <v>Qualified</v>
          </cell>
          <cell r="L177" t="str">
            <v>R</v>
          </cell>
          <cell r="M177" t="str">
            <v>R</v>
          </cell>
          <cell r="N177" t="str">
            <v>F</v>
          </cell>
          <cell r="O177" t="str">
            <v>No</v>
          </cell>
          <cell r="P177">
            <v>0</v>
          </cell>
        </row>
        <row r="178">
          <cell r="B178">
            <v>799</v>
          </cell>
          <cell r="C178" t="str">
            <v>Steve Tshwete</v>
          </cell>
          <cell r="D178" t="str">
            <v>Municipalities</v>
          </cell>
          <cell r="E178" t="str">
            <v>Intermediate City</v>
          </cell>
          <cell r="F178" t="str">
            <v>MP</v>
          </cell>
          <cell r="G178" t="str">
            <v>MP</v>
          </cell>
          <cell r="H178" t="str">
            <v>Nkangala</v>
          </cell>
          <cell r="I178" t="str">
            <v>No</v>
          </cell>
          <cell r="J178" t="str">
            <v>Yes</v>
          </cell>
          <cell r="K178" t="str">
            <v>Unqualified with no findings</v>
          </cell>
          <cell r="L178" t="str">
            <v/>
          </cell>
          <cell r="M178" t="str">
            <v/>
          </cell>
          <cell r="N178">
            <v>1</v>
          </cell>
          <cell r="O178" t="str">
            <v>No</v>
          </cell>
          <cell r="P178">
            <v>0</v>
          </cell>
        </row>
        <row r="179">
          <cell r="B179">
            <v>800</v>
          </cell>
          <cell r="C179" t="str">
            <v>Thaba Chweu Municipality</v>
          </cell>
          <cell r="D179" t="str">
            <v>Municipalities</v>
          </cell>
          <cell r="E179" t="str">
            <v>Local Municipality</v>
          </cell>
          <cell r="F179" t="str">
            <v>MP</v>
          </cell>
          <cell r="G179" t="str">
            <v>MP</v>
          </cell>
          <cell r="H179" t="str">
            <v>Ehlanzeni</v>
          </cell>
          <cell r="I179" t="str">
            <v>No</v>
          </cell>
          <cell r="J179" t="str">
            <v>Yes</v>
          </cell>
          <cell r="K179" t="str">
            <v>Unqualified with findings</v>
          </cell>
          <cell r="L179" t="str">
            <v/>
          </cell>
          <cell r="M179" t="str">
            <v>R</v>
          </cell>
          <cell r="N179" t="str">
            <v>M</v>
          </cell>
          <cell r="O179" t="str">
            <v>Yes</v>
          </cell>
          <cell r="P179">
            <v>0</v>
          </cell>
        </row>
        <row r="180">
          <cell r="B180">
            <v>801</v>
          </cell>
          <cell r="C180" t="str">
            <v>Thembisile Hani Municipality</v>
          </cell>
          <cell r="D180" t="str">
            <v>Municipalities</v>
          </cell>
          <cell r="E180" t="str">
            <v>Local Municipality</v>
          </cell>
          <cell r="F180" t="str">
            <v>MP</v>
          </cell>
          <cell r="G180" t="str">
            <v>MP</v>
          </cell>
          <cell r="H180" t="str">
            <v>Nkangala</v>
          </cell>
          <cell r="I180" t="str">
            <v>No</v>
          </cell>
          <cell r="J180" t="str">
            <v>Yes</v>
          </cell>
          <cell r="K180" t="str">
            <v>Unqualified with findings</v>
          </cell>
          <cell r="L180" t="str">
            <v>R</v>
          </cell>
          <cell r="M180" t="str">
            <v>R</v>
          </cell>
          <cell r="N180" t="str">
            <v>F</v>
          </cell>
          <cell r="O180" t="str">
            <v>No</v>
          </cell>
          <cell r="P180">
            <v>0</v>
          </cell>
        </row>
        <row r="181">
          <cell r="B181">
            <v>807</v>
          </cell>
          <cell r="C181" t="str">
            <v>City of Tshwane Metropolitan Municipality</v>
          </cell>
          <cell r="D181" t="str">
            <v>Municipalities</v>
          </cell>
          <cell r="E181" t="str">
            <v>Metropolitan Municipality</v>
          </cell>
          <cell r="F181" t="str">
            <v>GP</v>
          </cell>
          <cell r="G181" t="str">
            <v>GP</v>
          </cell>
          <cell r="H181" t="str">
            <v>Tshwane Metro</v>
          </cell>
          <cell r="I181" t="str">
            <v>No</v>
          </cell>
          <cell r="J181" t="str">
            <v>Yes</v>
          </cell>
          <cell r="K181" t="str">
            <v>Unqualified with findings</v>
          </cell>
          <cell r="L181" t="str">
            <v>R</v>
          </cell>
          <cell r="M181" t="str">
            <v>R</v>
          </cell>
          <cell r="N181" t="str">
            <v>M</v>
          </cell>
          <cell r="O181" t="str">
            <v>Yes</v>
          </cell>
          <cell r="P181">
            <v>0</v>
          </cell>
        </row>
        <row r="182">
          <cell r="B182">
            <v>808</v>
          </cell>
          <cell r="C182" t="str">
            <v>Bojanala Platinum District Municipality</v>
          </cell>
          <cell r="D182" t="str">
            <v>Municipalities</v>
          </cell>
          <cell r="E182" t="str">
            <v>District Municipality</v>
          </cell>
          <cell r="F182" t="str">
            <v>NW</v>
          </cell>
          <cell r="G182" t="str">
            <v>NW</v>
          </cell>
          <cell r="H182" t="str">
            <v>Bojanala Platinum</v>
          </cell>
          <cell r="I182" t="str">
            <v>No</v>
          </cell>
          <cell r="J182" t="str">
            <v>Yes</v>
          </cell>
          <cell r="K182" t="str">
            <v>Qualified</v>
          </cell>
          <cell r="L182" t="str">
            <v>R</v>
          </cell>
          <cell r="M182" t="str">
            <v>R</v>
          </cell>
          <cell r="N182">
            <v>1</v>
          </cell>
          <cell r="O182" t="str">
            <v>No</v>
          </cell>
          <cell r="P182">
            <v>0</v>
          </cell>
        </row>
        <row r="183">
          <cell r="B183">
            <v>809</v>
          </cell>
          <cell r="C183" t="str">
            <v>City of Matlosana</v>
          </cell>
          <cell r="D183" t="str">
            <v>Municipalities</v>
          </cell>
          <cell r="E183" t="str">
            <v>Intermediate City</v>
          </cell>
          <cell r="F183" t="str">
            <v>NW</v>
          </cell>
          <cell r="G183" t="str">
            <v>NW</v>
          </cell>
          <cell r="H183" t="str">
            <v>Dr Kenneth Kaunda</v>
          </cell>
          <cell r="I183" t="str">
            <v>No</v>
          </cell>
          <cell r="J183" t="str">
            <v>Yes</v>
          </cell>
          <cell r="K183" t="str">
            <v>Unqualified with findings</v>
          </cell>
          <cell r="L183" t="str">
            <v/>
          </cell>
          <cell r="M183" t="str">
            <v>R</v>
          </cell>
          <cell r="N183" t="str">
            <v>M</v>
          </cell>
          <cell r="O183" t="str">
            <v>Yes</v>
          </cell>
          <cell r="P183">
            <v>0</v>
          </cell>
        </row>
        <row r="184">
          <cell r="B184">
            <v>810</v>
          </cell>
          <cell r="C184" t="str">
            <v>Ditsobotla Local Municipality</v>
          </cell>
          <cell r="D184" t="str">
            <v>Municipalities</v>
          </cell>
          <cell r="E184" t="str">
            <v>Local Municipality</v>
          </cell>
          <cell r="F184" t="str">
            <v>NW</v>
          </cell>
          <cell r="G184" t="str">
            <v>NW</v>
          </cell>
          <cell r="H184" t="str">
            <v>Ngaka Modiri Molema</v>
          </cell>
          <cell r="I184" t="str">
            <v>Yes</v>
          </cell>
          <cell r="J184" t="str">
            <v/>
          </cell>
          <cell r="K184" t="str">
            <v>Disclaimer</v>
          </cell>
          <cell r="L184" t="str">
            <v>R</v>
          </cell>
          <cell r="M184" t="str">
            <v>R</v>
          </cell>
          <cell r="N184" t="str">
            <v>M</v>
          </cell>
          <cell r="O184" t="str">
            <v>Yes</v>
          </cell>
          <cell r="P184">
            <v>1</v>
          </cell>
        </row>
        <row r="185">
          <cell r="B185">
            <v>811</v>
          </cell>
          <cell r="C185" t="str">
            <v>Dr. Kenneth Kaunda District Municipality</v>
          </cell>
          <cell r="D185" t="str">
            <v>Municipalities</v>
          </cell>
          <cell r="E185" t="str">
            <v>District Municipality</v>
          </cell>
          <cell r="F185" t="str">
            <v>NW</v>
          </cell>
          <cell r="G185" t="str">
            <v>NW</v>
          </cell>
          <cell r="H185" t="str">
            <v>Dr Kenneth Kaunda</v>
          </cell>
          <cell r="I185" t="str">
            <v>No</v>
          </cell>
          <cell r="J185" t="str">
            <v>Yes</v>
          </cell>
          <cell r="K185" t="str">
            <v>Unqualified with findings</v>
          </cell>
          <cell r="L185" t="str">
            <v/>
          </cell>
          <cell r="M185" t="str">
            <v>R</v>
          </cell>
          <cell r="N185">
            <v>1</v>
          </cell>
          <cell r="O185" t="str">
            <v>No</v>
          </cell>
          <cell r="P185">
            <v>0</v>
          </cell>
        </row>
        <row r="186">
          <cell r="B186">
            <v>812</v>
          </cell>
          <cell r="C186" t="str">
            <v>Dr. Ruth Segomotsi Mompati District Municipality</v>
          </cell>
          <cell r="D186" t="str">
            <v>Municipalities</v>
          </cell>
          <cell r="E186" t="str">
            <v>District Municipality</v>
          </cell>
          <cell r="F186" t="str">
            <v>NW</v>
          </cell>
          <cell r="G186" t="str">
            <v>NW</v>
          </cell>
          <cell r="H186" t="str">
            <v>Dr Ruth S Mompati</v>
          </cell>
          <cell r="I186" t="str">
            <v>Yes</v>
          </cell>
          <cell r="J186" t="str">
            <v>No</v>
          </cell>
          <cell r="K186" t="str">
            <v>Qualified</v>
          </cell>
          <cell r="L186" t="str">
            <v>R</v>
          </cell>
          <cell r="M186" t="str">
            <v>R</v>
          </cell>
          <cell r="N186" t="str">
            <v>Not assessed</v>
          </cell>
          <cell r="O186" t="str">
            <v>Yes</v>
          </cell>
          <cell r="P186">
            <v>0</v>
          </cell>
        </row>
        <row r="187">
          <cell r="B187">
            <v>813</v>
          </cell>
          <cell r="C187" t="str">
            <v>Greater Taung Local Municipality</v>
          </cell>
          <cell r="D187" t="str">
            <v>Municipalities</v>
          </cell>
          <cell r="E187" t="str">
            <v>Local Municipality</v>
          </cell>
          <cell r="F187" t="str">
            <v>NW</v>
          </cell>
          <cell r="G187" t="str">
            <v>NW</v>
          </cell>
          <cell r="H187" t="str">
            <v>Dr Ruth S Mompati</v>
          </cell>
          <cell r="I187" t="str">
            <v>No</v>
          </cell>
          <cell r="J187" t="str">
            <v>No</v>
          </cell>
          <cell r="K187" t="str">
            <v>Disclaimer</v>
          </cell>
          <cell r="L187" t="str">
            <v/>
          </cell>
          <cell r="M187" t="str">
            <v>R</v>
          </cell>
          <cell r="N187" t="str">
            <v>M</v>
          </cell>
          <cell r="O187" t="str">
            <v>No</v>
          </cell>
          <cell r="P187">
            <v>0</v>
          </cell>
        </row>
        <row r="188">
          <cell r="B188">
            <v>814</v>
          </cell>
          <cell r="C188" t="str">
            <v>Kagisano-Molopo Local Municipality</v>
          </cell>
          <cell r="D188" t="str">
            <v>Municipalities</v>
          </cell>
          <cell r="E188" t="str">
            <v>Local Municipality</v>
          </cell>
          <cell r="F188" t="str">
            <v>NW</v>
          </cell>
          <cell r="G188" t="str">
            <v>NW</v>
          </cell>
          <cell r="H188" t="str">
            <v>Dr Ruth S Mompati</v>
          </cell>
          <cell r="I188" t="str">
            <v>No</v>
          </cell>
          <cell r="J188" t="str">
            <v>Yes</v>
          </cell>
          <cell r="K188" t="str">
            <v>Qualified</v>
          </cell>
          <cell r="L188" t="str">
            <v>R</v>
          </cell>
          <cell r="M188" t="str">
            <v>R</v>
          </cell>
          <cell r="N188" t="str">
            <v>F</v>
          </cell>
          <cell r="O188" t="str">
            <v>No</v>
          </cell>
          <cell r="P188">
            <v>0</v>
          </cell>
        </row>
        <row r="189">
          <cell r="B189">
            <v>815</v>
          </cell>
          <cell r="C189" t="str">
            <v>Kgetlengrivier Local Municipality</v>
          </cell>
          <cell r="D189" t="str">
            <v>Municipalities</v>
          </cell>
          <cell r="E189" t="str">
            <v>Local Municipality</v>
          </cell>
          <cell r="F189" t="str">
            <v>NW</v>
          </cell>
          <cell r="G189" t="str">
            <v>NW</v>
          </cell>
          <cell r="H189" t="str">
            <v>Bojanala Platinum</v>
          </cell>
          <cell r="I189" t="str">
            <v>Yes</v>
          </cell>
          <cell r="J189" t="str">
            <v/>
          </cell>
          <cell r="K189" t="str">
            <v>Disclaimer</v>
          </cell>
          <cell r="L189" t="str">
            <v>R</v>
          </cell>
          <cell r="M189" t="str">
            <v>R</v>
          </cell>
          <cell r="N189" t="str">
            <v>M</v>
          </cell>
          <cell r="O189" t="str">
            <v>Yes</v>
          </cell>
          <cell r="P189">
            <v>0</v>
          </cell>
        </row>
        <row r="190">
          <cell r="B190">
            <v>816</v>
          </cell>
          <cell r="C190" t="str">
            <v>Lekwa Teemane Local Municipality</v>
          </cell>
          <cell r="D190" t="str">
            <v>Municipalities</v>
          </cell>
          <cell r="E190" t="str">
            <v>Local Municipality</v>
          </cell>
          <cell r="F190" t="str">
            <v>NW</v>
          </cell>
          <cell r="G190" t="str">
            <v>NW</v>
          </cell>
          <cell r="H190" t="str">
            <v>Dr Ruth S Mompati</v>
          </cell>
          <cell r="I190" t="str">
            <v>Yes</v>
          </cell>
          <cell r="J190" t="str">
            <v>No</v>
          </cell>
          <cell r="K190" t="str">
            <v>Qualified</v>
          </cell>
          <cell r="L190" t="str">
            <v>R</v>
          </cell>
          <cell r="M190" t="str">
            <v>R</v>
          </cell>
          <cell r="N190" t="str">
            <v>Not assessed</v>
          </cell>
          <cell r="O190" t="str">
            <v>Yes</v>
          </cell>
          <cell r="P190">
            <v>0</v>
          </cell>
        </row>
        <row r="191">
          <cell r="B191">
            <v>817</v>
          </cell>
          <cell r="C191" t="str">
            <v>Madibeng Local Municipality</v>
          </cell>
          <cell r="D191" t="str">
            <v>Municipalities</v>
          </cell>
          <cell r="E191" t="str">
            <v>Intermediate City</v>
          </cell>
          <cell r="F191" t="str">
            <v>NW</v>
          </cell>
          <cell r="G191" t="str">
            <v>NW</v>
          </cell>
          <cell r="H191" t="str">
            <v>Bojanala Platinum</v>
          </cell>
          <cell r="I191" t="str">
            <v>Yes</v>
          </cell>
          <cell r="J191" t="str">
            <v/>
          </cell>
          <cell r="K191" t="str">
            <v>Disclaimer</v>
          </cell>
          <cell r="L191" t="str">
            <v>R</v>
          </cell>
          <cell r="M191" t="str">
            <v>R</v>
          </cell>
          <cell r="N191" t="str">
            <v>M</v>
          </cell>
          <cell r="O191" t="str">
            <v>No</v>
          </cell>
          <cell r="P191">
            <v>0</v>
          </cell>
        </row>
        <row r="192">
          <cell r="B192">
            <v>818</v>
          </cell>
          <cell r="C192" t="str">
            <v>Mahikeng Local Municipality</v>
          </cell>
          <cell r="D192" t="str">
            <v>Municipalities</v>
          </cell>
          <cell r="E192" t="str">
            <v>Intermediate City</v>
          </cell>
          <cell r="F192" t="str">
            <v>NW</v>
          </cell>
          <cell r="G192" t="str">
            <v>NW</v>
          </cell>
          <cell r="H192" t="str">
            <v>Ngaka Modiri Molema</v>
          </cell>
          <cell r="I192" t="str">
            <v>No</v>
          </cell>
          <cell r="J192" t="str">
            <v>Yes</v>
          </cell>
          <cell r="K192" t="str">
            <v>Qualified</v>
          </cell>
          <cell r="L192" t="str">
            <v>R</v>
          </cell>
          <cell r="M192" t="str">
            <v>R</v>
          </cell>
          <cell r="N192" t="str">
            <v>M</v>
          </cell>
          <cell r="O192" t="str">
            <v>Yes</v>
          </cell>
          <cell r="P192">
            <v>0</v>
          </cell>
        </row>
        <row r="193">
          <cell r="B193">
            <v>819</v>
          </cell>
          <cell r="C193" t="str">
            <v>Mamusa Local Municipality</v>
          </cell>
          <cell r="D193" t="str">
            <v>Municipalities</v>
          </cell>
          <cell r="E193" t="str">
            <v>Local Municipality</v>
          </cell>
          <cell r="F193" t="str">
            <v>NW</v>
          </cell>
          <cell r="G193" t="str">
            <v>NW</v>
          </cell>
          <cell r="H193" t="str">
            <v>Dr Ruth S Mompati</v>
          </cell>
          <cell r="I193" t="str">
            <v>Yes</v>
          </cell>
          <cell r="J193" t="str">
            <v/>
          </cell>
          <cell r="K193" t="str">
            <v>Disclaimer</v>
          </cell>
          <cell r="L193" t="str">
            <v>R</v>
          </cell>
          <cell r="M193" t="str">
            <v>R</v>
          </cell>
          <cell r="N193" t="str">
            <v>M</v>
          </cell>
          <cell r="O193" t="str">
            <v>Yes</v>
          </cell>
          <cell r="P193">
            <v>1</v>
          </cell>
        </row>
        <row r="194">
          <cell r="B194">
            <v>820</v>
          </cell>
          <cell r="C194" t="str">
            <v>Maquassi Hills Local Municipality</v>
          </cell>
          <cell r="D194" t="str">
            <v>Municipalities</v>
          </cell>
          <cell r="E194" t="str">
            <v>Local Municipality</v>
          </cell>
          <cell r="F194" t="str">
            <v>NW</v>
          </cell>
          <cell r="G194" t="str">
            <v>NW</v>
          </cell>
          <cell r="H194" t="str">
            <v>Dr Kenneth Kaunda</v>
          </cell>
          <cell r="I194" t="str">
            <v>Yes</v>
          </cell>
          <cell r="J194" t="str">
            <v/>
          </cell>
          <cell r="K194" t="str">
            <v>Disclaimer</v>
          </cell>
          <cell r="L194" t="str">
            <v>R</v>
          </cell>
          <cell r="M194" t="str">
            <v>R</v>
          </cell>
          <cell r="N194" t="str">
            <v>M</v>
          </cell>
          <cell r="O194" t="str">
            <v>Yes</v>
          </cell>
          <cell r="P194">
            <v>0</v>
          </cell>
        </row>
        <row r="195">
          <cell r="B195">
            <v>821</v>
          </cell>
          <cell r="C195" t="str">
            <v>Merafong City</v>
          </cell>
          <cell r="D195" t="str">
            <v>Municipalities</v>
          </cell>
          <cell r="E195" t="str">
            <v>Intermediate City</v>
          </cell>
          <cell r="F195" t="str">
            <v>GP</v>
          </cell>
          <cell r="G195" t="str">
            <v>GP</v>
          </cell>
          <cell r="H195" t="str">
            <v>West Rand</v>
          </cell>
          <cell r="I195" t="str">
            <v>No</v>
          </cell>
          <cell r="J195" t="str">
            <v>No</v>
          </cell>
          <cell r="K195" t="str">
            <v>Adverse</v>
          </cell>
          <cell r="L195" t="str">
            <v/>
          </cell>
          <cell r="M195" t="str">
            <v>R</v>
          </cell>
          <cell r="N195" t="str">
            <v>M</v>
          </cell>
          <cell r="O195" t="str">
            <v>No</v>
          </cell>
          <cell r="P195">
            <v>0</v>
          </cell>
        </row>
        <row r="196">
          <cell r="B196">
            <v>823</v>
          </cell>
          <cell r="C196" t="str">
            <v>Moretele Local Municipality</v>
          </cell>
          <cell r="D196" t="str">
            <v>Municipalities</v>
          </cell>
          <cell r="E196" t="str">
            <v>Local Municipality</v>
          </cell>
          <cell r="F196" t="str">
            <v>NW</v>
          </cell>
          <cell r="G196" t="str">
            <v>NW</v>
          </cell>
          <cell r="H196" t="str">
            <v>Bojanala Platinum</v>
          </cell>
          <cell r="I196" t="str">
            <v>No</v>
          </cell>
          <cell r="J196" t="str">
            <v>Yes</v>
          </cell>
          <cell r="K196" t="str">
            <v>Unqualified with findings</v>
          </cell>
          <cell r="L196" t="str">
            <v>R</v>
          </cell>
          <cell r="M196" t="str">
            <v>R</v>
          </cell>
          <cell r="N196" t="str">
            <v>F</v>
          </cell>
          <cell r="O196" t="str">
            <v>No</v>
          </cell>
          <cell r="P196">
            <v>0</v>
          </cell>
        </row>
        <row r="197">
          <cell r="B197">
            <v>825</v>
          </cell>
          <cell r="C197" t="str">
            <v>Moses Kotane Local Municipality</v>
          </cell>
          <cell r="D197" t="str">
            <v>Municipalities</v>
          </cell>
          <cell r="E197" t="str">
            <v>Local Municipality</v>
          </cell>
          <cell r="F197" t="str">
            <v>NW</v>
          </cell>
          <cell r="G197" t="str">
            <v>NW</v>
          </cell>
          <cell r="H197" t="str">
            <v>Bojanala Platinum</v>
          </cell>
          <cell r="I197" t="str">
            <v>No</v>
          </cell>
          <cell r="J197" t="str">
            <v>Yes</v>
          </cell>
          <cell r="K197" t="str">
            <v>Qualified</v>
          </cell>
          <cell r="L197" t="str">
            <v>R</v>
          </cell>
          <cell r="M197" t="str">
            <v>R</v>
          </cell>
          <cell r="N197" t="str">
            <v>M</v>
          </cell>
          <cell r="O197" t="str">
            <v>Yes</v>
          </cell>
          <cell r="P197">
            <v>0</v>
          </cell>
        </row>
        <row r="198">
          <cell r="B198">
            <v>826</v>
          </cell>
          <cell r="C198" t="str">
            <v>Ngaka Modiri Molema District Municipality</v>
          </cell>
          <cell r="D198" t="str">
            <v>Municipalities</v>
          </cell>
          <cell r="E198" t="str">
            <v>District Municipality</v>
          </cell>
          <cell r="F198" t="str">
            <v>NW</v>
          </cell>
          <cell r="G198" t="str">
            <v>NW</v>
          </cell>
          <cell r="H198" t="str">
            <v>Ngaka Modiri Molema</v>
          </cell>
          <cell r="I198" t="str">
            <v>No</v>
          </cell>
          <cell r="J198" t="str">
            <v>Yes</v>
          </cell>
          <cell r="K198" t="str">
            <v>Adverse</v>
          </cell>
          <cell r="L198" t="str">
            <v>R</v>
          </cell>
          <cell r="M198" t="str">
            <v>R</v>
          </cell>
          <cell r="N198" t="str">
            <v>M</v>
          </cell>
          <cell r="O198" t="str">
            <v>No</v>
          </cell>
          <cell r="P198">
            <v>0</v>
          </cell>
        </row>
        <row r="199">
          <cell r="B199">
            <v>827</v>
          </cell>
          <cell r="C199" t="str">
            <v>Naledi Local Municipality</v>
          </cell>
          <cell r="D199" t="str">
            <v>Municipalities</v>
          </cell>
          <cell r="E199" t="str">
            <v>Local Municipality</v>
          </cell>
          <cell r="F199" t="str">
            <v>NW</v>
          </cell>
          <cell r="G199" t="str">
            <v>NW</v>
          </cell>
          <cell r="H199" t="str">
            <v>Dr Ruth S Mompati</v>
          </cell>
          <cell r="I199" t="str">
            <v>Yes</v>
          </cell>
          <cell r="J199" t="str">
            <v/>
          </cell>
          <cell r="K199" t="str">
            <v>Disclaimer</v>
          </cell>
          <cell r="L199" t="str">
            <v>R</v>
          </cell>
          <cell r="M199" t="str">
            <v>R</v>
          </cell>
          <cell r="N199" t="str">
            <v>M</v>
          </cell>
          <cell r="O199" t="str">
            <v>Yes</v>
          </cell>
          <cell r="P199">
            <v>0</v>
          </cell>
        </row>
        <row r="200">
          <cell r="B200">
            <v>828</v>
          </cell>
          <cell r="C200" t="str">
            <v>Ramotshere Moiloa Local Municipality</v>
          </cell>
          <cell r="D200" t="str">
            <v>Municipalities</v>
          </cell>
          <cell r="E200" t="str">
            <v>Local Municipality</v>
          </cell>
          <cell r="F200" t="str">
            <v>NW</v>
          </cell>
          <cell r="G200" t="str">
            <v>NW</v>
          </cell>
          <cell r="H200" t="str">
            <v>Ngaka Modiri Molema</v>
          </cell>
          <cell r="I200" t="str">
            <v>Yes</v>
          </cell>
          <cell r="J200" t="str">
            <v/>
          </cell>
          <cell r="K200" t="str">
            <v>Disclaimer</v>
          </cell>
          <cell r="L200" t="str">
            <v>R</v>
          </cell>
          <cell r="M200" t="str">
            <v>R</v>
          </cell>
          <cell r="N200" t="str">
            <v>M</v>
          </cell>
          <cell r="O200" t="str">
            <v>Yes</v>
          </cell>
          <cell r="P200">
            <v>1</v>
          </cell>
        </row>
        <row r="201">
          <cell r="B201">
            <v>829</v>
          </cell>
          <cell r="C201" t="str">
            <v>Ratlou Local Municipality</v>
          </cell>
          <cell r="D201" t="str">
            <v>Municipalities</v>
          </cell>
          <cell r="E201" t="str">
            <v>Local Municipality</v>
          </cell>
          <cell r="F201" t="str">
            <v>NW</v>
          </cell>
          <cell r="G201" t="str">
            <v>NW</v>
          </cell>
          <cell r="H201" t="str">
            <v>Ngaka Modiri Molema</v>
          </cell>
          <cell r="I201" t="str">
            <v>Yes</v>
          </cell>
          <cell r="J201" t="str">
            <v/>
          </cell>
          <cell r="K201" t="str">
            <v>Disclaimer</v>
          </cell>
          <cell r="L201" t="str">
            <v>R</v>
          </cell>
          <cell r="M201" t="str">
            <v>R</v>
          </cell>
          <cell r="N201" t="str">
            <v>M</v>
          </cell>
          <cell r="O201" t="str">
            <v>No</v>
          </cell>
          <cell r="P201">
            <v>0</v>
          </cell>
        </row>
        <row r="202">
          <cell r="B202">
            <v>830</v>
          </cell>
          <cell r="C202" t="str">
            <v>Rustenburg Local Municipality</v>
          </cell>
          <cell r="D202" t="str">
            <v>Municipalities</v>
          </cell>
          <cell r="E202" t="str">
            <v>Intermediate City</v>
          </cell>
          <cell r="F202" t="str">
            <v>NW</v>
          </cell>
          <cell r="G202" t="str">
            <v>NW</v>
          </cell>
          <cell r="H202" t="str">
            <v>Bojanala Platinum</v>
          </cell>
          <cell r="I202" t="str">
            <v>No</v>
          </cell>
          <cell r="J202" t="str">
            <v>Yes</v>
          </cell>
          <cell r="K202" t="str">
            <v>Qualified</v>
          </cell>
          <cell r="L202" t="str">
            <v>R</v>
          </cell>
          <cell r="M202" t="str">
            <v>R</v>
          </cell>
          <cell r="N202" t="str">
            <v>M</v>
          </cell>
          <cell r="O202" t="str">
            <v>Yes</v>
          </cell>
          <cell r="P202">
            <v>0</v>
          </cell>
        </row>
        <row r="203">
          <cell r="B203">
            <v>833</v>
          </cell>
          <cell r="C203" t="str">
            <v>Tswaing Local Municipality</v>
          </cell>
          <cell r="D203" t="str">
            <v>Municipalities</v>
          </cell>
          <cell r="E203" t="str">
            <v>Local Municipality</v>
          </cell>
          <cell r="F203" t="str">
            <v>NW</v>
          </cell>
          <cell r="G203" t="str">
            <v>NW</v>
          </cell>
          <cell r="H203" t="str">
            <v>Ngaka Modiri Molema</v>
          </cell>
          <cell r="I203" t="str">
            <v>No</v>
          </cell>
          <cell r="J203" t="str">
            <v>Yes</v>
          </cell>
          <cell r="K203" t="str">
            <v>Qualified</v>
          </cell>
          <cell r="L203" t="str">
            <v>R</v>
          </cell>
          <cell r="M203" t="str">
            <v>R</v>
          </cell>
          <cell r="N203" t="str">
            <v>M</v>
          </cell>
          <cell r="O203" t="str">
            <v>Yes</v>
          </cell>
          <cell r="P203">
            <v>0</v>
          </cell>
        </row>
        <row r="204">
          <cell r="B204">
            <v>835</v>
          </cell>
          <cell r="C204" t="str">
            <v>Dikgatlong Local Municipality</v>
          </cell>
          <cell r="D204" t="str">
            <v>Municipalities</v>
          </cell>
          <cell r="E204" t="str">
            <v>Local Municipality</v>
          </cell>
          <cell r="F204" t="str">
            <v>NC</v>
          </cell>
          <cell r="G204" t="str">
            <v>NC</v>
          </cell>
          <cell r="H204" t="str">
            <v>Frances Baard</v>
          </cell>
          <cell r="I204" t="str">
            <v>No</v>
          </cell>
          <cell r="J204" t="str">
            <v>Yes</v>
          </cell>
          <cell r="K204" t="str">
            <v>Qualified</v>
          </cell>
          <cell r="L204" t="str">
            <v>R</v>
          </cell>
          <cell r="M204" t="str">
            <v>R</v>
          </cell>
          <cell r="N204" t="str">
            <v>M</v>
          </cell>
          <cell r="O204" t="str">
            <v>Yes</v>
          </cell>
          <cell r="P204">
            <v>0</v>
          </cell>
        </row>
        <row r="205">
          <cell r="B205">
            <v>836</v>
          </cell>
          <cell r="C205" t="str">
            <v>Frances Baard District Municipality</v>
          </cell>
          <cell r="D205" t="str">
            <v>Municipalities</v>
          </cell>
          <cell r="E205" t="str">
            <v>District Municipality</v>
          </cell>
          <cell r="F205" t="str">
            <v>NC</v>
          </cell>
          <cell r="G205" t="str">
            <v>NC</v>
          </cell>
          <cell r="H205" t="str">
            <v>Frances Baard</v>
          </cell>
          <cell r="I205" t="str">
            <v>No</v>
          </cell>
          <cell r="J205" t="str">
            <v>Yes</v>
          </cell>
          <cell r="K205" t="str">
            <v>Unqualified with no findings</v>
          </cell>
          <cell r="L205" t="str">
            <v/>
          </cell>
          <cell r="M205" t="str">
            <v/>
          </cell>
          <cell r="N205">
            <v>1</v>
          </cell>
          <cell r="O205" t="str">
            <v>No</v>
          </cell>
          <cell r="P205">
            <v>0</v>
          </cell>
        </row>
        <row r="206">
          <cell r="B206">
            <v>837</v>
          </cell>
          <cell r="C206" t="str">
            <v>Magareng Local Municipality</v>
          </cell>
          <cell r="D206" t="str">
            <v>Municipalities</v>
          </cell>
          <cell r="E206" t="str">
            <v>Local Municipality</v>
          </cell>
          <cell r="F206" t="str">
            <v>NC</v>
          </cell>
          <cell r="G206" t="str">
            <v>NC</v>
          </cell>
          <cell r="H206" t="str">
            <v>Frances Baard</v>
          </cell>
          <cell r="I206" t="str">
            <v>No</v>
          </cell>
          <cell r="J206" t="str">
            <v>Yes</v>
          </cell>
          <cell r="K206" t="str">
            <v>Qualified</v>
          </cell>
          <cell r="L206" t="str">
            <v>R</v>
          </cell>
          <cell r="M206" t="str">
            <v>R</v>
          </cell>
          <cell r="N206" t="str">
            <v>M</v>
          </cell>
          <cell r="O206" t="str">
            <v>Yes</v>
          </cell>
          <cell r="P206">
            <v>0</v>
          </cell>
        </row>
        <row r="207">
          <cell r="B207">
            <v>838</v>
          </cell>
          <cell r="C207" t="str">
            <v>Phokwane Local Municipality</v>
          </cell>
          <cell r="D207" t="str">
            <v>Municipalities</v>
          </cell>
          <cell r="E207" t="str">
            <v>Local Municipality</v>
          </cell>
          <cell r="F207" t="str">
            <v>NC</v>
          </cell>
          <cell r="G207" t="str">
            <v>NC</v>
          </cell>
          <cell r="H207" t="str">
            <v>Frances Baard</v>
          </cell>
          <cell r="I207" t="str">
            <v>No</v>
          </cell>
          <cell r="J207" t="str">
            <v>Yes</v>
          </cell>
          <cell r="K207" t="str">
            <v>Qualified</v>
          </cell>
          <cell r="L207" t="str">
            <v>R</v>
          </cell>
          <cell r="M207" t="str">
            <v>R</v>
          </cell>
          <cell r="N207" t="str">
            <v>M</v>
          </cell>
          <cell r="O207" t="str">
            <v>Yes</v>
          </cell>
          <cell r="P207">
            <v>0</v>
          </cell>
        </row>
        <row r="208">
          <cell r="B208">
            <v>839</v>
          </cell>
          <cell r="C208" t="str">
            <v>Sol Plaatje Local Municipality</v>
          </cell>
          <cell r="D208" t="str">
            <v>Municipalities</v>
          </cell>
          <cell r="E208" t="str">
            <v>Intermediate City</v>
          </cell>
          <cell r="F208" t="str">
            <v>NC</v>
          </cell>
          <cell r="G208" t="str">
            <v>NC</v>
          </cell>
          <cell r="H208" t="str">
            <v>Frances Baard</v>
          </cell>
          <cell r="I208" t="str">
            <v>No</v>
          </cell>
          <cell r="J208" t="str">
            <v>Yes</v>
          </cell>
          <cell r="K208" t="str">
            <v>Qualified</v>
          </cell>
          <cell r="L208" t="str">
            <v>R</v>
          </cell>
          <cell r="M208" t="str">
            <v>R</v>
          </cell>
          <cell r="N208" t="str">
            <v>F</v>
          </cell>
          <cell r="O208" t="str">
            <v>No</v>
          </cell>
          <cell r="P208">
            <v>0</v>
          </cell>
        </row>
        <row r="209">
          <cell r="B209">
            <v>840</v>
          </cell>
          <cell r="C209" t="str">
            <v>Gamagara Local Municipality</v>
          </cell>
          <cell r="D209" t="str">
            <v>Municipalities</v>
          </cell>
          <cell r="E209" t="str">
            <v>Local Municipality</v>
          </cell>
          <cell r="F209" t="str">
            <v>NC</v>
          </cell>
          <cell r="G209" t="str">
            <v>NC</v>
          </cell>
          <cell r="H209" t="str">
            <v>John Taolo Gaetsewe</v>
          </cell>
          <cell r="I209" t="str">
            <v>No</v>
          </cell>
          <cell r="J209" t="str">
            <v>Yes</v>
          </cell>
          <cell r="K209" t="str">
            <v>Qualified</v>
          </cell>
          <cell r="L209" t="str">
            <v>R</v>
          </cell>
          <cell r="M209" t="str">
            <v>R</v>
          </cell>
          <cell r="N209" t="str">
            <v>M</v>
          </cell>
          <cell r="O209" t="str">
            <v>Yes</v>
          </cell>
          <cell r="P209">
            <v>0</v>
          </cell>
        </row>
        <row r="210">
          <cell r="B210">
            <v>841</v>
          </cell>
          <cell r="C210" t="str">
            <v>Ga-Segonyana Local Municipality</v>
          </cell>
          <cell r="D210" t="str">
            <v>Municipalities</v>
          </cell>
          <cell r="E210" t="str">
            <v>Local Municipality</v>
          </cell>
          <cell r="F210" t="str">
            <v>NC</v>
          </cell>
          <cell r="G210" t="str">
            <v>NC</v>
          </cell>
          <cell r="H210" t="str">
            <v>John Taolo Gaetsewe</v>
          </cell>
          <cell r="I210" t="str">
            <v>No</v>
          </cell>
          <cell r="J210" t="str">
            <v>Yes</v>
          </cell>
          <cell r="K210" t="str">
            <v>Unqualified with findings</v>
          </cell>
          <cell r="L210" t="str">
            <v/>
          </cell>
          <cell r="M210" t="str">
            <v>R</v>
          </cell>
          <cell r="N210" t="str">
            <v>M</v>
          </cell>
          <cell r="O210" t="str">
            <v>Yes</v>
          </cell>
          <cell r="P210">
            <v>0</v>
          </cell>
        </row>
        <row r="211">
          <cell r="B211">
            <v>842</v>
          </cell>
          <cell r="C211" t="str">
            <v>John Taolo Gaetsewe District Municipality</v>
          </cell>
          <cell r="D211" t="str">
            <v>Municipalities</v>
          </cell>
          <cell r="E211" t="str">
            <v>District Municipality</v>
          </cell>
          <cell r="F211" t="str">
            <v>NC</v>
          </cell>
          <cell r="G211" t="str">
            <v>NC</v>
          </cell>
          <cell r="H211" t="str">
            <v>John Taolo Gaetsewe</v>
          </cell>
          <cell r="I211" t="str">
            <v>No</v>
          </cell>
          <cell r="J211" t="str">
            <v>Yes</v>
          </cell>
          <cell r="K211" t="str">
            <v>Unqualified with no findings</v>
          </cell>
          <cell r="L211" t="str">
            <v/>
          </cell>
          <cell r="M211" t="str">
            <v/>
          </cell>
          <cell r="N211" t="str">
            <v>F</v>
          </cell>
          <cell r="O211" t="str">
            <v>No</v>
          </cell>
          <cell r="P211">
            <v>0</v>
          </cell>
        </row>
        <row r="212">
          <cell r="B212">
            <v>843</v>
          </cell>
          <cell r="C212" t="str">
            <v>Joe Morolong Local Municipality</v>
          </cell>
          <cell r="D212" t="str">
            <v>Municipalities</v>
          </cell>
          <cell r="E212" t="str">
            <v>Local Municipality</v>
          </cell>
          <cell r="F212" t="str">
            <v>NC</v>
          </cell>
          <cell r="G212" t="str">
            <v>NC</v>
          </cell>
          <cell r="H212" t="str">
            <v>John Taolo Gaetsewe</v>
          </cell>
          <cell r="I212" t="str">
            <v>Yes</v>
          </cell>
          <cell r="J212" t="str">
            <v/>
          </cell>
          <cell r="K212" t="str">
            <v>Disclaimer</v>
          </cell>
          <cell r="L212" t="str">
            <v>R</v>
          </cell>
          <cell r="M212" t="str">
            <v>R</v>
          </cell>
          <cell r="N212" t="str">
            <v>M</v>
          </cell>
          <cell r="O212" t="str">
            <v>No</v>
          </cell>
          <cell r="P212">
            <v>0</v>
          </cell>
        </row>
        <row r="213">
          <cell r="B213">
            <v>844</v>
          </cell>
          <cell r="C213" t="str">
            <v>Hantam Local Municipality</v>
          </cell>
          <cell r="D213" t="str">
            <v>Municipalities</v>
          </cell>
          <cell r="E213" t="str">
            <v>Local Municipality</v>
          </cell>
          <cell r="F213" t="str">
            <v>NC</v>
          </cell>
          <cell r="G213" t="str">
            <v>NC</v>
          </cell>
          <cell r="H213" t="str">
            <v>Namakwa</v>
          </cell>
          <cell r="I213" t="str">
            <v>No</v>
          </cell>
          <cell r="J213" t="str">
            <v>Yes</v>
          </cell>
          <cell r="K213" t="str">
            <v>Unqualified with no findings</v>
          </cell>
          <cell r="L213" t="str">
            <v/>
          </cell>
          <cell r="M213" t="str">
            <v/>
          </cell>
          <cell r="N213" t="str">
            <v>F</v>
          </cell>
          <cell r="O213" t="str">
            <v>No</v>
          </cell>
          <cell r="P213">
            <v>0</v>
          </cell>
        </row>
        <row r="214">
          <cell r="B214">
            <v>845</v>
          </cell>
          <cell r="C214" t="str">
            <v>Kamiesberg Local Municipality</v>
          </cell>
          <cell r="D214" t="str">
            <v>Municipalities</v>
          </cell>
          <cell r="E214" t="str">
            <v>Local Municipality</v>
          </cell>
          <cell r="F214" t="str">
            <v>NC</v>
          </cell>
          <cell r="G214" t="str">
            <v>NC</v>
          </cell>
          <cell r="H214" t="str">
            <v>Namakwa</v>
          </cell>
          <cell r="I214" t="str">
            <v>No</v>
          </cell>
          <cell r="J214" t="str">
            <v>Yes</v>
          </cell>
          <cell r="K214" t="str">
            <v>Qualified</v>
          </cell>
          <cell r="L214" t="str">
            <v>R</v>
          </cell>
          <cell r="M214" t="str">
            <v>R</v>
          </cell>
          <cell r="N214" t="str">
            <v>M</v>
          </cell>
          <cell r="O214" t="str">
            <v>Yes</v>
          </cell>
          <cell r="P214">
            <v>0</v>
          </cell>
        </row>
        <row r="215">
          <cell r="B215">
            <v>846</v>
          </cell>
          <cell r="C215" t="str">
            <v>Karoo Hoogland Local Municipality</v>
          </cell>
          <cell r="D215" t="str">
            <v>Municipalities</v>
          </cell>
          <cell r="E215" t="str">
            <v>Local Municipality</v>
          </cell>
          <cell r="F215" t="str">
            <v>NC</v>
          </cell>
          <cell r="G215" t="str">
            <v>NC</v>
          </cell>
          <cell r="H215" t="str">
            <v>Namakwa</v>
          </cell>
          <cell r="I215" t="str">
            <v>No</v>
          </cell>
          <cell r="J215" t="str">
            <v>Yes</v>
          </cell>
          <cell r="K215" t="str">
            <v>Unqualified with findings</v>
          </cell>
          <cell r="L215" t="str">
            <v>R</v>
          </cell>
          <cell r="M215" t="str">
            <v>R</v>
          </cell>
          <cell r="N215" t="str">
            <v>F</v>
          </cell>
          <cell r="O215" t="str">
            <v>No</v>
          </cell>
          <cell r="P215">
            <v>0</v>
          </cell>
        </row>
        <row r="216">
          <cell r="B216">
            <v>847</v>
          </cell>
          <cell r="C216" t="str">
            <v>Khai-Ma Local Municipality</v>
          </cell>
          <cell r="D216" t="str">
            <v>Municipalities</v>
          </cell>
          <cell r="E216" t="str">
            <v>Local Municipality</v>
          </cell>
          <cell r="F216" t="str">
            <v>NC</v>
          </cell>
          <cell r="G216" t="str">
            <v>NC</v>
          </cell>
          <cell r="H216" t="str">
            <v>Namakwa</v>
          </cell>
          <cell r="I216" t="str">
            <v>No</v>
          </cell>
          <cell r="J216" t="str">
            <v>Yes</v>
          </cell>
          <cell r="K216" t="str">
            <v>Qualified</v>
          </cell>
          <cell r="L216" t="str">
            <v>R</v>
          </cell>
          <cell r="M216" t="str">
            <v>R</v>
          </cell>
          <cell r="N216" t="str">
            <v>M</v>
          </cell>
          <cell r="O216" t="str">
            <v>Yes</v>
          </cell>
          <cell r="P216">
            <v>0</v>
          </cell>
        </row>
        <row r="217">
          <cell r="B217">
            <v>848</v>
          </cell>
          <cell r="C217" t="str">
            <v>Nama Khoi Local Municipality</v>
          </cell>
          <cell r="D217" t="str">
            <v>Municipalities</v>
          </cell>
          <cell r="E217" t="str">
            <v>Local Municipality</v>
          </cell>
          <cell r="F217" t="str">
            <v>NC</v>
          </cell>
          <cell r="G217" t="str">
            <v>NC</v>
          </cell>
          <cell r="H217" t="str">
            <v>Namakwa</v>
          </cell>
          <cell r="I217" t="str">
            <v>No</v>
          </cell>
          <cell r="J217" t="str">
            <v>Yes</v>
          </cell>
          <cell r="K217" t="str">
            <v>Qualified</v>
          </cell>
          <cell r="L217" t="str">
            <v>R</v>
          </cell>
          <cell r="M217" t="str">
            <v>R</v>
          </cell>
          <cell r="N217" t="str">
            <v>M</v>
          </cell>
          <cell r="O217" t="str">
            <v>Yes</v>
          </cell>
          <cell r="P217">
            <v>0</v>
          </cell>
        </row>
        <row r="218">
          <cell r="B218">
            <v>849</v>
          </cell>
          <cell r="C218" t="str">
            <v>Namakwa District Municipality</v>
          </cell>
          <cell r="D218" t="str">
            <v>Municipalities</v>
          </cell>
          <cell r="E218" t="str">
            <v>District Municipality</v>
          </cell>
          <cell r="F218" t="str">
            <v>NC</v>
          </cell>
          <cell r="G218" t="str">
            <v>NC</v>
          </cell>
          <cell r="H218" t="str">
            <v>Namakwa</v>
          </cell>
          <cell r="I218" t="str">
            <v>No</v>
          </cell>
          <cell r="J218" t="str">
            <v>Yes</v>
          </cell>
          <cell r="K218" t="str">
            <v>Unqualified with no findings</v>
          </cell>
          <cell r="L218" t="str">
            <v/>
          </cell>
          <cell r="M218" t="str">
            <v/>
          </cell>
          <cell r="N218" t="str">
            <v>F</v>
          </cell>
          <cell r="O218" t="str">
            <v>No</v>
          </cell>
          <cell r="P218">
            <v>0</v>
          </cell>
        </row>
        <row r="219">
          <cell r="B219">
            <v>850</v>
          </cell>
          <cell r="C219" t="str">
            <v>Richtersveld Local Municipality</v>
          </cell>
          <cell r="D219" t="str">
            <v>Municipalities</v>
          </cell>
          <cell r="E219" t="str">
            <v>Local Municipality</v>
          </cell>
          <cell r="F219" t="str">
            <v>NC</v>
          </cell>
          <cell r="G219" t="str">
            <v>NC</v>
          </cell>
          <cell r="H219" t="str">
            <v>Namakwa</v>
          </cell>
          <cell r="I219" t="str">
            <v>No</v>
          </cell>
          <cell r="J219" t="str">
            <v>Yes</v>
          </cell>
          <cell r="K219" t="str">
            <v>Qualified</v>
          </cell>
          <cell r="L219" t="str">
            <v>R</v>
          </cell>
          <cell r="M219" t="str">
            <v>R</v>
          </cell>
          <cell r="N219" t="str">
            <v>M</v>
          </cell>
          <cell r="O219" t="str">
            <v>Yes</v>
          </cell>
          <cell r="P219">
            <v>0</v>
          </cell>
        </row>
        <row r="220">
          <cell r="B220">
            <v>851</v>
          </cell>
          <cell r="C220" t="str">
            <v>Emthanjeni Local Municipality</v>
          </cell>
          <cell r="D220" t="str">
            <v>Municipalities</v>
          </cell>
          <cell r="E220" t="str">
            <v>Local Municipality</v>
          </cell>
          <cell r="F220" t="str">
            <v>NC</v>
          </cell>
          <cell r="G220" t="str">
            <v>NC</v>
          </cell>
          <cell r="H220" t="str">
            <v>Pixley Ka Seme - NC</v>
          </cell>
          <cell r="I220" t="str">
            <v>No</v>
          </cell>
          <cell r="J220" t="str">
            <v>Yes</v>
          </cell>
          <cell r="K220" t="str">
            <v>Qualified</v>
          </cell>
          <cell r="L220" t="str">
            <v>R</v>
          </cell>
          <cell r="M220" t="str">
            <v>R</v>
          </cell>
          <cell r="N220" t="str">
            <v>M</v>
          </cell>
          <cell r="O220" t="str">
            <v>Yes</v>
          </cell>
          <cell r="P220">
            <v>0</v>
          </cell>
        </row>
        <row r="221">
          <cell r="B221">
            <v>852</v>
          </cell>
          <cell r="C221" t="str">
            <v>Kareeberg Local Municipality</v>
          </cell>
          <cell r="D221" t="str">
            <v>Municipalities</v>
          </cell>
          <cell r="E221" t="str">
            <v>Local Municipality</v>
          </cell>
          <cell r="F221" t="str">
            <v>NC</v>
          </cell>
          <cell r="G221" t="str">
            <v>NC</v>
          </cell>
          <cell r="H221" t="str">
            <v>Pixley Ka Seme - NC</v>
          </cell>
          <cell r="I221" t="str">
            <v>No</v>
          </cell>
          <cell r="J221" t="str">
            <v>Yes</v>
          </cell>
          <cell r="K221" t="str">
            <v>Unqualified with findings</v>
          </cell>
          <cell r="L221" t="str">
            <v/>
          </cell>
          <cell r="M221" t="str">
            <v>R</v>
          </cell>
          <cell r="N221">
            <v>1</v>
          </cell>
          <cell r="O221" t="str">
            <v>No</v>
          </cell>
          <cell r="P221">
            <v>0</v>
          </cell>
        </row>
        <row r="222">
          <cell r="B222">
            <v>853</v>
          </cell>
          <cell r="C222" t="str">
            <v>Pixley Ka Seme District Municipality</v>
          </cell>
          <cell r="D222" t="str">
            <v>Municipalities</v>
          </cell>
          <cell r="E222" t="str">
            <v>District Municipality</v>
          </cell>
          <cell r="F222" t="str">
            <v>NC</v>
          </cell>
          <cell r="G222" t="str">
            <v>NC</v>
          </cell>
          <cell r="H222" t="str">
            <v>Pixley Ka Seme - NC</v>
          </cell>
          <cell r="I222" t="str">
            <v>No</v>
          </cell>
          <cell r="J222" t="str">
            <v>Yes</v>
          </cell>
          <cell r="K222" t="str">
            <v>Unqualified with findings</v>
          </cell>
          <cell r="L222" t="str">
            <v/>
          </cell>
          <cell r="M222" t="str">
            <v>R</v>
          </cell>
          <cell r="N222" t="str">
            <v>F</v>
          </cell>
          <cell r="O222" t="str">
            <v>No</v>
          </cell>
          <cell r="P222">
            <v>0</v>
          </cell>
        </row>
        <row r="223">
          <cell r="B223">
            <v>854</v>
          </cell>
          <cell r="C223" t="str">
            <v>Renosterberg Local Municipality</v>
          </cell>
          <cell r="D223" t="str">
            <v>Municipalities</v>
          </cell>
          <cell r="E223" t="str">
            <v>Local Municipality</v>
          </cell>
          <cell r="F223" t="str">
            <v>NC</v>
          </cell>
          <cell r="G223" t="str">
            <v>NC</v>
          </cell>
          <cell r="H223" t="str">
            <v>Pixley Ka Seme - NC</v>
          </cell>
          <cell r="I223" t="str">
            <v>Yes</v>
          </cell>
          <cell r="J223" t="str">
            <v/>
          </cell>
          <cell r="K223" t="str">
            <v>Disclaimer</v>
          </cell>
          <cell r="L223" t="str">
            <v>R</v>
          </cell>
          <cell r="M223" t="str">
            <v>R</v>
          </cell>
          <cell r="N223" t="str">
            <v>M</v>
          </cell>
          <cell r="O223" t="str">
            <v>No</v>
          </cell>
          <cell r="P223">
            <v>0</v>
          </cell>
        </row>
        <row r="224">
          <cell r="B224">
            <v>855</v>
          </cell>
          <cell r="C224" t="str">
            <v>Siyancuma Local Municipality</v>
          </cell>
          <cell r="D224" t="str">
            <v>Municipalities</v>
          </cell>
          <cell r="E224" t="str">
            <v>Local Municipality</v>
          </cell>
          <cell r="F224" t="str">
            <v>NC</v>
          </cell>
          <cell r="G224" t="str">
            <v>NC</v>
          </cell>
          <cell r="H224" t="str">
            <v>Pixley Ka Seme - NC</v>
          </cell>
          <cell r="I224" t="str">
            <v>No</v>
          </cell>
          <cell r="J224" t="str">
            <v>Yes</v>
          </cell>
          <cell r="K224" t="str">
            <v>Qualified</v>
          </cell>
          <cell r="L224" t="str">
            <v>R</v>
          </cell>
          <cell r="M224" t="str">
            <v>R</v>
          </cell>
          <cell r="N224" t="str">
            <v>F</v>
          </cell>
          <cell r="O224" t="str">
            <v>No</v>
          </cell>
          <cell r="P224">
            <v>0</v>
          </cell>
        </row>
        <row r="225">
          <cell r="B225">
            <v>856</v>
          </cell>
          <cell r="C225" t="str">
            <v>Siyathemba Local Municipality</v>
          </cell>
          <cell r="D225" t="str">
            <v>Municipalities</v>
          </cell>
          <cell r="E225" t="str">
            <v>Local Municipality</v>
          </cell>
          <cell r="F225" t="str">
            <v>NC</v>
          </cell>
          <cell r="G225" t="str">
            <v>NC</v>
          </cell>
          <cell r="H225" t="str">
            <v>Pixley Ka Seme - NC</v>
          </cell>
          <cell r="I225" t="str">
            <v>No</v>
          </cell>
          <cell r="J225" t="str">
            <v>Yes</v>
          </cell>
          <cell r="K225" t="str">
            <v>Qualified</v>
          </cell>
          <cell r="L225" t="str">
            <v>R</v>
          </cell>
          <cell r="M225" t="str">
            <v>R</v>
          </cell>
          <cell r="N225" t="str">
            <v>M</v>
          </cell>
          <cell r="O225" t="str">
            <v>Yes</v>
          </cell>
          <cell r="P225">
            <v>0</v>
          </cell>
        </row>
        <row r="226">
          <cell r="B226">
            <v>857</v>
          </cell>
          <cell r="C226" t="str">
            <v>Thembelihle Local Municipality</v>
          </cell>
          <cell r="D226" t="str">
            <v>Municipalities</v>
          </cell>
          <cell r="E226" t="str">
            <v>Local Municipality</v>
          </cell>
          <cell r="F226" t="str">
            <v>NC</v>
          </cell>
          <cell r="G226" t="str">
            <v>NC</v>
          </cell>
          <cell r="H226" t="str">
            <v>Pixley Ka Seme - NC</v>
          </cell>
          <cell r="I226" t="str">
            <v>No</v>
          </cell>
          <cell r="J226" t="str">
            <v>Yes</v>
          </cell>
          <cell r="K226" t="str">
            <v>Qualified</v>
          </cell>
          <cell r="L226" t="str">
            <v>R</v>
          </cell>
          <cell r="M226" t="str">
            <v>R</v>
          </cell>
          <cell r="N226" t="str">
            <v>M</v>
          </cell>
          <cell r="O226" t="str">
            <v>Yes</v>
          </cell>
          <cell r="P226">
            <v>0</v>
          </cell>
        </row>
        <row r="227">
          <cell r="B227">
            <v>858</v>
          </cell>
          <cell r="C227" t="str">
            <v>Ubuntu Local Municipality</v>
          </cell>
          <cell r="D227" t="str">
            <v>Municipalities</v>
          </cell>
          <cell r="E227" t="str">
            <v>Local Municipality</v>
          </cell>
          <cell r="F227" t="str">
            <v>NC</v>
          </cell>
          <cell r="G227" t="str">
            <v>NC</v>
          </cell>
          <cell r="H227" t="str">
            <v>Pixley Ka Seme - NC</v>
          </cell>
          <cell r="I227" t="str">
            <v>No</v>
          </cell>
          <cell r="J227" t="str">
            <v>Yes</v>
          </cell>
          <cell r="K227" t="str">
            <v>Qualified</v>
          </cell>
          <cell r="L227" t="str">
            <v>R</v>
          </cell>
          <cell r="M227" t="str">
            <v>R</v>
          </cell>
          <cell r="N227" t="str">
            <v>M</v>
          </cell>
          <cell r="O227" t="str">
            <v>Yes</v>
          </cell>
          <cell r="P227">
            <v>0</v>
          </cell>
        </row>
        <row r="228">
          <cell r="B228">
            <v>860</v>
          </cell>
          <cell r="C228" t="str">
            <v>Saldanha Bay Municipality</v>
          </cell>
          <cell r="D228" t="str">
            <v>Municipalities</v>
          </cell>
          <cell r="E228" t="str">
            <v>Local Municipality</v>
          </cell>
          <cell r="F228" t="str">
            <v>WC</v>
          </cell>
          <cell r="G228" t="str">
            <v>WC</v>
          </cell>
          <cell r="H228" t="str">
            <v>West Coast</v>
          </cell>
          <cell r="I228" t="str">
            <v>No</v>
          </cell>
          <cell r="J228" t="str">
            <v>Yes</v>
          </cell>
          <cell r="K228" t="str">
            <v>Unqualified with no findings</v>
          </cell>
          <cell r="L228" t="str">
            <v/>
          </cell>
          <cell r="M228" t="str">
            <v/>
          </cell>
          <cell r="N228">
            <v>1</v>
          </cell>
          <cell r="O228" t="str">
            <v>No</v>
          </cell>
          <cell r="P228">
            <v>0</v>
          </cell>
        </row>
        <row r="229">
          <cell r="B229">
            <v>861</v>
          </cell>
          <cell r="C229" t="str">
            <v>Stellenbosch Municipality</v>
          </cell>
          <cell r="D229" t="str">
            <v>Municipalities</v>
          </cell>
          <cell r="E229" t="str">
            <v>Intermediate City</v>
          </cell>
          <cell r="F229" t="str">
            <v>WC</v>
          </cell>
          <cell r="G229" t="str">
            <v>WC</v>
          </cell>
          <cell r="H229" t="str">
            <v>Cape Winelands</v>
          </cell>
          <cell r="I229" t="str">
            <v>No</v>
          </cell>
          <cell r="J229" t="str">
            <v>Yes</v>
          </cell>
          <cell r="K229" t="str">
            <v>Unqualified with no findings</v>
          </cell>
          <cell r="L229" t="str">
            <v/>
          </cell>
          <cell r="M229" t="str">
            <v/>
          </cell>
          <cell r="N229" t="str">
            <v>F</v>
          </cell>
          <cell r="O229" t="str">
            <v>No</v>
          </cell>
          <cell r="P229">
            <v>0</v>
          </cell>
        </row>
        <row r="230">
          <cell r="B230">
            <v>862</v>
          </cell>
          <cell r="C230" t="str">
            <v>Swartland Municipality</v>
          </cell>
          <cell r="D230" t="str">
            <v>Municipalities</v>
          </cell>
          <cell r="E230" t="str">
            <v>Local Municipality</v>
          </cell>
          <cell r="F230" t="str">
            <v>WC</v>
          </cell>
          <cell r="G230" t="str">
            <v>WC</v>
          </cell>
          <cell r="H230" t="str">
            <v>West Coast</v>
          </cell>
          <cell r="I230" t="str">
            <v>No</v>
          </cell>
          <cell r="J230" t="str">
            <v>Yes</v>
          </cell>
          <cell r="K230" t="str">
            <v>Unqualified with no findings</v>
          </cell>
          <cell r="L230" t="str">
            <v/>
          </cell>
          <cell r="M230" t="str">
            <v/>
          </cell>
          <cell r="N230">
            <v>1</v>
          </cell>
          <cell r="O230" t="str">
            <v>No</v>
          </cell>
          <cell r="P230">
            <v>0</v>
          </cell>
        </row>
        <row r="231">
          <cell r="B231">
            <v>863</v>
          </cell>
          <cell r="C231" t="str">
            <v>Swellendam Municipality</v>
          </cell>
          <cell r="D231" t="str">
            <v>Municipalities</v>
          </cell>
          <cell r="E231" t="str">
            <v>Local Municipality</v>
          </cell>
          <cell r="F231" t="str">
            <v>WC</v>
          </cell>
          <cell r="G231" t="str">
            <v>WC</v>
          </cell>
          <cell r="H231" t="str">
            <v>Overberg</v>
          </cell>
          <cell r="I231" t="str">
            <v>No</v>
          </cell>
          <cell r="J231" t="str">
            <v>Yes</v>
          </cell>
          <cell r="K231" t="str">
            <v>Unqualified with no findings</v>
          </cell>
          <cell r="L231" t="str">
            <v/>
          </cell>
          <cell r="M231" t="str">
            <v/>
          </cell>
          <cell r="N231">
            <v>1</v>
          </cell>
          <cell r="O231" t="str">
            <v>No</v>
          </cell>
          <cell r="P231">
            <v>0</v>
          </cell>
        </row>
        <row r="232">
          <cell r="B232">
            <v>864</v>
          </cell>
          <cell r="C232" t="str">
            <v>Theewaterskloof Municipality</v>
          </cell>
          <cell r="D232" t="str">
            <v>Municipalities</v>
          </cell>
          <cell r="E232" t="str">
            <v>Local Municipality</v>
          </cell>
          <cell r="F232" t="str">
            <v>WC</v>
          </cell>
          <cell r="G232" t="str">
            <v>WC</v>
          </cell>
          <cell r="H232" t="str">
            <v>Overberg</v>
          </cell>
          <cell r="I232" t="str">
            <v>No</v>
          </cell>
          <cell r="J232" t="str">
            <v>Yes</v>
          </cell>
          <cell r="K232" t="str">
            <v>Unqualified with no findings</v>
          </cell>
          <cell r="L232" t="str">
            <v/>
          </cell>
          <cell r="M232" t="str">
            <v/>
          </cell>
          <cell r="N232">
            <v>1</v>
          </cell>
          <cell r="O232" t="str">
            <v>No</v>
          </cell>
          <cell r="P232">
            <v>0</v>
          </cell>
        </row>
        <row r="233">
          <cell r="B233">
            <v>865</v>
          </cell>
          <cell r="C233" t="str">
            <v>West Coast District Municipality</v>
          </cell>
          <cell r="D233" t="str">
            <v>Municipalities</v>
          </cell>
          <cell r="E233" t="str">
            <v>District Municipality</v>
          </cell>
          <cell r="F233" t="str">
            <v>WC</v>
          </cell>
          <cell r="G233" t="str">
            <v>WC</v>
          </cell>
          <cell r="H233" t="str">
            <v>West Coast</v>
          </cell>
          <cell r="I233" t="str">
            <v>No</v>
          </cell>
          <cell r="J233" t="str">
            <v>Yes</v>
          </cell>
          <cell r="K233" t="str">
            <v>Unqualified with no findings</v>
          </cell>
          <cell r="L233" t="str">
            <v/>
          </cell>
          <cell r="M233" t="str">
            <v/>
          </cell>
          <cell r="N233">
            <v>1</v>
          </cell>
          <cell r="O233" t="str">
            <v>No</v>
          </cell>
          <cell r="P233">
            <v>0</v>
          </cell>
        </row>
        <row r="234">
          <cell r="B234">
            <v>866</v>
          </cell>
          <cell r="C234" t="str">
            <v>Witzenberg Municipality</v>
          </cell>
          <cell r="D234" t="str">
            <v>Municipalities</v>
          </cell>
          <cell r="E234" t="str">
            <v>Local Municipality</v>
          </cell>
          <cell r="F234" t="str">
            <v>WC</v>
          </cell>
          <cell r="G234" t="str">
            <v>WC</v>
          </cell>
          <cell r="H234" t="str">
            <v>Cape Winelands</v>
          </cell>
          <cell r="I234" t="str">
            <v>No</v>
          </cell>
          <cell r="J234" t="str">
            <v>Yes</v>
          </cell>
          <cell r="K234" t="str">
            <v>Unqualified with no findings</v>
          </cell>
          <cell r="L234" t="str">
            <v/>
          </cell>
          <cell r="M234" t="str">
            <v/>
          </cell>
          <cell r="N234">
            <v>1</v>
          </cell>
          <cell r="O234" t="str">
            <v>No</v>
          </cell>
          <cell r="P234">
            <v>0</v>
          </cell>
        </row>
        <row r="235">
          <cell r="B235">
            <v>868</v>
          </cell>
          <cell r="C235" t="str">
            <v>Umsobomvu Local Municipality</v>
          </cell>
          <cell r="D235" t="str">
            <v>Municipalities</v>
          </cell>
          <cell r="E235" t="str">
            <v>Local Municipality</v>
          </cell>
          <cell r="F235" t="str">
            <v>NC</v>
          </cell>
          <cell r="G235" t="str">
            <v>NC</v>
          </cell>
          <cell r="H235" t="str">
            <v>Pixley Ka Seme - NC</v>
          </cell>
          <cell r="I235" t="str">
            <v>No</v>
          </cell>
          <cell r="J235" t="str">
            <v>Yes</v>
          </cell>
          <cell r="K235" t="str">
            <v>Qualified</v>
          </cell>
          <cell r="L235" t="str">
            <v/>
          </cell>
          <cell r="M235" t="str">
            <v>R</v>
          </cell>
          <cell r="N235" t="str">
            <v>F</v>
          </cell>
          <cell r="O235" t="str">
            <v>No</v>
          </cell>
          <cell r="P235">
            <v>0</v>
          </cell>
        </row>
        <row r="236">
          <cell r="B236">
            <v>869</v>
          </cell>
          <cell r="C236" t="str">
            <v>Kai !Garib Local Municipality</v>
          </cell>
          <cell r="D236" t="str">
            <v>Municipalities</v>
          </cell>
          <cell r="E236" t="str">
            <v>Local Municipality</v>
          </cell>
          <cell r="F236" t="str">
            <v>NC</v>
          </cell>
          <cell r="G236" t="str">
            <v>NC</v>
          </cell>
          <cell r="H236" t="str">
            <v>ZF Mgcawu District</v>
          </cell>
          <cell r="I236" t="str">
            <v>No</v>
          </cell>
          <cell r="J236" t="str">
            <v>Yes</v>
          </cell>
          <cell r="K236" t="str">
            <v>Qualified</v>
          </cell>
          <cell r="L236" t="str">
            <v>R</v>
          </cell>
          <cell r="M236" t="str">
            <v>R</v>
          </cell>
          <cell r="N236" t="str">
            <v>M</v>
          </cell>
          <cell r="O236" t="str">
            <v>Yes</v>
          </cell>
          <cell r="P236">
            <v>0</v>
          </cell>
        </row>
        <row r="237">
          <cell r="B237">
            <v>870</v>
          </cell>
          <cell r="C237" t="str">
            <v>Kgatelopele Local Municipality</v>
          </cell>
          <cell r="D237" t="str">
            <v>Municipalities</v>
          </cell>
          <cell r="E237" t="str">
            <v>Local Municipality</v>
          </cell>
          <cell r="F237" t="str">
            <v>NC</v>
          </cell>
          <cell r="G237" t="str">
            <v>NC</v>
          </cell>
          <cell r="H237" t="str">
            <v>ZF Mgcawu District</v>
          </cell>
          <cell r="I237" t="str">
            <v>No</v>
          </cell>
          <cell r="J237" t="str">
            <v>No</v>
          </cell>
          <cell r="K237" t="str">
            <v>Disclaimer</v>
          </cell>
          <cell r="L237" t="str">
            <v>R</v>
          </cell>
          <cell r="M237" t="str">
            <v>R</v>
          </cell>
          <cell r="N237" t="str">
            <v>M</v>
          </cell>
          <cell r="O237" t="str">
            <v>Yes</v>
          </cell>
          <cell r="P237">
            <v>1</v>
          </cell>
        </row>
        <row r="238">
          <cell r="B238">
            <v>872</v>
          </cell>
          <cell r="C238" t="str">
            <v>!Kheis Local Municipality</v>
          </cell>
          <cell r="D238" t="str">
            <v>Municipalities</v>
          </cell>
          <cell r="E238" t="str">
            <v>Local Municipality</v>
          </cell>
          <cell r="F238" t="str">
            <v>NC</v>
          </cell>
          <cell r="G238" t="str">
            <v>NC</v>
          </cell>
          <cell r="H238" t="str">
            <v>ZF Mgcawu District</v>
          </cell>
          <cell r="I238" t="str">
            <v>Yes</v>
          </cell>
          <cell r="J238" t="str">
            <v/>
          </cell>
          <cell r="K238" t="str">
            <v>Disclaimer</v>
          </cell>
          <cell r="L238" t="str">
            <v>R</v>
          </cell>
          <cell r="M238" t="str">
            <v>R</v>
          </cell>
          <cell r="N238" t="str">
            <v>M</v>
          </cell>
          <cell r="O238" t="str">
            <v>Yes</v>
          </cell>
          <cell r="P238">
            <v>1</v>
          </cell>
        </row>
        <row r="239">
          <cell r="B239">
            <v>874</v>
          </cell>
          <cell r="C239" t="str">
            <v>ZF Mgcawu District Municipality</v>
          </cell>
          <cell r="D239" t="str">
            <v>Municipalities</v>
          </cell>
          <cell r="E239" t="str">
            <v>District Municipality</v>
          </cell>
          <cell r="F239" t="str">
            <v>NC</v>
          </cell>
          <cell r="G239" t="str">
            <v>NC</v>
          </cell>
          <cell r="H239" t="str">
            <v>ZF Mgcawu District</v>
          </cell>
          <cell r="I239" t="str">
            <v>No</v>
          </cell>
          <cell r="J239" t="str">
            <v>Yes</v>
          </cell>
          <cell r="K239" t="str">
            <v>Unqualified with no findings</v>
          </cell>
          <cell r="L239" t="str">
            <v/>
          </cell>
          <cell r="M239" t="str">
            <v/>
          </cell>
          <cell r="N239" t="str">
            <v>F</v>
          </cell>
          <cell r="O239" t="str">
            <v>No</v>
          </cell>
          <cell r="P239">
            <v>0</v>
          </cell>
        </row>
        <row r="240">
          <cell r="B240">
            <v>875</v>
          </cell>
          <cell r="C240" t="str">
            <v>Tsantsabane Local Municipality</v>
          </cell>
          <cell r="D240" t="str">
            <v>Municipalities</v>
          </cell>
          <cell r="E240" t="str">
            <v>Local Municipality</v>
          </cell>
          <cell r="F240" t="str">
            <v>NC</v>
          </cell>
          <cell r="G240" t="str">
            <v>NC</v>
          </cell>
          <cell r="H240" t="str">
            <v>ZF Mgcawu District</v>
          </cell>
          <cell r="I240" t="str">
            <v>No</v>
          </cell>
          <cell r="J240" t="str">
            <v>Yes</v>
          </cell>
          <cell r="K240" t="str">
            <v>Qualified</v>
          </cell>
          <cell r="L240" t="str">
            <v>R</v>
          </cell>
          <cell r="M240" t="str">
            <v>R</v>
          </cell>
          <cell r="N240" t="str">
            <v>F</v>
          </cell>
          <cell r="O240" t="str">
            <v>No</v>
          </cell>
          <cell r="P240">
            <v>0</v>
          </cell>
        </row>
        <row r="241">
          <cell r="B241">
            <v>876</v>
          </cell>
          <cell r="C241" t="str">
            <v>Beaufort West Municipality</v>
          </cell>
          <cell r="D241" t="str">
            <v>Municipalities</v>
          </cell>
          <cell r="E241" t="str">
            <v>Local Municipality</v>
          </cell>
          <cell r="F241" t="str">
            <v>WC</v>
          </cell>
          <cell r="G241" t="str">
            <v>WC</v>
          </cell>
          <cell r="H241" t="str">
            <v>Central Karoo</v>
          </cell>
          <cell r="I241" t="str">
            <v>No</v>
          </cell>
          <cell r="J241" t="str">
            <v>Yes</v>
          </cell>
          <cell r="K241" t="str">
            <v>Qualified</v>
          </cell>
          <cell r="L241" t="str">
            <v>R</v>
          </cell>
          <cell r="M241" t="str">
            <v>R</v>
          </cell>
          <cell r="N241" t="str">
            <v>M</v>
          </cell>
          <cell r="O241" t="str">
            <v>Yes</v>
          </cell>
          <cell r="P241">
            <v>0</v>
          </cell>
        </row>
        <row r="242">
          <cell r="B242">
            <v>877</v>
          </cell>
          <cell r="C242" t="str">
            <v>Bergrivier Municipality</v>
          </cell>
          <cell r="D242" t="str">
            <v>Municipalities</v>
          </cell>
          <cell r="E242" t="str">
            <v>Local Municipality</v>
          </cell>
          <cell r="F242" t="str">
            <v>WC</v>
          </cell>
          <cell r="G242" t="str">
            <v>WC</v>
          </cell>
          <cell r="H242" t="str">
            <v>West Coast</v>
          </cell>
          <cell r="I242" t="str">
            <v>No</v>
          </cell>
          <cell r="J242" t="str">
            <v>Yes</v>
          </cell>
          <cell r="K242" t="str">
            <v>Unqualified with no findings</v>
          </cell>
          <cell r="L242" t="str">
            <v/>
          </cell>
          <cell r="M242" t="str">
            <v/>
          </cell>
          <cell r="N242" t="str">
            <v>F</v>
          </cell>
          <cell r="O242" t="str">
            <v>No</v>
          </cell>
          <cell r="P242">
            <v>0</v>
          </cell>
        </row>
        <row r="243">
          <cell r="B243">
            <v>878</v>
          </cell>
          <cell r="C243" t="str">
            <v>Bitou Municipality</v>
          </cell>
          <cell r="D243" t="str">
            <v>Municipalities</v>
          </cell>
          <cell r="E243" t="str">
            <v>Local Municipality</v>
          </cell>
          <cell r="F243" t="str">
            <v>WC</v>
          </cell>
          <cell r="G243" t="str">
            <v>WC</v>
          </cell>
          <cell r="H243" t="str">
            <v>Garden Route</v>
          </cell>
          <cell r="I243" t="str">
            <v>No</v>
          </cell>
          <cell r="J243" t="str">
            <v>Yes</v>
          </cell>
          <cell r="K243" t="str">
            <v>Unqualified with findings</v>
          </cell>
          <cell r="L243" t="str">
            <v>R</v>
          </cell>
          <cell r="M243" t="str">
            <v>R</v>
          </cell>
          <cell r="N243">
            <v>1</v>
          </cell>
          <cell r="O243" t="str">
            <v>No</v>
          </cell>
          <cell r="P243">
            <v>0</v>
          </cell>
        </row>
        <row r="244">
          <cell r="B244">
            <v>879</v>
          </cell>
          <cell r="C244" t="str">
            <v>Langeberg</v>
          </cell>
          <cell r="D244" t="str">
            <v>Municipalities</v>
          </cell>
          <cell r="E244" t="str">
            <v>Local Municipality</v>
          </cell>
          <cell r="F244" t="str">
            <v>WC</v>
          </cell>
          <cell r="G244" t="str">
            <v>WC</v>
          </cell>
          <cell r="H244" t="str">
            <v>Cape Winelands</v>
          </cell>
          <cell r="I244" t="str">
            <v>No</v>
          </cell>
          <cell r="J244" t="str">
            <v>Yes</v>
          </cell>
          <cell r="K244" t="str">
            <v>Unqualified with no findings</v>
          </cell>
          <cell r="L244" t="str">
            <v/>
          </cell>
          <cell r="M244" t="str">
            <v/>
          </cell>
          <cell r="N244">
            <v>1</v>
          </cell>
          <cell r="O244" t="str">
            <v>No</v>
          </cell>
          <cell r="P244">
            <v>0</v>
          </cell>
        </row>
        <row r="245">
          <cell r="B245">
            <v>880</v>
          </cell>
          <cell r="C245" t="str">
            <v>Breede Valley Municipality</v>
          </cell>
          <cell r="D245" t="str">
            <v>Municipalities</v>
          </cell>
          <cell r="E245" t="str">
            <v>Local Municipality</v>
          </cell>
          <cell r="F245" t="str">
            <v>WC</v>
          </cell>
          <cell r="G245" t="str">
            <v>WC</v>
          </cell>
          <cell r="H245" t="str">
            <v>Cape Winelands</v>
          </cell>
          <cell r="I245" t="str">
            <v>No</v>
          </cell>
          <cell r="J245" t="str">
            <v>Yes</v>
          </cell>
          <cell r="K245" t="str">
            <v>Unqualified with no findings</v>
          </cell>
          <cell r="L245" t="str">
            <v/>
          </cell>
          <cell r="M245" t="str">
            <v/>
          </cell>
          <cell r="N245" t="str">
            <v>F</v>
          </cell>
          <cell r="O245" t="str">
            <v>No</v>
          </cell>
          <cell r="P245">
            <v>0</v>
          </cell>
        </row>
        <row r="246">
          <cell r="B246">
            <v>881</v>
          </cell>
          <cell r="C246" t="str">
            <v>Cape Agulhas Municipality</v>
          </cell>
          <cell r="D246" t="str">
            <v>Municipalities</v>
          </cell>
          <cell r="E246" t="str">
            <v>Local Municipality</v>
          </cell>
          <cell r="F246" t="str">
            <v>WC</v>
          </cell>
          <cell r="G246" t="str">
            <v>WC</v>
          </cell>
          <cell r="H246" t="str">
            <v>Overberg</v>
          </cell>
          <cell r="I246" t="str">
            <v>No</v>
          </cell>
          <cell r="J246" t="str">
            <v>Yes</v>
          </cell>
          <cell r="K246" t="str">
            <v>Unqualified with no findings</v>
          </cell>
          <cell r="L246" t="str">
            <v/>
          </cell>
          <cell r="M246" t="str">
            <v/>
          </cell>
          <cell r="N246">
            <v>1</v>
          </cell>
          <cell r="O246" t="str">
            <v>No</v>
          </cell>
          <cell r="P246">
            <v>0</v>
          </cell>
        </row>
        <row r="247">
          <cell r="B247">
            <v>882</v>
          </cell>
          <cell r="C247" t="str">
            <v>Cape Town Internat. Convention Centre</v>
          </cell>
          <cell r="D247" t="str">
            <v>Municipal entities</v>
          </cell>
          <cell r="E247" t="str">
            <v>Municipal Entity</v>
          </cell>
          <cell r="F247" t="str">
            <v>WC</v>
          </cell>
          <cell r="G247" t="str">
            <v>WC</v>
          </cell>
          <cell r="H247" t="str">
            <v>Cape Town Metro</v>
          </cell>
          <cell r="I247" t="str">
            <v>No</v>
          </cell>
          <cell r="J247" t="str">
            <v>Yes</v>
          </cell>
          <cell r="K247" t="str">
            <v>Unqualified with no findings</v>
          </cell>
          <cell r="L247" t="str">
            <v/>
          </cell>
          <cell r="M247" t="str">
            <v/>
          </cell>
          <cell r="N247" t="str">
            <v>F</v>
          </cell>
          <cell r="O247" t="str">
            <v>No</v>
          </cell>
          <cell r="P247">
            <v>0</v>
          </cell>
        </row>
        <row r="248">
          <cell r="B248">
            <v>883</v>
          </cell>
          <cell r="C248" t="str">
            <v>Cape Winelands District Municipality</v>
          </cell>
          <cell r="D248" t="str">
            <v>Municipalities</v>
          </cell>
          <cell r="E248" t="str">
            <v>District Municipality</v>
          </cell>
          <cell r="F248" t="str">
            <v>WC</v>
          </cell>
          <cell r="G248" t="str">
            <v>WC</v>
          </cell>
          <cell r="H248" t="str">
            <v>Cape Winelands</v>
          </cell>
          <cell r="I248" t="str">
            <v>No</v>
          </cell>
          <cell r="J248" t="str">
            <v>Yes</v>
          </cell>
          <cell r="K248" t="str">
            <v>Unqualified with no findings</v>
          </cell>
          <cell r="L248" t="str">
            <v/>
          </cell>
          <cell r="M248" t="str">
            <v/>
          </cell>
          <cell r="N248">
            <v>1</v>
          </cell>
          <cell r="O248" t="str">
            <v>No</v>
          </cell>
          <cell r="P248">
            <v>0</v>
          </cell>
        </row>
        <row r="249">
          <cell r="B249">
            <v>884</v>
          </cell>
          <cell r="C249" t="str">
            <v>Cederberg Municipality</v>
          </cell>
          <cell r="D249" t="str">
            <v>Municipalities</v>
          </cell>
          <cell r="E249" t="str">
            <v>Local Municipality</v>
          </cell>
          <cell r="F249" t="str">
            <v>WC</v>
          </cell>
          <cell r="G249" t="str">
            <v>WC</v>
          </cell>
          <cell r="H249" t="str">
            <v>West Coast</v>
          </cell>
          <cell r="I249" t="str">
            <v>No</v>
          </cell>
          <cell r="J249" t="str">
            <v>Yes</v>
          </cell>
          <cell r="K249" t="str">
            <v>Unqualified with no findings</v>
          </cell>
          <cell r="L249" t="str">
            <v/>
          </cell>
          <cell r="M249" t="str">
            <v/>
          </cell>
          <cell r="N249" t="str">
            <v>M</v>
          </cell>
          <cell r="O249" t="str">
            <v>Yes</v>
          </cell>
          <cell r="P249">
            <v>0</v>
          </cell>
        </row>
        <row r="250">
          <cell r="B250">
            <v>885</v>
          </cell>
          <cell r="C250" t="str">
            <v>Central Karoo District Municipality</v>
          </cell>
          <cell r="D250" t="str">
            <v>Municipalities</v>
          </cell>
          <cell r="E250" t="str">
            <v>District Municipality</v>
          </cell>
          <cell r="F250" t="str">
            <v>WC</v>
          </cell>
          <cell r="G250" t="str">
            <v>WC</v>
          </cell>
          <cell r="H250" t="str">
            <v>Central Karoo</v>
          </cell>
          <cell r="I250" t="str">
            <v>No</v>
          </cell>
          <cell r="J250" t="str">
            <v>Yes</v>
          </cell>
          <cell r="K250" t="str">
            <v>Unqualified with no findings</v>
          </cell>
          <cell r="L250" t="str">
            <v/>
          </cell>
          <cell r="M250" t="str">
            <v/>
          </cell>
          <cell r="N250">
            <v>1</v>
          </cell>
          <cell r="O250" t="str">
            <v>No</v>
          </cell>
          <cell r="P250">
            <v>0</v>
          </cell>
        </row>
        <row r="251">
          <cell r="B251">
            <v>886</v>
          </cell>
          <cell r="C251" t="str">
            <v>City of Cape Town</v>
          </cell>
          <cell r="D251" t="str">
            <v>Municipalities</v>
          </cell>
          <cell r="E251" t="str">
            <v>Metropolitan Municipality</v>
          </cell>
          <cell r="F251" t="str">
            <v>WC</v>
          </cell>
          <cell r="G251" t="str">
            <v>WC</v>
          </cell>
          <cell r="H251" t="str">
            <v>Cape Town Metro</v>
          </cell>
          <cell r="I251" t="str">
            <v>No</v>
          </cell>
          <cell r="J251" t="str">
            <v>Yes</v>
          </cell>
          <cell r="K251" t="str">
            <v>Unqualified with findings</v>
          </cell>
          <cell r="L251" t="str">
            <v/>
          </cell>
          <cell r="M251" t="str">
            <v>R</v>
          </cell>
          <cell r="N251">
            <v>1</v>
          </cell>
          <cell r="O251" t="str">
            <v>No</v>
          </cell>
          <cell r="P251">
            <v>0</v>
          </cell>
        </row>
        <row r="252">
          <cell r="B252">
            <v>887</v>
          </cell>
          <cell r="C252" t="str">
            <v>Drakenstein Municipality</v>
          </cell>
          <cell r="D252" t="str">
            <v>Municipalities</v>
          </cell>
          <cell r="E252" t="str">
            <v>Intermediate City</v>
          </cell>
          <cell r="F252" t="str">
            <v>WC</v>
          </cell>
          <cell r="G252" t="str">
            <v>WC</v>
          </cell>
          <cell r="H252" t="str">
            <v>Cape Winelands</v>
          </cell>
          <cell r="I252" t="str">
            <v>No</v>
          </cell>
          <cell r="J252" t="str">
            <v>Yes</v>
          </cell>
          <cell r="K252" t="str">
            <v>Unqualified with no findings</v>
          </cell>
          <cell r="L252" t="str">
            <v/>
          </cell>
          <cell r="M252" t="str">
            <v/>
          </cell>
          <cell r="N252" t="str">
            <v>F</v>
          </cell>
          <cell r="O252" t="str">
            <v>No</v>
          </cell>
          <cell r="P252">
            <v>0</v>
          </cell>
        </row>
        <row r="253">
          <cell r="B253">
            <v>888</v>
          </cell>
          <cell r="C253" t="str">
            <v>Garden Route District Municipality</v>
          </cell>
          <cell r="D253" t="str">
            <v>Municipalities</v>
          </cell>
          <cell r="E253" t="str">
            <v>District Municipality</v>
          </cell>
          <cell r="F253" t="str">
            <v>WC</v>
          </cell>
          <cell r="G253" t="str">
            <v>WC</v>
          </cell>
          <cell r="H253" t="str">
            <v>Garden Route</v>
          </cell>
          <cell r="I253" t="str">
            <v>No</v>
          </cell>
          <cell r="J253" t="str">
            <v>Yes</v>
          </cell>
          <cell r="K253" t="str">
            <v>Unqualified with no findings</v>
          </cell>
          <cell r="L253" t="str">
            <v/>
          </cell>
          <cell r="M253" t="str">
            <v/>
          </cell>
          <cell r="N253" t="str">
            <v>F</v>
          </cell>
          <cell r="O253" t="str">
            <v>No</v>
          </cell>
          <cell r="P253">
            <v>0</v>
          </cell>
        </row>
        <row r="254">
          <cell r="B254">
            <v>889</v>
          </cell>
          <cell r="C254" t="str">
            <v>George Municipality</v>
          </cell>
          <cell r="D254" t="str">
            <v>Municipalities</v>
          </cell>
          <cell r="E254" t="str">
            <v>Intermediate City</v>
          </cell>
          <cell r="F254" t="str">
            <v>WC</v>
          </cell>
          <cell r="G254" t="str">
            <v>WC</v>
          </cell>
          <cell r="H254" t="str">
            <v>Garden Route</v>
          </cell>
          <cell r="I254" t="str">
            <v>No</v>
          </cell>
          <cell r="J254" t="str">
            <v>Yes</v>
          </cell>
          <cell r="K254" t="str">
            <v>Unqualified with no findings</v>
          </cell>
          <cell r="L254" t="str">
            <v/>
          </cell>
          <cell r="M254" t="str">
            <v/>
          </cell>
          <cell r="N254">
            <v>1</v>
          </cell>
          <cell r="O254" t="str">
            <v>No</v>
          </cell>
          <cell r="P254">
            <v>0</v>
          </cell>
        </row>
        <row r="255">
          <cell r="B255">
            <v>890</v>
          </cell>
          <cell r="C255" t="str">
            <v>Hessequa Municipality</v>
          </cell>
          <cell r="D255" t="str">
            <v>Municipalities</v>
          </cell>
          <cell r="E255" t="str">
            <v>Local Municipality</v>
          </cell>
          <cell r="F255" t="str">
            <v>WC</v>
          </cell>
          <cell r="G255" t="str">
            <v>WC</v>
          </cell>
          <cell r="H255" t="str">
            <v>Garden Route</v>
          </cell>
          <cell r="I255" t="str">
            <v>No</v>
          </cell>
          <cell r="J255" t="str">
            <v>Yes</v>
          </cell>
          <cell r="K255" t="str">
            <v>Unqualified with no findings</v>
          </cell>
          <cell r="L255" t="str">
            <v/>
          </cell>
          <cell r="M255" t="str">
            <v/>
          </cell>
          <cell r="N255">
            <v>1</v>
          </cell>
          <cell r="O255" t="str">
            <v>No</v>
          </cell>
          <cell r="P255">
            <v>0</v>
          </cell>
        </row>
        <row r="256">
          <cell r="B256">
            <v>891</v>
          </cell>
          <cell r="C256" t="str">
            <v>Kannaland Municipality</v>
          </cell>
          <cell r="D256" t="str">
            <v>Municipalities</v>
          </cell>
          <cell r="E256" t="str">
            <v>Local Municipality</v>
          </cell>
          <cell r="F256" t="str">
            <v>WC</v>
          </cell>
          <cell r="G256" t="str">
            <v>WC</v>
          </cell>
          <cell r="H256" t="str">
            <v>Garden Route</v>
          </cell>
          <cell r="I256" t="str">
            <v>No</v>
          </cell>
          <cell r="J256" t="str">
            <v>Yes</v>
          </cell>
          <cell r="K256" t="str">
            <v>Qualified</v>
          </cell>
          <cell r="L256" t="str">
            <v>R</v>
          </cell>
          <cell r="M256" t="str">
            <v>R</v>
          </cell>
          <cell r="N256" t="str">
            <v>M</v>
          </cell>
          <cell r="O256" t="str">
            <v>Yes</v>
          </cell>
          <cell r="P256">
            <v>1</v>
          </cell>
        </row>
        <row r="257">
          <cell r="B257">
            <v>893</v>
          </cell>
          <cell r="C257" t="str">
            <v>Knysna Municipality</v>
          </cell>
          <cell r="D257" t="str">
            <v>Municipalities</v>
          </cell>
          <cell r="E257" t="str">
            <v>Local Municipality</v>
          </cell>
          <cell r="F257" t="str">
            <v>WC</v>
          </cell>
          <cell r="G257" t="str">
            <v>WC</v>
          </cell>
          <cell r="H257" t="str">
            <v>Garden Route</v>
          </cell>
          <cell r="I257" t="str">
            <v>No</v>
          </cell>
          <cell r="J257" t="str">
            <v>Yes</v>
          </cell>
          <cell r="K257" t="str">
            <v>Unqualified with findings</v>
          </cell>
          <cell r="L257" t="str">
            <v/>
          </cell>
          <cell r="M257" t="str">
            <v>R</v>
          </cell>
          <cell r="N257" t="str">
            <v>F</v>
          </cell>
          <cell r="O257" t="str">
            <v>No</v>
          </cell>
          <cell r="P257">
            <v>0</v>
          </cell>
        </row>
        <row r="258">
          <cell r="B258">
            <v>894</v>
          </cell>
          <cell r="C258" t="str">
            <v>Laingsburg Municipality</v>
          </cell>
          <cell r="D258" t="str">
            <v>Municipalities</v>
          </cell>
          <cell r="E258" t="str">
            <v>Local Municipality</v>
          </cell>
          <cell r="F258" t="str">
            <v>WC</v>
          </cell>
          <cell r="G258" t="str">
            <v>WC</v>
          </cell>
          <cell r="H258" t="str">
            <v>Central Karoo</v>
          </cell>
          <cell r="I258" t="str">
            <v>No</v>
          </cell>
          <cell r="J258" t="str">
            <v>Yes</v>
          </cell>
          <cell r="K258" t="str">
            <v>Qualified</v>
          </cell>
          <cell r="L258" t="str">
            <v>R</v>
          </cell>
          <cell r="M258" t="str">
            <v>R</v>
          </cell>
          <cell r="N258" t="str">
            <v>F</v>
          </cell>
          <cell r="O258" t="str">
            <v>No</v>
          </cell>
          <cell r="P258">
            <v>0</v>
          </cell>
        </row>
        <row r="259">
          <cell r="B259">
            <v>895</v>
          </cell>
          <cell r="C259" t="str">
            <v>Matzikama Local Municipality</v>
          </cell>
          <cell r="D259" t="str">
            <v>Municipalities</v>
          </cell>
          <cell r="E259" t="str">
            <v>Local Municipality</v>
          </cell>
          <cell r="F259" t="str">
            <v>WC</v>
          </cell>
          <cell r="G259" t="str">
            <v>WC</v>
          </cell>
          <cell r="H259" t="str">
            <v>West Coast</v>
          </cell>
          <cell r="I259" t="str">
            <v>No</v>
          </cell>
          <cell r="J259" t="str">
            <v>Yes</v>
          </cell>
          <cell r="K259" t="str">
            <v>Unqualified with no findings</v>
          </cell>
          <cell r="L259" t="str">
            <v/>
          </cell>
          <cell r="M259" t="str">
            <v/>
          </cell>
          <cell r="N259" t="str">
            <v>F</v>
          </cell>
          <cell r="O259" t="str">
            <v>No</v>
          </cell>
          <cell r="P259">
            <v>0</v>
          </cell>
        </row>
        <row r="260">
          <cell r="B260">
            <v>896</v>
          </cell>
          <cell r="C260" t="str">
            <v>Mossel Bay Municipality</v>
          </cell>
          <cell r="D260" t="str">
            <v>Municipalities</v>
          </cell>
          <cell r="E260" t="str">
            <v>Local Municipality</v>
          </cell>
          <cell r="F260" t="str">
            <v>WC</v>
          </cell>
          <cell r="G260" t="str">
            <v>WC</v>
          </cell>
          <cell r="H260" t="str">
            <v>Garden Route</v>
          </cell>
          <cell r="I260" t="str">
            <v>No</v>
          </cell>
          <cell r="J260" t="str">
            <v>Yes</v>
          </cell>
          <cell r="K260" t="str">
            <v>Unqualified with no findings</v>
          </cell>
          <cell r="L260" t="str">
            <v/>
          </cell>
          <cell r="M260" t="str">
            <v/>
          </cell>
          <cell r="N260" t="str">
            <v>F</v>
          </cell>
          <cell r="O260" t="str">
            <v>No</v>
          </cell>
          <cell r="P260">
            <v>0</v>
          </cell>
        </row>
        <row r="261">
          <cell r="B261">
            <v>897</v>
          </cell>
          <cell r="C261" t="str">
            <v>Oudtshoorn Municipality</v>
          </cell>
          <cell r="D261" t="str">
            <v>Municipalities</v>
          </cell>
          <cell r="E261" t="str">
            <v>Local Municipality</v>
          </cell>
          <cell r="F261" t="str">
            <v>WC</v>
          </cell>
          <cell r="G261" t="str">
            <v>WC</v>
          </cell>
          <cell r="H261" t="str">
            <v>Garden Route</v>
          </cell>
          <cell r="I261" t="str">
            <v>No</v>
          </cell>
          <cell r="J261" t="str">
            <v>Yes</v>
          </cell>
          <cell r="K261" t="str">
            <v>Unqualified with findings</v>
          </cell>
          <cell r="L261" t="str">
            <v/>
          </cell>
          <cell r="M261" t="str">
            <v>R</v>
          </cell>
          <cell r="N261">
            <v>1</v>
          </cell>
          <cell r="O261" t="str">
            <v>No</v>
          </cell>
          <cell r="P261">
            <v>0</v>
          </cell>
        </row>
        <row r="262">
          <cell r="B262">
            <v>898</v>
          </cell>
          <cell r="C262" t="str">
            <v>Overberg District Municipality</v>
          </cell>
          <cell r="D262" t="str">
            <v>Municipalities</v>
          </cell>
          <cell r="E262" t="str">
            <v>District Municipality</v>
          </cell>
          <cell r="F262" t="str">
            <v>WC</v>
          </cell>
          <cell r="G262" t="str">
            <v>WC</v>
          </cell>
          <cell r="H262" t="str">
            <v>Overberg</v>
          </cell>
          <cell r="I262" t="str">
            <v>No</v>
          </cell>
          <cell r="J262" t="str">
            <v>Yes</v>
          </cell>
          <cell r="K262" t="str">
            <v>Unqualified with no findings</v>
          </cell>
          <cell r="L262" t="str">
            <v/>
          </cell>
          <cell r="M262" t="str">
            <v/>
          </cell>
          <cell r="N262">
            <v>1</v>
          </cell>
          <cell r="O262" t="str">
            <v>No</v>
          </cell>
          <cell r="P262">
            <v>0</v>
          </cell>
        </row>
        <row r="263">
          <cell r="B263">
            <v>899</v>
          </cell>
          <cell r="C263" t="str">
            <v>Overstrand Municipality</v>
          </cell>
          <cell r="D263" t="str">
            <v>Municipalities</v>
          </cell>
          <cell r="E263" t="str">
            <v>Local Municipality</v>
          </cell>
          <cell r="F263" t="str">
            <v>WC</v>
          </cell>
          <cell r="G263" t="str">
            <v>WC</v>
          </cell>
          <cell r="H263" t="str">
            <v>Overberg</v>
          </cell>
          <cell r="I263" t="str">
            <v>No</v>
          </cell>
          <cell r="J263" t="str">
            <v>Yes</v>
          </cell>
          <cell r="K263" t="str">
            <v>Unqualified with no findings</v>
          </cell>
          <cell r="L263" t="str">
            <v/>
          </cell>
          <cell r="M263" t="str">
            <v/>
          </cell>
          <cell r="N263">
            <v>1</v>
          </cell>
          <cell r="O263" t="str">
            <v>No</v>
          </cell>
          <cell r="P263">
            <v>0</v>
          </cell>
        </row>
        <row r="264">
          <cell r="B264">
            <v>901</v>
          </cell>
          <cell r="C264" t="str">
            <v>Prince Albert Municipality</v>
          </cell>
          <cell r="D264" t="str">
            <v>Municipalities</v>
          </cell>
          <cell r="E264" t="str">
            <v>Local Municipality</v>
          </cell>
          <cell r="F264" t="str">
            <v>WC</v>
          </cell>
          <cell r="G264" t="str">
            <v>WC</v>
          </cell>
          <cell r="H264" t="str">
            <v>Central Karoo</v>
          </cell>
          <cell r="I264" t="str">
            <v>No</v>
          </cell>
          <cell r="J264" t="str">
            <v>Yes</v>
          </cell>
          <cell r="K264" t="str">
            <v>Unqualified with findings</v>
          </cell>
          <cell r="L264" t="str">
            <v/>
          </cell>
          <cell r="M264" t="str">
            <v>R</v>
          </cell>
          <cell r="N264">
            <v>1</v>
          </cell>
          <cell r="O264" t="str">
            <v>No</v>
          </cell>
          <cell r="P264">
            <v>0</v>
          </cell>
        </row>
        <row r="265">
          <cell r="B265">
            <v>904</v>
          </cell>
          <cell r="C265" t="str">
            <v>Emalahleni Municipality (EC)</v>
          </cell>
          <cell r="D265" t="str">
            <v>Municipalities</v>
          </cell>
          <cell r="E265" t="str">
            <v>Local Municipality</v>
          </cell>
          <cell r="F265" t="str">
            <v>EC</v>
          </cell>
          <cell r="G265" t="str">
            <v>EC</v>
          </cell>
          <cell r="H265" t="str">
            <v>Chris Hani</v>
          </cell>
          <cell r="I265" t="str">
            <v>No</v>
          </cell>
          <cell r="J265" t="str">
            <v>Yes</v>
          </cell>
          <cell r="K265" t="str">
            <v>Qualified</v>
          </cell>
          <cell r="L265" t="str">
            <v>R</v>
          </cell>
          <cell r="M265" t="str">
            <v>R</v>
          </cell>
          <cell r="N265">
            <v>1</v>
          </cell>
          <cell r="O265" t="str">
            <v>No</v>
          </cell>
          <cell r="P265">
            <v>0</v>
          </cell>
        </row>
        <row r="266">
          <cell r="B266">
            <v>1479</v>
          </cell>
          <cell r="C266" t="str">
            <v>Rand West City Local Municipality</v>
          </cell>
          <cell r="D266" t="str">
            <v>Municipalities</v>
          </cell>
          <cell r="E266" t="str">
            <v>Intermediate City</v>
          </cell>
          <cell r="F266" t="str">
            <v>GP</v>
          </cell>
          <cell r="G266" t="str">
            <v>GP</v>
          </cell>
          <cell r="H266" t="str">
            <v>West Rand</v>
          </cell>
          <cell r="I266" t="str">
            <v>No</v>
          </cell>
          <cell r="J266" t="str">
            <v>Yes</v>
          </cell>
          <cell r="K266" t="str">
            <v>Qualified</v>
          </cell>
          <cell r="L266" t="str">
            <v>R</v>
          </cell>
          <cell r="M266" t="str">
            <v>R</v>
          </cell>
          <cell r="N266" t="str">
            <v>M</v>
          </cell>
          <cell r="O266" t="str">
            <v>Yes</v>
          </cell>
          <cell r="P266">
            <v>0</v>
          </cell>
        </row>
        <row r="267">
          <cell r="B267">
            <v>1480</v>
          </cell>
          <cell r="C267" t="str">
            <v>Collins Chabane Local Municipality</v>
          </cell>
          <cell r="D267" t="str">
            <v>Municipalities</v>
          </cell>
          <cell r="E267" t="str">
            <v>Local Municipality</v>
          </cell>
          <cell r="F267" t="str">
            <v>LP</v>
          </cell>
          <cell r="G267" t="str">
            <v>LP</v>
          </cell>
          <cell r="H267" t="str">
            <v>Vhembe</v>
          </cell>
          <cell r="I267" t="str">
            <v>No</v>
          </cell>
          <cell r="J267" t="str">
            <v>Yes</v>
          </cell>
          <cell r="K267" t="str">
            <v>Unqualified with findings</v>
          </cell>
          <cell r="L267" t="str">
            <v/>
          </cell>
          <cell r="M267" t="str">
            <v>R</v>
          </cell>
          <cell r="N267">
            <v>1</v>
          </cell>
          <cell r="O267" t="str">
            <v>No</v>
          </cell>
          <cell r="P267">
            <v>0</v>
          </cell>
        </row>
        <row r="268">
          <cell r="B268">
            <v>1481</v>
          </cell>
          <cell r="C268" t="str">
            <v>Dr Beyers Naudé Local Municipality</v>
          </cell>
          <cell r="D268" t="str">
            <v>Municipalities</v>
          </cell>
          <cell r="E268" t="str">
            <v>Local Municipality</v>
          </cell>
          <cell r="F268" t="str">
            <v>EC</v>
          </cell>
          <cell r="G268" t="str">
            <v>EC</v>
          </cell>
          <cell r="H268" t="str">
            <v>Sarah Baartman</v>
          </cell>
          <cell r="I268" t="str">
            <v>No</v>
          </cell>
          <cell r="J268" t="str">
            <v>Yes</v>
          </cell>
          <cell r="K268" t="str">
            <v>Qualified</v>
          </cell>
          <cell r="L268" t="str">
            <v/>
          </cell>
          <cell r="M268" t="str">
            <v>R</v>
          </cell>
          <cell r="N268" t="str">
            <v>M</v>
          </cell>
          <cell r="O268" t="str">
            <v>Yes</v>
          </cell>
          <cell r="P268">
            <v>0</v>
          </cell>
        </row>
        <row r="269">
          <cell r="B269">
            <v>1482</v>
          </cell>
          <cell r="C269" t="str">
            <v>Raymond Mhlaba Local Municipality</v>
          </cell>
          <cell r="D269" t="str">
            <v>Municipalities</v>
          </cell>
          <cell r="E269" t="str">
            <v>Local Municipality</v>
          </cell>
          <cell r="F269" t="str">
            <v>EC</v>
          </cell>
          <cell r="G269" t="str">
            <v>EC</v>
          </cell>
          <cell r="H269" t="str">
            <v>Amatole</v>
          </cell>
          <cell r="I269" t="str">
            <v>No</v>
          </cell>
          <cell r="J269" t="str">
            <v>Yes</v>
          </cell>
          <cell r="K269" t="str">
            <v>Qualified</v>
          </cell>
          <cell r="L269" t="str">
            <v>R</v>
          </cell>
          <cell r="M269" t="str">
            <v>R</v>
          </cell>
          <cell r="N269" t="str">
            <v>M</v>
          </cell>
          <cell r="O269" t="str">
            <v>Yes</v>
          </cell>
          <cell r="P269">
            <v>0</v>
          </cell>
        </row>
        <row r="270">
          <cell r="B270">
            <v>1483</v>
          </cell>
          <cell r="C270" t="str">
            <v>Enoch Mgijima Local Municipality</v>
          </cell>
          <cell r="D270" t="str">
            <v>Municipalities</v>
          </cell>
          <cell r="E270" t="str">
            <v>Intermediate City</v>
          </cell>
          <cell r="F270" t="str">
            <v>EC</v>
          </cell>
          <cell r="G270" t="str">
            <v>EC</v>
          </cell>
          <cell r="H270" t="str">
            <v>Chris Hani</v>
          </cell>
          <cell r="I270" t="str">
            <v>No</v>
          </cell>
          <cell r="J270" t="str">
            <v>Yes</v>
          </cell>
          <cell r="K270" t="str">
            <v>Qualified</v>
          </cell>
          <cell r="L270" t="str">
            <v>R</v>
          </cell>
          <cell r="M270" t="str">
            <v>R</v>
          </cell>
          <cell r="N270" t="str">
            <v>M</v>
          </cell>
          <cell r="O270" t="str">
            <v>Yes</v>
          </cell>
          <cell r="P270">
            <v>0</v>
          </cell>
        </row>
        <row r="271">
          <cell r="B271">
            <v>1484</v>
          </cell>
          <cell r="C271" t="str">
            <v>Walter Sisulu Local Municipality</v>
          </cell>
          <cell r="D271" t="str">
            <v>Municipalities</v>
          </cell>
          <cell r="E271" t="str">
            <v>Local Municipality</v>
          </cell>
          <cell r="F271" t="str">
            <v>EC</v>
          </cell>
          <cell r="G271" t="str">
            <v>EC</v>
          </cell>
          <cell r="H271" t="str">
            <v>Joe Gqabi</v>
          </cell>
          <cell r="I271" t="str">
            <v>No</v>
          </cell>
          <cell r="J271" t="str">
            <v>Yes</v>
          </cell>
          <cell r="K271" t="str">
            <v>Disclaimer</v>
          </cell>
          <cell r="L271" t="str">
            <v>R</v>
          </cell>
          <cell r="M271" t="str">
            <v>R</v>
          </cell>
          <cell r="N271" t="str">
            <v>M</v>
          </cell>
          <cell r="O271" t="str">
            <v>No</v>
          </cell>
          <cell r="P271">
            <v>0</v>
          </cell>
        </row>
        <row r="272">
          <cell r="B272">
            <v>1485</v>
          </cell>
          <cell r="C272" t="str">
            <v>Inkosi Langalibalele Local Municipality</v>
          </cell>
          <cell r="D272" t="str">
            <v>Municipalities</v>
          </cell>
          <cell r="E272" t="str">
            <v>Local Municipality</v>
          </cell>
          <cell r="F272" t="str">
            <v>KZN</v>
          </cell>
          <cell r="G272" t="str">
            <v>KZN</v>
          </cell>
          <cell r="H272" t="str">
            <v>uThukela</v>
          </cell>
          <cell r="I272" t="str">
            <v>Yes</v>
          </cell>
          <cell r="J272" t="str">
            <v/>
          </cell>
          <cell r="K272" t="str">
            <v>Disclaimer</v>
          </cell>
          <cell r="L272" t="str">
            <v/>
          </cell>
          <cell r="M272" t="str">
            <v>R</v>
          </cell>
          <cell r="N272" t="str">
            <v>M</v>
          </cell>
          <cell r="O272" t="str">
            <v>No</v>
          </cell>
          <cell r="P272">
            <v>0</v>
          </cell>
        </row>
        <row r="273">
          <cell r="B273">
            <v>1486</v>
          </cell>
          <cell r="C273" t="str">
            <v>Alfred Duma Local Municipality</v>
          </cell>
          <cell r="D273" t="str">
            <v>Municipalities</v>
          </cell>
          <cell r="E273" t="str">
            <v>Intermediate City</v>
          </cell>
          <cell r="F273" t="str">
            <v>KZN</v>
          </cell>
          <cell r="G273" t="str">
            <v>KZN</v>
          </cell>
          <cell r="H273" t="str">
            <v>uThukela</v>
          </cell>
          <cell r="I273" t="str">
            <v>No</v>
          </cell>
          <cell r="J273" t="str">
            <v>Yes</v>
          </cell>
          <cell r="K273" t="str">
            <v>Unqualified with findings</v>
          </cell>
          <cell r="L273" t="str">
            <v>R</v>
          </cell>
          <cell r="M273" t="str">
            <v>R</v>
          </cell>
          <cell r="N273" t="str">
            <v>F</v>
          </cell>
          <cell r="O273" t="str">
            <v>No</v>
          </cell>
          <cell r="P273">
            <v>0</v>
          </cell>
        </row>
        <row r="274">
          <cell r="B274">
            <v>1487</v>
          </cell>
          <cell r="C274" t="str">
            <v>Big 5 Hlabisa Local Municipality</v>
          </cell>
          <cell r="D274" t="str">
            <v>Municipalities</v>
          </cell>
          <cell r="E274" t="str">
            <v>Local Municipality</v>
          </cell>
          <cell r="F274" t="str">
            <v>KZN</v>
          </cell>
          <cell r="G274" t="str">
            <v>KZN</v>
          </cell>
          <cell r="H274" t="str">
            <v>uMkhanyakude</v>
          </cell>
          <cell r="I274" t="str">
            <v>No</v>
          </cell>
          <cell r="J274" t="str">
            <v>Yes</v>
          </cell>
          <cell r="K274" t="str">
            <v>Unqualified with findings</v>
          </cell>
          <cell r="L274" t="str">
            <v>R</v>
          </cell>
          <cell r="M274" t="str">
            <v>R</v>
          </cell>
          <cell r="N274" t="str">
            <v>F</v>
          </cell>
          <cell r="O274" t="str">
            <v>No</v>
          </cell>
          <cell r="P274">
            <v>0</v>
          </cell>
        </row>
        <row r="275">
          <cell r="B275">
            <v>1488</v>
          </cell>
          <cell r="C275" t="str">
            <v>Dr Nkosazana Dlamini Zuma Local Municipality</v>
          </cell>
          <cell r="D275" t="str">
            <v>Municipalities</v>
          </cell>
          <cell r="E275" t="str">
            <v>Local Municipality</v>
          </cell>
          <cell r="F275" t="str">
            <v>KZN</v>
          </cell>
          <cell r="G275" t="str">
            <v>KZN</v>
          </cell>
          <cell r="H275" t="str">
            <v>Harry Gwala</v>
          </cell>
          <cell r="I275" t="str">
            <v>No</v>
          </cell>
          <cell r="J275" t="str">
            <v>Yes</v>
          </cell>
          <cell r="K275" t="str">
            <v>Unqualified with findings</v>
          </cell>
          <cell r="L275" t="str">
            <v/>
          </cell>
          <cell r="M275" t="str">
            <v>R</v>
          </cell>
          <cell r="N275" t="str">
            <v>F</v>
          </cell>
          <cell r="O275" t="str">
            <v>No</v>
          </cell>
          <cell r="P275">
            <v>0</v>
          </cell>
        </row>
        <row r="276">
          <cell r="B276">
            <v>1489</v>
          </cell>
          <cell r="C276" t="str">
            <v>Dawid Kruiper Local Municipality</v>
          </cell>
          <cell r="D276" t="str">
            <v>Municipalities</v>
          </cell>
          <cell r="E276" t="str">
            <v>Local Municipality</v>
          </cell>
          <cell r="F276" t="str">
            <v>NC</v>
          </cell>
          <cell r="G276" t="str">
            <v>NC</v>
          </cell>
          <cell r="H276" t="str">
            <v>ZF Mgcawu District</v>
          </cell>
          <cell r="I276" t="str">
            <v>No</v>
          </cell>
          <cell r="J276" t="str">
            <v>Yes</v>
          </cell>
          <cell r="K276" t="str">
            <v>Unqualified with findings</v>
          </cell>
          <cell r="L276" t="str">
            <v/>
          </cell>
          <cell r="M276" t="str">
            <v>R</v>
          </cell>
          <cell r="N276" t="str">
            <v>F</v>
          </cell>
          <cell r="O276" t="str">
            <v>No</v>
          </cell>
          <cell r="P276">
            <v>0</v>
          </cell>
        </row>
        <row r="277">
          <cell r="B277">
            <v>1490</v>
          </cell>
          <cell r="C277" t="str">
            <v>JB Marks Local Municipality</v>
          </cell>
          <cell r="D277" t="str">
            <v>Municipalities</v>
          </cell>
          <cell r="E277" t="str">
            <v>Intermediate City</v>
          </cell>
          <cell r="F277" t="str">
            <v>NW</v>
          </cell>
          <cell r="G277" t="str">
            <v>NW</v>
          </cell>
          <cell r="H277" t="str">
            <v>Dr Kenneth Kaunda</v>
          </cell>
          <cell r="I277" t="str">
            <v>No</v>
          </cell>
          <cell r="J277" t="str">
            <v>Yes</v>
          </cell>
          <cell r="K277" t="str">
            <v>Qualified</v>
          </cell>
          <cell r="L277" t="str">
            <v>R</v>
          </cell>
          <cell r="M277" t="str">
            <v>R</v>
          </cell>
          <cell r="N277" t="str">
            <v>F</v>
          </cell>
          <cell r="O277" t="str">
            <v>No</v>
          </cell>
          <cell r="P277">
            <v>0</v>
          </cell>
        </row>
        <row r="278">
          <cell r="B278">
            <v>1491</v>
          </cell>
          <cell r="C278" t="str">
            <v>Modimolle-Mookgophong Local Municipality</v>
          </cell>
          <cell r="D278" t="str">
            <v>Municipalities</v>
          </cell>
          <cell r="E278" t="str">
            <v>Local Municipality</v>
          </cell>
          <cell r="F278" t="str">
            <v>LP</v>
          </cell>
          <cell r="G278" t="str">
            <v>LP</v>
          </cell>
          <cell r="H278" t="str">
            <v>Waterberg</v>
          </cell>
          <cell r="I278" t="str">
            <v>No</v>
          </cell>
          <cell r="J278" t="str">
            <v>Yes</v>
          </cell>
          <cell r="K278" t="str">
            <v>Qualified</v>
          </cell>
          <cell r="L278" t="str">
            <v>R</v>
          </cell>
          <cell r="M278" t="str">
            <v>R</v>
          </cell>
          <cell r="N278" t="str">
            <v>M</v>
          </cell>
          <cell r="O278" t="str">
            <v>Yes</v>
          </cell>
          <cell r="P278">
            <v>0</v>
          </cell>
        </row>
        <row r="279">
          <cell r="B279">
            <v>1492</v>
          </cell>
          <cell r="C279" t="str">
            <v>Fetakgomo Tubatse Local Municipality</v>
          </cell>
          <cell r="D279" t="str">
            <v>Municipalities</v>
          </cell>
          <cell r="E279" t="str">
            <v>Intermediate City</v>
          </cell>
          <cell r="F279" t="str">
            <v>LP</v>
          </cell>
          <cell r="G279" t="str">
            <v>LP</v>
          </cell>
          <cell r="H279" t="str">
            <v>Sekhukhune</v>
          </cell>
          <cell r="I279" t="str">
            <v>No</v>
          </cell>
          <cell r="J279" t="str">
            <v>Yes</v>
          </cell>
          <cell r="K279" t="str">
            <v>Unqualified with findings</v>
          </cell>
          <cell r="L279" t="str">
            <v>R</v>
          </cell>
          <cell r="M279" t="str">
            <v>R</v>
          </cell>
          <cell r="N279">
            <v>1</v>
          </cell>
          <cell r="O279" t="str">
            <v>No</v>
          </cell>
          <cell r="P279">
            <v>0</v>
          </cell>
        </row>
        <row r="280">
          <cell r="B280">
            <v>1493</v>
          </cell>
          <cell r="C280" t="str">
            <v>City of Mbombela Local Municipality</v>
          </cell>
          <cell r="D280" t="str">
            <v>Municipalities</v>
          </cell>
          <cell r="E280" t="str">
            <v>Intermediate City</v>
          </cell>
          <cell r="F280" t="str">
            <v>MP</v>
          </cell>
          <cell r="G280" t="str">
            <v>MP</v>
          </cell>
          <cell r="H280" t="str">
            <v>Ehlanzeni</v>
          </cell>
          <cell r="I280" t="str">
            <v>No</v>
          </cell>
          <cell r="J280" t="str">
            <v>Yes</v>
          </cell>
          <cell r="K280" t="str">
            <v>Unqualified with findings</v>
          </cell>
          <cell r="L280" t="str">
            <v/>
          </cell>
          <cell r="M280" t="str">
            <v>R</v>
          </cell>
          <cell r="N280" t="str">
            <v>M</v>
          </cell>
          <cell r="O280" t="str">
            <v>Yes</v>
          </cell>
          <cell r="P280">
            <v>0</v>
          </cell>
        </row>
        <row r="281">
          <cell r="B281">
            <v>1495</v>
          </cell>
          <cell r="C281" t="str">
            <v>Ray Nkonyeni Local Municipality</v>
          </cell>
          <cell r="D281" t="str">
            <v>Municipalities</v>
          </cell>
          <cell r="E281" t="str">
            <v>Intermediate City</v>
          </cell>
          <cell r="F281" t="str">
            <v>KZN</v>
          </cell>
          <cell r="G281" t="str">
            <v>KZN</v>
          </cell>
          <cell r="H281" t="str">
            <v>Ugu</v>
          </cell>
          <cell r="I281" t="str">
            <v>No</v>
          </cell>
          <cell r="J281" t="str">
            <v>Yes</v>
          </cell>
          <cell r="K281" t="str">
            <v>Unqualified with findings</v>
          </cell>
          <cell r="L281" t="str">
            <v/>
          </cell>
          <cell r="M281" t="str">
            <v>R</v>
          </cell>
          <cell r="N281" t="str">
            <v>F</v>
          </cell>
          <cell r="O281" t="str">
            <v>No</v>
          </cell>
          <cell r="P281">
            <v>0</v>
          </cell>
        </row>
        <row r="282">
          <cell r="B282">
            <v>1497</v>
          </cell>
          <cell r="C282" t="str">
            <v>Cape Town Stadium</v>
          </cell>
          <cell r="D282" t="str">
            <v>Municipal entities</v>
          </cell>
          <cell r="E282" t="str">
            <v>Municipal Entity</v>
          </cell>
          <cell r="F282" t="str">
            <v>WC</v>
          </cell>
          <cell r="G282" t="str">
            <v>WC</v>
          </cell>
          <cell r="H282" t="str">
            <v/>
          </cell>
          <cell r="I282" t="str">
            <v>No</v>
          </cell>
          <cell r="J282" t="str">
            <v>Yes</v>
          </cell>
          <cell r="K282" t="str">
            <v>Unqualified with no findings</v>
          </cell>
          <cell r="L282" t="str">
            <v/>
          </cell>
          <cell r="M282" t="str">
            <v/>
          </cell>
          <cell r="N282">
            <v>1</v>
          </cell>
          <cell r="O282" t="str">
            <v>No</v>
          </cell>
          <cell r="P282">
            <v>0</v>
          </cell>
        </row>
      </sheetData>
      <sheetData sheetId="9">
        <row r="1">
          <cell r="E1" t="str">
            <v>Budget report</v>
          </cell>
        </row>
        <row r="2">
          <cell r="D2" t="str">
            <v>System: MFMA</v>
          </cell>
          <cell r="F2" t="str">
            <v>Consolidation</v>
          </cell>
          <cell r="I2" t="str">
            <v>Cut-off date:</v>
          </cell>
          <cell r="L2">
            <v>45382</v>
          </cell>
        </row>
        <row r="4">
          <cell r="B4" t="str">
            <v>Auditee ID</v>
          </cell>
          <cell r="C4" t="str">
            <v>GR Name</v>
          </cell>
          <cell r="D4" t="str">
            <v>Auditee category</v>
          </cell>
          <cell r="E4" t="str">
            <v>Auditee type</v>
          </cell>
          <cell r="F4" t="str">
            <v>GR Location</v>
          </cell>
          <cell r="G4" t="str">
            <v>BU</v>
          </cell>
          <cell r="H4" t="str">
            <v>Municipal district</v>
          </cell>
          <cell r="I4" t="str">
            <v>Audit Engagement</v>
          </cell>
          <cell r="J4" t="str">
            <v>Audit Opinion</v>
          </cell>
          <cell r="K4" t="str">
            <v>Total expenditure</v>
          </cell>
          <cell r="L4" t="str">
            <v>Capital expenditure</v>
          </cell>
          <cell r="M4" t="str">
            <v>Operating Expenditure</v>
          </cell>
        </row>
        <row r="5">
          <cell r="B5">
            <v>872</v>
          </cell>
          <cell r="C5" t="str">
            <v>!Kheis</v>
          </cell>
          <cell r="D5" t="str">
            <v>Municipalities</v>
          </cell>
          <cell r="E5" t="str">
            <v>Local Municipality</v>
          </cell>
          <cell r="F5" t="str">
            <v>NC</v>
          </cell>
          <cell r="G5" t="str">
            <v>NC</v>
          </cell>
          <cell r="H5" t="str">
            <v>ZF Mgcawu District</v>
          </cell>
          <cell r="I5" t="str">
            <v>Financial Audit</v>
          </cell>
          <cell r="J5" t="str">
            <v>Disclaimer</v>
          </cell>
          <cell r="K5">
            <v>93018000</v>
          </cell>
          <cell r="L5">
            <v>18168000</v>
          </cell>
          <cell r="M5">
            <v>74850000</v>
          </cell>
        </row>
        <row r="6">
          <cell r="B6">
            <v>684</v>
          </cell>
          <cell r="C6" t="str">
            <v>Abaqulusi</v>
          </cell>
          <cell r="D6" t="str">
            <v>Municipalities</v>
          </cell>
          <cell r="E6" t="str">
            <v>Local Municipality</v>
          </cell>
          <cell r="F6" t="str">
            <v>KZN</v>
          </cell>
          <cell r="G6" t="str">
            <v>KZN</v>
          </cell>
          <cell r="H6" t="str">
            <v>Zululand</v>
          </cell>
          <cell r="I6" t="str">
            <v>Financial Audit</v>
          </cell>
          <cell r="J6" t="str">
            <v>Financially unqualified with findings</v>
          </cell>
          <cell r="K6">
            <v>716995000</v>
          </cell>
          <cell r="L6">
            <v>52974000</v>
          </cell>
          <cell r="M6">
            <v>664021000</v>
          </cell>
        </row>
        <row r="7">
          <cell r="B7">
            <v>1486</v>
          </cell>
          <cell r="C7" t="str">
            <v>Alfred Duma</v>
          </cell>
          <cell r="D7" t="str">
            <v>Municipalities</v>
          </cell>
          <cell r="E7" t="str">
            <v>Local Municipality</v>
          </cell>
          <cell r="F7" t="str">
            <v>KZN</v>
          </cell>
          <cell r="G7" t="str">
            <v>KZN</v>
          </cell>
          <cell r="H7" t="str">
            <v>uThukela</v>
          </cell>
          <cell r="I7" t="str">
            <v>Financial Audit</v>
          </cell>
          <cell r="J7" t="str">
            <v>Financially unqualified with findings</v>
          </cell>
          <cell r="K7">
            <v>1434014911</v>
          </cell>
          <cell r="L7">
            <v>161946600</v>
          </cell>
          <cell r="M7">
            <v>1272068311</v>
          </cell>
        </row>
        <row r="8">
          <cell r="B8">
            <v>1257</v>
          </cell>
          <cell r="C8" t="str">
            <v>Alfred Nzo Development Agency</v>
          </cell>
          <cell r="D8" t="str">
            <v>Municipal entities</v>
          </cell>
          <cell r="E8" t="str">
            <v>Municipal Entity</v>
          </cell>
          <cell r="F8" t="str">
            <v>EC</v>
          </cell>
          <cell r="G8" t="str">
            <v>EC</v>
          </cell>
          <cell r="H8" t="str">
            <v>Alfred Nzo</v>
          </cell>
          <cell r="I8" t="str">
            <v>Financial Audit</v>
          </cell>
          <cell r="J8" t="str">
            <v>Financially unqualified with findings</v>
          </cell>
          <cell r="K8">
            <v>23588918</v>
          </cell>
          <cell r="L8">
            <v>486639</v>
          </cell>
          <cell r="M8">
            <v>23102279</v>
          </cell>
        </row>
        <row r="9">
          <cell r="B9">
            <v>566</v>
          </cell>
          <cell r="C9" t="str">
            <v>Alfred Nzo District</v>
          </cell>
          <cell r="D9" t="str">
            <v>Municipalities</v>
          </cell>
          <cell r="E9" t="str">
            <v>District Municipality</v>
          </cell>
          <cell r="F9" t="str">
            <v>EC</v>
          </cell>
          <cell r="G9" t="str">
            <v>EC</v>
          </cell>
          <cell r="H9" t="str">
            <v>Alfred Nzo</v>
          </cell>
          <cell r="I9" t="str">
            <v>Financial Audit</v>
          </cell>
          <cell r="J9" t="str">
            <v>Financially unqualified with findings</v>
          </cell>
          <cell r="K9">
            <v>1457186861</v>
          </cell>
          <cell r="L9">
            <v>640112000</v>
          </cell>
          <cell r="M9">
            <v>817074861</v>
          </cell>
        </row>
        <row r="10">
          <cell r="B10">
            <v>567</v>
          </cell>
          <cell r="C10" t="str">
            <v>Amahlati</v>
          </cell>
          <cell r="D10" t="str">
            <v>Municipalities</v>
          </cell>
          <cell r="E10" t="str">
            <v>Local Municipality</v>
          </cell>
          <cell r="F10" t="str">
            <v>EC</v>
          </cell>
          <cell r="G10" t="str">
            <v>EC</v>
          </cell>
          <cell r="H10" t="str">
            <v>Amatole</v>
          </cell>
          <cell r="I10" t="str">
            <v>Financial Audit</v>
          </cell>
          <cell r="J10" t="str">
            <v>Qualified</v>
          </cell>
          <cell r="K10">
            <v>317689713</v>
          </cell>
          <cell r="L10">
            <v>41316171</v>
          </cell>
          <cell r="M10">
            <v>276373542</v>
          </cell>
        </row>
        <row r="11">
          <cell r="B11">
            <v>685</v>
          </cell>
          <cell r="C11" t="str">
            <v>Amajuba District</v>
          </cell>
          <cell r="D11" t="str">
            <v>Municipalities</v>
          </cell>
          <cell r="E11" t="str">
            <v>District Municipality</v>
          </cell>
          <cell r="F11" t="str">
            <v>KZN</v>
          </cell>
          <cell r="G11" t="str">
            <v>KZN</v>
          </cell>
          <cell r="H11" t="str">
            <v>Amajuba</v>
          </cell>
          <cell r="I11" t="str">
            <v>Financial Audit</v>
          </cell>
          <cell r="J11" t="str">
            <v>Qualified</v>
          </cell>
          <cell r="K11">
            <v>386816000</v>
          </cell>
          <cell r="L11">
            <v>117965000</v>
          </cell>
          <cell r="M11">
            <v>268851000</v>
          </cell>
        </row>
        <row r="12">
          <cell r="B12">
            <v>568</v>
          </cell>
          <cell r="C12" t="str">
            <v>Amathole District</v>
          </cell>
          <cell r="D12" t="str">
            <v>Municipalities</v>
          </cell>
          <cell r="E12" t="str">
            <v>District Municipality</v>
          </cell>
          <cell r="F12" t="str">
            <v>EC</v>
          </cell>
          <cell r="G12" t="str">
            <v>EC</v>
          </cell>
          <cell r="H12" t="str">
            <v>Amatole</v>
          </cell>
          <cell r="I12" t="str">
            <v>Financial Audit</v>
          </cell>
          <cell r="J12" t="str">
            <v>Disclaimer</v>
          </cell>
          <cell r="K12">
            <v>2415996824</v>
          </cell>
          <cell r="L12">
            <v>579334386</v>
          </cell>
          <cell r="M12">
            <v>1836662438</v>
          </cell>
        </row>
        <row r="13">
          <cell r="B13">
            <v>569</v>
          </cell>
          <cell r="C13" t="str">
            <v>Amathole Economic Development Agency</v>
          </cell>
          <cell r="D13" t="str">
            <v>Municipal entities</v>
          </cell>
          <cell r="E13" t="str">
            <v>Municipal Entity</v>
          </cell>
          <cell r="F13" t="str">
            <v>EC</v>
          </cell>
          <cell r="G13" t="str">
            <v>EC</v>
          </cell>
          <cell r="H13" t="str">
            <v>Amatole</v>
          </cell>
          <cell r="I13" t="str">
            <v>Financial Audit</v>
          </cell>
          <cell r="J13" t="str">
            <v>Qualified</v>
          </cell>
          <cell r="K13">
            <v>19207199</v>
          </cell>
          <cell r="L13">
            <v>1700000</v>
          </cell>
          <cell r="M13">
            <v>17507199</v>
          </cell>
        </row>
        <row r="14">
          <cell r="B14">
            <v>751</v>
          </cell>
          <cell r="C14" t="str">
            <v>Ba-Phalaborwa</v>
          </cell>
          <cell r="D14" t="str">
            <v>Municipalities</v>
          </cell>
          <cell r="E14" t="str">
            <v>Local Municipality</v>
          </cell>
          <cell r="F14" t="str">
            <v>LP</v>
          </cell>
          <cell r="G14" t="str">
            <v>LP</v>
          </cell>
          <cell r="H14" t="str">
            <v>Mopani</v>
          </cell>
          <cell r="I14" t="str">
            <v>Financial Audit</v>
          </cell>
          <cell r="J14" t="str">
            <v>Qualified</v>
          </cell>
          <cell r="K14">
            <v>674908000</v>
          </cell>
          <cell r="L14">
            <v>44877000</v>
          </cell>
          <cell r="M14">
            <v>630031000</v>
          </cell>
        </row>
        <row r="15">
          <cell r="B15">
            <v>876</v>
          </cell>
          <cell r="C15" t="str">
            <v>Beaufort West</v>
          </cell>
          <cell r="D15" t="str">
            <v>Municipalities</v>
          </cell>
          <cell r="E15" t="str">
            <v>Local Municipality</v>
          </cell>
          <cell r="F15" t="str">
            <v>WC</v>
          </cell>
          <cell r="G15" t="str">
            <v>WC</v>
          </cell>
          <cell r="H15" t="str">
            <v>Central Karoo</v>
          </cell>
          <cell r="I15" t="str">
            <v>Financial Audit</v>
          </cell>
          <cell r="J15" t="str">
            <v>Qualified</v>
          </cell>
          <cell r="K15">
            <v>462951034</v>
          </cell>
          <cell r="L15">
            <v>50711338</v>
          </cell>
          <cell r="M15">
            <v>412239696</v>
          </cell>
        </row>
        <row r="16">
          <cell r="B16">
            <v>752</v>
          </cell>
          <cell r="C16" t="str">
            <v>Bela-Bela</v>
          </cell>
          <cell r="D16" t="str">
            <v>Municipalities</v>
          </cell>
          <cell r="E16" t="str">
            <v>Local Municipality</v>
          </cell>
          <cell r="F16" t="str">
            <v>LP</v>
          </cell>
          <cell r="G16" t="str">
            <v>LP</v>
          </cell>
          <cell r="H16" t="str">
            <v>Waterberg</v>
          </cell>
          <cell r="I16" t="str">
            <v>Financial Audit</v>
          </cell>
          <cell r="J16" t="str">
            <v>Qualified</v>
          </cell>
          <cell r="K16">
            <v>593348000</v>
          </cell>
          <cell r="L16">
            <v>99402000</v>
          </cell>
          <cell r="M16">
            <v>493946000</v>
          </cell>
        </row>
        <row r="17">
          <cell r="B17">
            <v>877</v>
          </cell>
          <cell r="C17" t="str">
            <v>Bergriver</v>
          </cell>
          <cell r="D17" t="str">
            <v>Municipalities</v>
          </cell>
          <cell r="E17" t="str">
            <v>Local Municipality</v>
          </cell>
          <cell r="F17" t="str">
            <v>WC</v>
          </cell>
          <cell r="G17" t="str">
            <v>WC</v>
          </cell>
          <cell r="H17" t="str">
            <v>West Coast</v>
          </cell>
          <cell r="I17" t="str">
            <v>Financial Audit</v>
          </cell>
          <cell r="J17" t="str">
            <v>Financially unqualified with no findings on predetermined objectives or compliance with laws and regulations</v>
          </cell>
          <cell r="K17">
            <v>575366088</v>
          </cell>
          <cell r="L17">
            <v>85001344</v>
          </cell>
          <cell r="M17">
            <v>490364744</v>
          </cell>
        </row>
        <row r="18">
          <cell r="B18">
            <v>1487</v>
          </cell>
          <cell r="C18" t="str">
            <v>Big 5 Hlabisa</v>
          </cell>
          <cell r="D18" t="str">
            <v>Municipalities</v>
          </cell>
          <cell r="E18" t="str">
            <v>Local Municipality</v>
          </cell>
          <cell r="F18" t="str">
            <v>KZN</v>
          </cell>
          <cell r="G18" t="str">
            <v>KZN</v>
          </cell>
          <cell r="H18" t="str">
            <v>uMkhanyakude</v>
          </cell>
          <cell r="I18" t="str">
            <v>Financial Audit</v>
          </cell>
          <cell r="J18" t="str">
            <v>Financially unqualified with findings</v>
          </cell>
          <cell r="K18">
            <v>200609000</v>
          </cell>
          <cell r="L18">
            <v>33374000</v>
          </cell>
          <cell r="M18">
            <v>167235000</v>
          </cell>
        </row>
        <row r="19">
          <cell r="B19">
            <v>878</v>
          </cell>
          <cell r="C19" t="str">
            <v>Bitou</v>
          </cell>
          <cell r="D19" t="str">
            <v>Municipalities</v>
          </cell>
          <cell r="E19" t="str">
            <v>Local Municipality</v>
          </cell>
          <cell r="F19" t="str">
            <v>WC</v>
          </cell>
          <cell r="G19" t="str">
            <v>WC</v>
          </cell>
          <cell r="H19" t="str">
            <v>Garden Route</v>
          </cell>
          <cell r="I19" t="str">
            <v>Financial Audit</v>
          </cell>
          <cell r="J19" t="str">
            <v>Financially unqualified with no findings on predetermined objectives or compliance with laws and regulations</v>
          </cell>
          <cell r="K19">
            <v>953797000</v>
          </cell>
          <cell r="L19">
            <v>101971000</v>
          </cell>
          <cell r="M19">
            <v>851826000</v>
          </cell>
        </row>
        <row r="20">
          <cell r="B20">
            <v>753</v>
          </cell>
          <cell r="C20" t="str">
            <v>Blouberg</v>
          </cell>
          <cell r="D20" t="str">
            <v>Municipalities</v>
          </cell>
          <cell r="E20" t="str">
            <v>Local Municipality</v>
          </cell>
          <cell r="F20" t="str">
            <v>LP</v>
          </cell>
          <cell r="G20" t="str">
            <v>LP</v>
          </cell>
          <cell r="H20" t="str">
            <v>Capricorn</v>
          </cell>
          <cell r="I20" t="str">
            <v>Financial Audit</v>
          </cell>
          <cell r="J20" t="str">
            <v>Qualified</v>
          </cell>
          <cell r="K20">
            <v>428598840</v>
          </cell>
          <cell r="L20">
            <v>109466000</v>
          </cell>
          <cell r="M20">
            <v>319132840</v>
          </cell>
        </row>
        <row r="21">
          <cell r="B21">
            <v>571</v>
          </cell>
          <cell r="C21" t="str">
            <v>Blue Crane Route</v>
          </cell>
          <cell r="D21" t="str">
            <v>Municipalities</v>
          </cell>
          <cell r="E21" t="str">
            <v>Local Municipality</v>
          </cell>
          <cell r="F21" t="str">
            <v>EC</v>
          </cell>
          <cell r="G21" t="str">
            <v>EC</v>
          </cell>
          <cell r="H21" t="str">
            <v>Sarah Baartman</v>
          </cell>
          <cell r="I21" t="str">
            <v>Financial Audit</v>
          </cell>
          <cell r="J21" t="str">
            <v>Financially unqualified with findings</v>
          </cell>
          <cell r="K21">
            <v>368089129</v>
          </cell>
          <cell r="L21">
            <v>37923375</v>
          </cell>
          <cell r="M21">
            <v>330165754</v>
          </cell>
        </row>
        <row r="22">
          <cell r="B22">
            <v>808</v>
          </cell>
          <cell r="C22" t="str">
            <v>Bojanala District</v>
          </cell>
          <cell r="D22" t="str">
            <v>Municipalities</v>
          </cell>
          <cell r="E22" t="str">
            <v>District Municipality</v>
          </cell>
          <cell r="F22" t="str">
            <v>NW</v>
          </cell>
          <cell r="G22" t="str">
            <v>NW</v>
          </cell>
          <cell r="H22" t="str">
            <v>Bojanala Platinum</v>
          </cell>
          <cell r="I22" t="str">
            <v>Financial Audit</v>
          </cell>
          <cell r="J22" t="str">
            <v>Qualified</v>
          </cell>
          <cell r="K22">
            <v>365739000</v>
          </cell>
          <cell r="L22">
            <v>32558000</v>
          </cell>
          <cell r="M22">
            <v>333181000</v>
          </cell>
        </row>
        <row r="23">
          <cell r="B23">
            <v>662</v>
          </cell>
          <cell r="C23" t="str">
            <v>Brakpan Bus Company</v>
          </cell>
          <cell r="D23" t="str">
            <v>Municipal entities</v>
          </cell>
          <cell r="E23" t="str">
            <v>Municipal Entity</v>
          </cell>
          <cell r="F23" t="str">
            <v>GP</v>
          </cell>
          <cell r="G23" t="str">
            <v>GP</v>
          </cell>
          <cell r="H23" t="str">
            <v>Ekurhuleni Metro</v>
          </cell>
          <cell r="I23" t="str">
            <v>Financial Audit</v>
          </cell>
          <cell r="J23" t="str">
            <v>Audit not finalised at legislated date</v>
          </cell>
          <cell r="K23" t="str">
            <v/>
          </cell>
          <cell r="L23" t="str">
            <v/>
          </cell>
          <cell r="M23" t="str">
            <v/>
          </cell>
        </row>
        <row r="24">
          <cell r="B24">
            <v>880</v>
          </cell>
          <cell r="C24" t="str">
            <v>Breede Valley</v>
          </cell>
          <cell r="D24" t="str">
            <v>Municipalities</v>
          </cell>
          <cell r="E24" t="str">
            <v>Local Municipality</v>
          </cell>
          <cell r="F24" t="str">
            <v>WC</v>
          </cell>
          <cell r="G24" t="str">
            <v>WC</v>
          </cell>
          <cell r="H24" t="str">
            <v>Cape Winelands</v>
          </cell>
          <cell r="I24" t="str">
            <v>Financial Audit</v>
          </cell>
          <cell r="J24" t="str">
            <v>Financially unqualified with no findings on predetermined objectives or compliance with laws and regulations</v>
          </cell>
          <cell r="K24">
            <v>1806746000</v>
          </cell>
          <cell r="L24">
            <v>409826000</v>
          </cell>
          <cell r="M24">
            <v>1396920000</v>
          </cell>
        </row>
        <row r="25">
          <cell r="B25">
            <v>1468</v>
          </cell>
          <cell r="C25" t="str">
            <v>Buffalo City Metropolitan Development Agency</v>
          </cell>
          <cell r="D25" t="str">
            <v>Municipal entities</v>
          </cell>
          <cell r="E25" t="str">
            <v>Municipal Entity</v>
          </cell>
          <cell r="F25" t="str">
            <v>EC</v>
          </cell>
          <cell r="G25" t="str">
            <v>EC</v>
          </cell>
          <cell r="H25" t="str">
            <v>Buffalo City Metro</v>
          </cell>
          <cell r="I25" t="str">
            <v>Financial Audit</v>
          </cell>
          <cell r="J25" t="str">
            <v>Financially unqualified with findings</v>
          </cell>
          <cell r="K25">
            <v>138271891</v>
          </cell>
          <cell r="L25">
            <v>453305</v>
          </cell>
          <cell r="M25">
            <v>137818586</v>
          </cell>
        </row>
        <row r="26">
          <cell r="B26">
            <v>573</v>
          </cell>
          <cell r="C26" t="str">
            <v>Buffalo City Metro</v>
          </cell>
          <cell r="D26" t="str">
            <v>Municipalities</v>
          </cell>
          <cell r="E26" t="str">
            <v>Metropolitan Municipality</v>
          </cell>
          <cell r="F26" t="str">
            <v>EC</v>
          </cell>
          <cell r="G26" t="str">
            <v>EC</v>
          </cell>
          <cell r="H26" t="str">
            <v>Buffalo City Metro</v>
          </cell>
          <cell r="I26" t="str">
            <v>Financial Audit</v>
          </cell>
          <cell r="J26" t="str">
            <v>Qualified</v>
          </cell>
          <cell r="K26">
            <v>11186741772</v>
          </cell>
          <cell r="L26">
            <v>1390738673</v>
          </cell>
          <cell r="M26">
            <v>9796003099</v>
          </cell>
        </row>
        <row r="27">
          <cell r="B27">
            <v>783</v>
          </cell>
          <cell r="C27" t="str">
            <v>Bushbuckridge</v>
          </cell>
          <cell r="D27" t="str">
            <v>Municipalities</v>
          </cell>
          <cell r="E27" t="str">
            <v>Local Municipality</v>
          </cell>
          <cell r="F27" t="str">
            <v>MP</v>
          </cell>
          <cell r="G27" t="str">
            <v>MP</v>
          </cell>
          <cell r="H27" t="str">
            <v>Ehlanzeni</v>
          </cell>
          <cell r="I27" t="str">
            <v>Financial Audit</v>
          </cell>
          <cell r="J27" t="str">
            <v>Financially unqualified with findings</v>
          </cell>
          <cell r="K27">
            <v>2230849000</v>
          </cell>
          <cell r="L27">
            <v>782892000</v>
          </cell>
          <cell r="M27">
            <v>1447957000</v>
          </cell>
        </row>
        <row r="28">
          <cell r="B28">
            <v>1403</v>
          </cell>
          <cell r="C28" t="str">
            <v>Cacadu Development Agency</v>
          </cell>
          <cell r="D28" t="str">
            <v>Municipal entities</v>
          </cell>
          <cell r="E28" t="str">
            <v>Municipal Entity</v>
          </cell>
          <cell r="F28" t="str">
            <v>EC</v>
          </cell>
          <cell r="G28" t="str">
            <v>EC</v>
          </cell>
          <cell r="H28" t="str">
            <v>Sarah Baartman</v>
          </cell>
          <cell r="I28" t="str">
            <v>Financial Audit</v>
          </cell>
          <cell r="J28" t="str">
            <v>Financially unqualified with findings</v>
          </cell>
          <cell r="K28">
            <v>8060237</v>
          </cell>
          <cell r="L28">
            <v>80000</v>
          </cell>
          <cell r="M28">
            <v>7980237</v>
          </cell>
        </row>
        <row r="29">
          <cell r="B29">
            <v>881</v>
          </cell>
          <cell r="C29" t="str">
            <v>Cape Agulhas</v>
          </cell>
          <cell r="D29" t="str">
            <v>Municipalities</v>
          </cell>
          <cell r="E29" t="str">
            <v>Local Municipality</v>
          </cell>
          <cell r="F29" t="str">
            <v>WC</v>
          </cell>
          <cell r="G29" t="str">
            <v>WC</v>
          </cell>
          <cell r="H29" t="str">
            <v>Overberg</v>
          </cell>
          <cell r="I29" t="str">
            <v>Financial Audit</v>
          </cell>
          <cell r="J29" t="str">
            <v>Financially unqualified with no findings on predetermined objectives or compliance with laws and regulations</v>
          </cell>
          <cell r="K29">
            <v>501925124</v>
          </cell>
          <cell r="L29">
            <v>67361893</v>
          </cell>
          <cell r="M29">
            <v>434563231</v>
          </cell>
        </row>
        <row r="30">
          <cell r="B30">
            <v>994</v>
          </cell>
          <cell r="C30" t="str">
            <v>Cape Metropolitan Transport Fund</v>
          </cell>
          <cell r="D30" t="str">
            <v>Municipal entities</v>
          </cell>
          <cell r="E30" t="str">
            <v>Municipal Entity</v>
          </cell>
          <cell r="F30" t="str">
            <v>WC</v>
          </cell>
          <cell r="G30" t="str">
            <v>WC</v>
          </cell>
          <cell r="H30" t="str">
            <v>Cape Town Metro</v>
          </cell>
          <cell r="I30" t="str">
            <v>Financial Audit</v>
          </cell>
          <cell r="J30" t="str">
            <v>Financially unqualified with no findings on predetermined objectives or compliance with laws and regulations</v>
          </cell>
          <cell r="K30" t="str">
            <v/>
          </cell>
          <cell r="L30" t="str">
            <v/>
          </cell>
          <cell r="M30" t="str">
            <v/>
          </cell>
        </row>
        <row r="31">
          <cell r="B31">
            <v>882</v>
          </cell>
          <cell r="C31" t="str">
            <v>Cape Town International Convention Centre</v>
          </cell>
          <cell r="D31" t="str">
            <v>Municipal entities</v>
          </cell>
          <cell r="E31" t="str">
            <v>Municipal Entity</v>
          </cell>
          <cell r="F31" t="str">
            <v>WC</v>
          </cell>
          <cell r="G31" t="str">
            <v>WC</v>
          </cell>
          <cell r="H31" t="str">
            <v>Cape Town Metro</v>
          </cell>
          <cell r="I31" t="str">
            <v>Financial Audit</v>
          </cell>
          <cell r="J31" t="str">
            <v>Financially unqualified with no findings on predetermined objectives or compliance with laws and regulations</v>
          </cell>
          <cell r="K31">
            <v>297959678</v>
          </cell>
          <cell r="L31">
            <v>32652000</v>
          </cell>
          <cell r="M31">
            <v>265307678</v>
          </cell>
        </row>
        <row r="32">
          <cell r="B32">
            <v>1497</v>
          </cell>
          <cell r="C32" t="str">
            <v>Cape Town Stadium</v>
          </cell>
          <cell r="D32" t="str">
            <v>Municipal entities</v>
          </cell>
          <cell r="E32" t="str">
            <v>Municipal Entity</v>
          </cell>
          <cell r="F32" t="str">
            <v>WC</v>
          </cell>
          <cell r="G32" t="str">
            <v>WC</v>
          </cell>
          <cell r="H32" t="str">
            <v/>
          </cell>
          <cell r="I32" t="str">
            <v>Financial Audit</v>
          </cell>
          <cell r="J32" t="str">
            <v>Financially unqualified with no findings on predetermined objectives or compliance with laws and regulations</v>
          </cell>
          <cell r="K32">
            <v>97822454</v>
          </cell>
          <cell r="L32">
            <v>0</v>
          </cell>
          <cell r="M32">
            <v>97822454</v>
          </cell>
        </row>
        <row r="33">
          <cell r="B33">
            <v>883</v>
          </cell>
          <cell r="C33" t="str">
            <v>Cape Winelands District</v>
          </cell>
          <cell r="D33" t="str">
            <v>Municipalities</v>
          </cell>
          <cell r="E33" t="str">
            <v>District Municipality</v>
          </cell>
          <cell r="F33" t="str">
            <v>WC</v>
          </cell>
          <cell r="G33" t="str">
            <v>WC</v>
          </cell>
          <cell r="H33" t="str">
            <v>Cape Winelands</v>
          </cell>
          <cell r="I33" t="str">
            <v>Financial Audit</v>
          </cell>
          <cell r="J33" t="str">
            <v>Financially unqualified with no findings on predetermined objectives or compliance with laws and regulations</v>
          </cell>
          <cell r="K33">
            <v>490467503</v>
          </cell>
          <cell r="L33">
            <v>31087000</v>
          </cell>
          <cell r="M33">
            <v>459380503</v>
          </cell>
        </row>
        <row r="34">
          <cell r="B34">
            <v>754</v>
          </cell>
          <cell r="C34" t="str">
            <v>Capricorn District</v>
          </cell>
          <cell r="D34" t="str">
            <v>Municipalities</v>
          </cell>
          <cell r="E34" t="str">
            <v>District Municipality</v>
          </cell>
          <cell r="F34" t="str">
            <v>LP</v>
          </cell>
          <cell r="G34" t="str">
            <v>LP</v>
          </cell>
          <cell r="H34" t="str">
            <v>Capricorn</v>
          </cell>
          <cell r="I34" t="str">
            <v>Financial Audit</v>
          </cell>
          <cell r="J34" t="str">
            <v>Financially unqualified with findings</v>
          </cell>
          <cell r="K34">
            <v>1502016000</v>
          </cell>
          <cell r="L34">
            <v>420353000</v>
          </cell>
          <cell r="M34">
            <v>1081663000</v>
          </cell>
        </row>
        <row r="35">
          <cell r="B35">
            <v>884</v>
          </cell>
          <cell r="C35" t="str">
            <v>Cederberg</v>
          </cell>
          <cell r="D35" t="str">
            <v>Municipalities</v>
          </cell>
          <cell r="E35" t="str">
            <v>Local Municipality</v>
          </cell>
          <cell r="F35" t="str">
            <v>WC</v>
          </cell>
          <cell r="G35" t="str">
            <v>WC</v>
          </cell>
          <cell r="H35" t="str">
            <v>West Coast</v>
          </cell>
          <cell r="I35" t="str">
            <v>Financial Audit</v>
          </cell>
          <cell r="J35" t="str">
            <v>Financially unqualified with findings</v>
          </cell>
          <cell r="K35">
            <v>467887914</v>
          </cell>
          <cell r="L35">
            <v>62952017</v>
          </cell>
          <cell r="M35">
            <v>404935897</v>
          </cell>
        </row>
        <row r="36">
          <cell r="B36">
            <v>620</v>
          </cell>
          <cell r="C36" t="str">
            <v>Centlec</v>
          </cell>
          <cell r="D36" t="str">
            <v>Municipal entities</v>
          </cell>
          <cell r="E36" t="str">
            <v>Municipal Entity</v>
          </cell>
          <cell r="F36" t="str">
            <v>FS</v>
          </cell>
          <cell r="G36" t="str">
            <v>FS</v>
          </cell>
          <cell r="H36" t="str">
            <v>Mangaung</v>
          </cell>
          <cell r="I36" t="str">
            <v>Financial Audit</v>
          </cell>
          <cell r="J36" t="str">
            <v>Financially unqualified with findings</v>
          </cell>
          <cell r="K36">
            <v>3346735559</v>
          </cell>
          <cell r="L36">
            <v>223590966</v>
          </cell>
          <cell r="M36">
            <v>3123144593</v>
          </cell>
        </row>
        <row r="37">
          <cell r="B37">
            <v>885</v>
          </cell>
          <cell r="C37" t="str">
            <v>Central Karoo District</v>
          </cell>
          <cell r="D37" t="str">
            <v>Municipalities</v>
          </cell>
          <cell r="E37" t="str">
            <v>District Municipality</v>
          </cell>
          <cell r="F37" t="str">
            <v>WC</v>
          </cell>
          <cell r="G37" t="str">
            <v>WC</v>
          </cell>
          <cell r="H37" t="str">
            <v>Central Karoo</v>
          </cell>
          <cell r="I37" t="str">
            <v>Financial Audit</v>
          </cell>
          <cell r="J37" t="str">
            <v>Financially unqualified with findings</v>
          </cell>
          <cell r="K37">
            <v>114620466</v>
          </cell>
          <cell r="L37">
            <v>2179438</v>
          </cell>
          <cell r="M37">
            <v>112441028</v>
          </cell>
        </row>
        <row r="38">
          <cell r="B38">
            <v>782</v>
          </cell>
          <cell r="C38" t="str">
            <v>Chief Albert Luthuli</v>
          </cell>
          <cell r="D38" t="str">
            <v>Municipalities</v>
          </cell>
          <cell r="E38" t="str">
            <v>Local Municipality</v>
          </cell>
          <cell r="F38" t="str">
            <v>MP</v>
          </cell>
          <cell r="G38" t="str">
            <v>MP</v>
          </cell>
          <cell r="H38" t="str">
            <v>Gert Sibande</v>
          </cell>
          <cell r="I38" t="str">
            <v>Financial Audit</v>
          </cell>
          <cell r="J38" t="str">
            <v>Qualified</v>
          </cell>
          <cell r="K38">
            <v>1028889405</v>
          </cell>
          <cell r="L38">
            <v>337596000</v>
          </cell>
          <cell r="M38">
            <v>691293405</v>
          </cell>
        </row>
        <row r="39">
          <cell r="B39">
            <v>1401</v>
          </cell>
          <cell r="C39" t="str">
            <v>Chris Hani Development Agency</v>
          </cell>
          <cell r="D39" t="str">
            <v>Municipal entities</v>
          </cell>
          <cell r="E39" t="str">
            <v>Municipal Entity</v>
          </cell>
          <cell r="F39" t="str">
            <v>EC</v>
          </cell>
          <cell r="G39" t="str">
            <v>EC</v>
          </cell>
          <cell r="H39" t="str">
            <v>Chris Hani</v>
          </cell>
          <cell r="I39" t="str">
            <v>Financial Audit</v>
          </cell>
          <cell r="J39" t="str">
            <v>Qualified</v>
          </cell>
          <cell r="K39">
            <v>43357027</v>
          </cell>
          <cell r="L39">
            <v>166500</v>
          </cell>
          <cell r="M39">
            <v>43190527</v>
          </cell>
        </row>
        <row r="40">
          <cell r="B40">
            <v>577</v>
          </cell>
          <cell r="C40" t="str">
            <v>Chris Hani District</v>
          </cell>
          <cell r="D40" t="str">
            <v>Municipalities</v>
          </cell>
          <cell r="E40" t="str">
            <v>District Municipality</v>
          </cell>
          <cell r="F40" t="str">
            <v>EC</v>
          </cell>
          <cell r="G40" t="str">
            <v>EC</v>
          </cell>
          <cell r="H40" t="str">
            <v>Chris Hani</v>
          </cell>
          <cell r="I40" t="str">
            <v>Financial Audit</v>
          </cell>
          <cell r="J40" t="str">
            <v>Qualified</v>
          </cell>
          <cell r="K40">
            <v>2020084579</v>
          </cell>
          <cell r="L40">
            <v>712832579</v>
          </cell>
          <cell r="M40">
            <v>1307252000</v>
          </cell>
        </row>
        <row r="41">
          <cell r="B41">
            <v>886</v>
          </cell>
          <cell r="C41" t="str">
            <v>City of Cape Town Metro</v>
          </cell>
          <cell r="D41" t="str">
            <v>Municipalities</v>
          </cell>
          <cell r="E41" t="str">
            <v>Metropolitan Municipality</v>
          </cell>
          <cell r="F41" t="str">
            <v>WC</v>
          </cell>
          <cell r="G41" t="str">
            <v>WC</v>
          </cell>
          <cell r="H41" t="str">
            <v>Cape Town Metro</v>
          </cell>
          <cell r="I41" t="str">
            <v>Financial Audit</v>
          </cell>
          <cell r="J41" t="str">
            <v>Financially unqualified with no findings on predetermined objectives or compliance with laws and regulations</v>
          </cell>
          <cell r="K41">
            <v>62373867000</v>
          </cell>
          <cell r="L41">
            <v>7811576000</v>
          </cell>
          <cell r="M41">
            <v>54562291000</v>
          </cell>
        </row>
        <row r="42">
          <cell r="B42">
            <v>650</v>
          </cell>
          <cell r="C42" t="str">
            <v>City of Ekurhuleni Metro</v>
          </cell>
          <cell r="D42" t="str">
            <v>Municipalities</v>
          </cell>
          <cell r="E42" t="str">
            <v>Metropolitan Municipality</v>
          </cell>
          <cell r="F42" t="str">
            <v>GP</v>
          </cell>
          <cell r="G42" t="str">
            <v>GP</v>
          </cell>
          <cell r="H42" t="str">
            <v>Ekurhuleni Metro</v>
          </cell>
          <cell r="I42" t="str">
            <v>Financial Audit</v>
          </cell>
          <cell r="J42" t="str">
            <v>Financially unqualified with findings</v>
          </cell>
          <cell r="K42">
            <v>49136113310</v>
          </cell>
          <cell r="L42">
            <v>3030036850</v>
          </cell>
          <cell r="M42">
            <v>46106076460</v>
          </cell>
        </row>
        <row r="43">
          <cell r="B43">
            <v>649</v>
          </cell>
          <cell r="C43" t="str">
            <v>City of Johannesburg Metro</v>
          </cell>
          <cell r="D43" t="str">
            <v>Municipalities</v>
          </cell>
          <cell r="E43" t="str">
            <v>Metropolitan Municipality</v>
          </cell>
          <cell r="F43" t="str">
            <v>GP</v>
          </cell>
          <cell r="G43" t="str">
            <v>GP</v>
          </cell>
          <cell r="H43" t="str">
            <v>Johannesburg Metro</v>
          </cell>
          <cell r="I43" t="str">
            <v>Financial Audit</v>
          </cell>
          <cell r="J43" t="str">
            <v>Financially unqualified with findings</v>
          </cell>
          <cell r="K43">
            <v>33978817000</v>
          </cell>
          <cell r="L43">
            <v>4169725000</v>
          </cell>
          <cell r="M43">
            <v>29809092000</v>
          </cell>
        </row>
        <row r="44">
          <cell r="B44">
            <v>809</v>
          </cell>
          <cell r="C44" t="str">
            <v>Matlosana</v>
          </cell>
          <cell r="D44" t="str">
            <v>Municipalities</v>
          </cell>
          <cell r="E44" t="str">
            <v>Local Municipality</v>
          </cell>
          <cell r="F44" t="str">
            <v>NW</v>
          </cell>
          <cell r="G44" t="str">
            <v>NW</v>
          </cell>
          <cell r="H44" t="str">
            <v>Dr Kenneth Kaunda</v>
          </cell>
          <cell r="I44" t="str">
            <v>Financial Audit</v>
          </cell>
          <cell r="J44" t="str">
            <v>Financially unqualified with findings</v>
          </cell>
          <cell r="K44">
            <v>4333683000</v>
          </cell>
          <cell r="L44">
            <v>205436000</v>
          </cell>
          <cell r="M44">
            <v>4128247000</v>
          </cell>
        </row>
        <row r="45">
          <cell r="B45">
            <v>1412</v>
          </cell>
          <cell r="C45" t="str">
            <v>City of Mbombela Development Agency(COMDA)</v>
          </cell>
          <cell r="D45" t="str">
            <v>Municipal entities</v>
          </cell>
          <cell r="E45" t="str">
            <v>Municipal Entity</v>
          </cell>
          <cell r="F45" t="str">
            <v>MP</v>
          </cell>
          <cell r="G45" t="str">
            <v>MP</v>
          </cell>
          <cell r="H45" t="str">
            <v>Ehlanzeni</v>
          </cell>
          <cell r="I45" t="str">
            <v>Financial Audit</v>
          </cell>
          <cell r="J45" t="str">
            <v>Audit not finalised at legislated date</v>
          </cell>
          <cell r="K45" t="str">
            <v/>
          </cell>
          <cell r="L45" t="str">
            <v/>
          </cell>
          <cell r="M45" t="str">
            <v/>
          </cell>
        </row>
        <row r="46">
          <cell r="B46">
            <v>1493</v>
          </cell>
          <cell r="C46" t="str">
            <v>City of Mbombela</v>
          </cell>
          <cell r="D46" t="str">
            <v>Municipalities</v>
          </cell>
          <cell r="E46" t="str">
            <v>Local Municipality</v>
          </cell>
          <cell r="F46" t="str">
            <v>MP</v>
          </cell>
          <cell r="G46" t="str">
            <v>MP</v>
          </cell>
          <cell r="H46" t="str">
            <v>Ehlanzeni</v>
          </cell>
          <cell r="I46" t="str">
            <v>Financial Audit</v>
          </cell>
          <cell r="J46" t="str">
            <v>Financially unqualified with findings</v>
          </cell>
          <cell r="K46">
            <v>5149493891</v>
          </cell>
          <cell r="L46">
            <v>1443968000</v>
          </cell>
          <cell r="M46">
            <v>3705525891</v>
          </cell>
        </row>
        <row r="47">
          <cell r="B47">
            <v>807</v>
          </cell>
          <cell r="C47" t="str">
            <v>City of Tshwane Metro</v>
          </cell>
          <cell r="D47" t="str">
            <v>Municipalities</v>
          </cell>
          <cell r="E47" t="str">
            <v>Metropolitan Municipality</v>
          </cell>
          <cell r="F47" t="str">
            <v>GP</v>
          </cell>
          <cell r="G47" t="str">
            <v>GP</v>
          </cell>
          <cell r="H47" t="str">
            <v>Tshwane Metro</v>
          </cell>
          <cell r="I47" t="str">
            <v>Financial Audit</v>
          </cell>
          <cell r="J47" t="str">
            <v>Qualified</v>
          </cell>
          <cell r="K47">
            <v>44682879514</v>
          </cell>
          <cell r="L47">
            <v>2451527220</v>
          </cell>
          <cell r="M47">
            <v>42231352294</v>
          </cell>
        </row>
        <row r="48">
          <cell r="B48">
            <v>664</v>
          </cell>
          <cell r="C48" t="str">
            <v>City Power Johannesburg</v>
          </cell>
          <cell r="D48" t="str">
            <v>Municipal entities</v>
          </cell>
          <cell r="E48" t="str">
            <v>Municipal Entity</v>
          </cell>
          <cell r="F48" t="str">
            <v>GP</v>
          </cell>
          <cell r="G48" t="str">
            <v>GP</v>
          </cell>
          <cell r="H48" t="str">
            <v>Johannesburg Metro</v>
          </cell>
          <cell r="I48" t="str">
            <v>Financial Audit</v>
          </cell>
          <cell r="J48" t="str">
            <v>Financially unqualified with findings</v>
          </cell>
          <cell r="K48">
            <v>20014630000</v>
          </cell>
          <cell r="L48">
            <v>1217736000</v>
          </cell>
          <cell r="M48">
            <v>18796894000</v>
          </cell>
        </row>
        <row r="49">
          <cell r="B49">
            <v>1480</v>
          </cell>
          <cell r="C49" t="str">
            <v>Collins Chabane</v>
          </cell>
          <cell r="D49" t="str">
            <v>Municipalities</v>
          </cell>
          <cell r="E49" t="str">
            <v>Local Municipality</v>
          </cell>
          <cell r="F49" t="str">
            <v>LP</v>
          </cell>
          <cell r="G49" t="str">
            <v>LP</v>
          </cell>
          <cell r="H49" t="str">
            <v>Vhembe</v>
          </cell>
          <cell r="I49" t="str">
            <v>Financial Audit</v>
          </cell>
          <cell r="J49" t="str">
            <v>Financially unqualified with findings</v>
          </cell>
          <cell r="K49">
            <v>821376110</v>
          </cell>
          <cell r="L49">
            <v>339334000</v>
          </cell>
          <cell r="M49">
            <v>482042110</v>
          </cell>
        </row>
        <row r="50">
          <cell r="B50">
            <v>686</v>
          </cell>
          <cell r="C50" t="str">
            <v>Dannhauser</v>
          </cell>
          <cell r="D50" t="str">
            <v>Municipalities</v>
          </cell>
          <cell r="E50" t="str">
            <v>Local Municipality</v>
          </cell>
          <cell r="F50" t="str">
            <v>KZN</v>
          </cell>
          <cell r="G50" t="str">
            <v>KZN</v>
          </cell>
          <cell r="H50" t="str">
            <v>Amajuba</v>
          </cell>
          <cell r="I50" t="str">
            <v>Financial Audit</v>
          </cell>
          <cell r="J50" t="str">
            <v>Financially unqualified with findings</v>
          </cell>
          <cell r="K50">
            <v>233210651</v>
          </cell>
          <cell r="L50">
            <v>63168307</v>
          </cell>
          <cell r="M50">
            <v>170042344</v>
          </cell>
        </row>
        <row r="51">
          <cell r="B51">
            <v>1489</v>
          </cell>
          <cell r="C51" t="str">
            <v>Dawid Kruiper</v>
          </cell>
          <cell r="D51" t="str">
            <v>Municipalities</v>
          </cell>
          <cell r="E51" t="str">
            <v>Local Municipality</v>
          </cell>
          <cell r="F51" t="str">
            <v>NC</v>
          </cell>
          <cell r="G51" t="str">
            <v>NC</v>
          </cell>
          <cell r="H51" t="str">
            <v>ZF Mgcawu District</v>
          </cell>
          <cell r="I51" t="str">
            <v>Financial Audit</v>
          </cell>
          <cell r="J51" t="str">
            <v>Financially unqualified with findings</v>
          </cell>
          <cell r="K51">
            <v>1083991000</v>
          </cell>
          <cell r="L51">
            <v>197992000</v>
          </cell>
          <cell r="M51">
            <v>885999000</v>
          </cell>
        </row>
        <row r="52">
          <cell r="B52">
            <v>636</v>
          </cell>
          <cell r="C52" t="str">
            <v>Dihlabeng</v>
          </cell>
          <cell r="D52" t="str">
            <v>Municipalities</v>
          </cell>
          <cell r="E52" t="str">
            <v>Local Municipality</v>
          </cell>
          <cell r="F52" t="str">
            <v>FS</v>
          </cell>
          <cell r="G52" t="str">
            <v>FS</v>
          </cell>
          <cell r="H52" t="str">
            <v>Thabo Mofutsanyana</v>
          </cell>
          <cell r="I52" t="str">
            <v>Financial Audit</v>
          </cell>
          <cell r="J52" t="str">
            <v>Audit not finalised at legislated date</v>
          </cell>
          <cell r="K52">
            <v>995453063</v>
          </cell>
          <cell r="L52">
            <v>130234000</v>
          </cell>
          <cell r="M52">
            <v>865219063</v>
          </cell>
        </row>
        <row r="53">
          <cell r="B53">
            <v>835</v>
          </cell>
          <cell r="C53" t="str">
            <v>Dikgatlong</v>
          </cell>
          <cell r="D53" t="str">
            <v>Municipalities</v>
          </cell>
          <cell r="E53" t="str">
            <v>Local Municipality</v>
          </cell>
          <cell r="F53" t="str">
            <v>NC</v>
          </cell>
          <cell r="G53" t="str">
            <v>NC</v>
          </cell>
          <cell r="H53" t="str">
            <v>Frances Baard</v>
          </cell>
          <cell r="I53" t="str">
            <v>Financial Audit</v>
          </cell>
          <cell r="J53" t="str">
            <v>Qualified</v>
          </cell>
          <cell r="K53">
            <v>308420000</v>
          </cell>
          <cell r="L53">
            <v>6125000</v>
          </cell>
          <cell r="M53">
            <v>302295000</v>
          </cell>
        </row>
        <row r="54">
          <cell r="B54">
            <v>785</v>
          </cell>
          <cell r="C54" t="str">
            <v>Dipaleseng</v>
          </cell>
          <cell r="D54" t="str">
            <v>Municipalities</v>
          </cell>
          <cell r="E54" t="str">
            <v>Local Municipality</v>
          </cell>
          <cell r="F54" t="str">
            <v>MP</v>
          </cell>
          <cell r="G54" t="str">
            <v>MP</v>
          </cell>
          <cell r="H54" t="str">
            <v>Gert Sibande</v>
          </cell>
          <cell r="I54" t="str">
            <v>Financial Audit</v>
          </cell>
          <cell r="J54" t="str">
            <v>Qualified</v>
          </cell>
          <cell r="K54">
            <v>369344000</v>
          </cell>
          <cell r="L54">
            <v>38943000</v>
          </cell>
          <cell r="M54">
            <v>330401000</v>
          </cell>
        </row>
        <row r="55">
          <cell r="B55">
            <v>810</v>
          </cell>
          <cell r="C55" t="str">
            <v>Ditsobotla</v>
          </cell>
          <cell r="D55" t="str">
            <v>Municipalities</v>
          </cell>
          <cell r="E55" t="str">
            <v>Local Municipality</v>
          </cell>
          <cell r="F55" t="str">
            <v>NW</v>
          </cell>
          <cell r="G55" t="str">
            <v>NW</v>
          </cell>
          <cell r="H55" t="str">
            <v>Ngaka Modiri Molema</v>
          </cell>
          <cell r="I55" t="str">
            <v>Financial Audit</v>
          </cell>
          <cell r="J55" t="str">
            <v>Audit not finalised at legislated date</v>
          </cell>
          <cell r="K55">
            <v>689503000</v>
          </cell>
          <cell r="L55">
            <v>43183000</v>
          </cell>
          <cell r="M55">
            <v>646320000</v>
          </cell>
        </row>
        <row r="56">
          <cell r="B56">
            <v>580</v>
          </cell>
          <cell r="C56" t="str">
            <v>Dr A B Xuma Local Municipality</v>
          </cell>
          <cell r="D56" t="str">
            <v>Municipalities</v>
          </cell>
          <cell r="E56" t="str">
            <v>Local Municipality</v>
          </cell>
          <cell r="F56" t="str">
            <v>EC</v>
          </cell>
          <cell r="G56" t="str">
            <v>EC</v>
          </cell>
          <cell r="H56" t="str">
            <v>Chris Hani</v>
          </cell>
          <cell r="I56" t="str">
            <v>Financial Audit</v>
          </cell>
          <cell r="J56" t="str">
            <v>Financially unqualified with findings</v>
          </cell>
          <cell r="K56">
            <v>428026170</v>
          </cell>
          <cell r="L56">
            <v>155875795</v>
          </cell>
          <cell r="M56">
            <v>272150375</v>
          </cell>
        </row>
        <row r="57">
          <cell r="B57">
            <v>1481</v>
          </cell>
          <cell r="C57" t="str">
            <v>Dr Beyers Naudé</v>
          </cell>
          <cell r="D57" t="str">
            <v>Municipalities</v>
          </cell>
          <cell r="E57" t="str">
            <v>Local Municipality</v>
          </cell>
          <cell r="F57" t="str">
            <v>EC</v>
          </cell>
          <cell r="G57" t="str">
            <v>EC</v>
          </cell>
          <cell r="H57" t="str">
            <v>Sarah Baartman</v>
          </cell>
          <cell r="I57" t="str">
            <v>Financial Audit</v>
          </cell>
          <cell r="J57" t="str">
            <v>Financially unqualified with findings</v>
          </cell>
          <cell r="K57">
            <v>597565335</v>
          </cell>
          <cell r="L57">
            <v>64614000</v>
          </cell>
          <cell r="M57">
            <v>532951335</v>
          </cell>
        </row>
        <row r="58">
          <cell r="B58">
            <v>1488</v>
          </cell>
          <cell r="C58" t="str">
            <v>Dr Nkosazana Dlamini Zuma</v>
          </cell>
          <cell r="D58" t="str">
            <v>Municipalities</v>
          </cell>
          <cell r="E58" t="str">
            <v>Local Municipality</v>
          </cell>
          <cell r="F58" t="str">
            <v>KZN</v>
          </cell>
          <cell r="G58" t="str">
            <v>KZN</v>
          </cell>
          <cell r="H58" t="str">
            <v>Harry Gwala</v>
          </cell>
          <cell r="I58" t="str">
            <v>Financial Audit</v>
          </cell>
          <cell r="J58" t="str">
            <v>Financially unqualified with findings</v>
          </cell>
          <cell r="K58">
            <v>249123954</v>
          </cell>
          <cell r="L58">
            <v>18983185</v>
          </cell>
          <cell r="M58">
            <v>230140769</v>
          </cell>
        </row>
        <row r="59">
          <cell r="B59">
            <v>798</v>
          </cell>
          <cell r="C59" t="str">
            <v>Dr Pixley Ka Isaka Seme</v>
          </cell>
          <cell r="D59" t="str">
            <v>Municipalities</v>
          </cell>
          <cell r="E59" t="str">
            <v>Local Municipality</v>
          </cell>
          <cell r="F59" t="str">
            <v>MP</v>
          </cell>
          <cell r="G59" t="str">
            <v>MP</v>
          </cell>
          <cell r="H59" t="str">
            <v>Gert Sibande</v>
          </cell>
          <cell r="I59" t="str">
            <v>Financial Audit</v>
          </cell>
          <cell r="J59" t="str">
            <v>Financially unqualified with findings</v>
          </cell>
          <cell r="K59">
            <v>567404467</v>
          </cell>
          <cell r="L59">
            <v>29191574</v>
          </cell>
          <cell r="M59">
            <v>538212893</v>
          </cell>
        </row>
        <row r="60">
          <cell r="B60">
            <v>786</v>
          </cell>
          <cell r="C60" t="str">
            <v>Dr. JS Moroka</v>
          </cell>
          <cell r="D60" t="str">
            <v>Municipalities</v>
          </cell>
          <cell r="E60" t="str">
            <v>Local Municipality</v>
          </cell>
          <cell r="F60" t="str">
            <v>MP</v>
          </cell>
          <cell r="G60" t="str">
            <v>MP</v>
          </cell>
          <cell r="H60" t="str">
            <v>Nkangala</v>
          </cell>
          <cell r="I60" t="str">
            <v>Financial Audit</v>
          </cell>
          <cell r="J60" t="str">
            <v>Qualified</v>
          </cell>
          <cell r="K60">
            <v>825864000</v>
          </cell>
          <cell r="L60">
            <v>150922000</v>
          </cell>
          <cell r="M60">
            <v>674942000</v>
          </cell>
        </row>
        <row r="61">
          <cell r="B61">
            <v>811</v>
          </cell>
          <cell r="C61" t="str">
            <v>Dr Kenneth Kaunda District</v>
          </cell>
          <cell r="D61" t="str">
            <v>Municipalities</v>
          </cell>
          <cell r="E61" t="str">
            <v>District Municipality</v>
          </cell>
          <cell r="F61" t="str">
            <v>NW</v>
          </cell>
          <cell r="G61" t="str">
            <v>NW</v>
          </cell>
          <cell r="H61" t="str">
            <v>Dr Kenneth Kaunda</v>
          </cell>
          <cell r="I61" t="str">
            <v>Financial Audit</v>
          </cell>
          <cell r="J61" t="str">
            <v>Financially unqualified with findings</v>
          </cell>
          <cell r="K61">
            <v>262407000</v>
          </cell>
          <cell r="L61">
            <v>25708000</v>
          </cell>
          <cell r="M61">
            <v>236699000</v>
          </cell>
        </row>
        <row r="62">
          <cell r="B62">
            <v>914</v>
          </cell>
          <cell r="C62" t="str">
            <v>Dr KKDM Economic Agency</v>
          </cell>
          <cell r="D62" t="str">
            <v>Municipal entities</v>
          </cell>
          <cell r="E62" t="str">
            <v>Municipal Entity</v>
          </cell>
          <cell r="F62" t="str">
            <v>NW</v>
          </cell>
          <cell r="G62" t="str">
            <v>NW</v>
          </cell>
          <cell r="H62" t="str">
            <v>Dr Kenneth Kaunda</v>
          </cell>
          <cell r="I62" t="str">
            <v>Financial Audit</v>
          </cell>
          <cell r="J62" t="str">
            <v>Audit not finalised at legislated date</v>
          </cell>
          <cell r="K62">
            <v>0</v>
          </cell>
          <cell r="L62">
            <v>0</v>
          </cell>
          <cell r="M62">
            <v>0</v>
          </cell>
        </row>
        <row r="63">
          <cell r="B63">
            <v>812</v>
          </cell>
          <cell r="C63" t="str">
            <v>Dr Ruth S Mompati District</v>
          </cell>
          <cell r="D63" t="str">
            <v>Municipalities</v>
          </cell>
          <cell r="E63" t="str">
            <v>District Municipality</v>
          </cell>
          <cell r="F63" t="str">
            <v>NW</v>
          </cell>
          <cell r="G63" t="str">
            <v>NW</v>
          </cell>
          <cell r="H63" t="str">
            <v>Dr Ruth S Mompati</v>
          </cell>
          <cell r="I63" t="str">
            <v>Financial Audit</v>
          </cell>
          <cell r="J63" t="str">
            <v>Qualified</v>
          </cell>
          <cell r="K63">
            <v>1196520136</v>
          </cell>
          <cell r="L63">
            <v>663431260</v>
          </cell>
          <cell r="M63">
            <v>533088876</v>
          </cell>
        </row>
        <row r="64">
          <cell r="B64">
            <v>887</v>
          </cell>
          <cell r="C64" t="str">
            <v>Drakenstein</v>
          </cell>
          <cell r="D64" t="str">
            <v>Municipalities</v>
          </cell>
          <cell r="E64" t="str">
            <v>Local Municipality</v>
          </cell>
          <cell r="F64" t="str">
            <v>WC</v>
          </cell>
          <cell r="G64" t="str">
            <v>WC</v>
          </cell>
          <cell r="H64" t="str">
            <v>Cape Winelands</v>
          </cell>
          <cell r="I64" t="str">
            <v>Financial Audit</v>
          </cell>
          <cell r="J64" t="str">
            <v>Financially unqualified with no findings on predetermined objectives or compliance with laws and regulations</v>
          </cell>
          <cell r="K64">
            <v>3013986632</v>
          </cell>
          <cell r="L64">
            <v>196053922</v>
          </cell>
          <cell r="M64">
            <v>2817932710</v>
          </cell>
        </row>
        <row r="65">
          <cell r="B65">
            <v>687</v>
          </cell>
          <cell r="C65" t="str">
            <v>Durban Marine Theme Park</v>
          </cell>
          <cell r="D65" t="str">
            <v>Municipal entities</v>
          </cell>
          <cell r="E65" t="str">
            <v>Municipal Entity</v>
          </cell>
          <cell r="F65" t="str">
            <v>KZN</v>
          </cell>
          <cell r="G65" t="str">
            <v>KZN</v>
          </cell>
          <cell r="H65" t="str">
            <v>eThekwini Metro</v>
          </cell>
          <cell r="I65" t="str">
            <v>Financial Audit</v>
          </cell>
          <cell r="J65" t="str">
            <v>Audit not finalised at legislated date</v>
          </cell>
          <cell r="K65">
            <v>320933331</v>
          </cell>
          <cell r="L65">
            <v>18056789</v>
          </cell>
          <cell r="M65">
            <v>302876542</v>
          </cell>
        </row>
        <row r="66">
          <cell r="B66">
            <v>668</v>
          </cell>
          <cell r="C66" t="str">
            <v>East Rand Water Care Company</v>
          </cell>
          <cell r="D66" t="str">
            <v>Municipal entities</v>
          </cell>
          <cell r="E66" t="str">
            <v>Municipal Entity</v>
          </cell>
          <cell r="F66" t="str">
            <v>GP</v>
          </cell>
          <cell r="G66" t="str">
            <v>GP</v>
          </cell>
          <cell r="H66" t="str">
            <v>Ekurhuleni Metro</v>
          </cell>
          <cell r="I66" t="str">
            <v>Financial Audit</v>
          </cell>
          <cell r="J66" t="str">
            <v>Financially unqualified with findings</v>
          </cell>
          <cell r="K66">
            <v>1488358919</v>
          </cell>
          <cell r="L66">
            <v>102670444</v>
          </cell>
          <cell r="M66">
            <v>1385688475</v>
          </cell>
        </row>
        <row r="67">
          <cell r="B67">
            <v>688</v>
          </cell>
          <cell r="C67" t="str">
            <v>eDumbe</v>
          </cell>
          <cell r="D67" t="str">
            <v>Municipalities</v>
          </cell>
          <cell r="E67" t="str">
            <v>Local Municipality</v>
          </cell>
          <cell r="F67" t="str">
            <v>KZN</v>
          </cell>
          <cell r="G67" t="str">
            <v>KZN</v>
          </cell>
          <cell r="H67" t="str">
            <v>Zululand</v>
          </cell>
          <cell r="I67" t="str">
            <v>Financial Audit</v>
          </cell>
          <cell r="J67" t="str">
            <v>Financially unqualified with findings</v>
          </cell>
          <cell r="K67">
            <v>223615000</v>
          </cell>
          <cell r="L67">
            <v>36902000</v>
          </cell>
          <cell r="M67">
            <v>186713000</v>
          </cell>
        </row>
        <row r="68">
          <cell r="B68">
            <v>787</v>
          </cell>
          <cell r="C68" t="str">
            <v>Ehlanzeni District</v>
          </cell>
          <cell r="D68" t="str">
            <v>Municipalities</v>
          </cell>
          <cell r="E68" t="str">
            <v>District Municipality</v>
          </cell>
          <cell r="F68" t="str">
            <v>MP</v>
          </cell>
          <cell r="G68" t="str">
            <v>MP</v>
          </cell>
          <cell r="H68" t="str">
            <v>Ehlanzeni</v>
          </cell>
          <cell r="I68" t="str">
            <v>Financial Audit</v>
          </cell>
          <cell r="J68" t="str">
            <v>Financially unqualified with no findings on predetermined objectives or compliance with laws and regulations</v>
          </cell>
          <cell r="K68">
            <v>336335000</v>
          </cell>
          <cell r="L68">
            <v>38391000</v>
          </cell>
          <cell r="M68">
            <v>297944000</v>
          </cell>
        </row>
        <row r="69">
          <cell r="B69">
            <v>666</v>
          </cell>
          <cell r="C69" t="str">
            <v>Ekurhuleni Development Company</v>
          </cell>
          <cell r="D69" t="str">
            <v>Municipal entities</v>
          </cell>
          <cell r="E69" t="str">
            <v>Municipal Entity</v>
          </cell>
          <cell r="F69" t="str">
            <v>GP</v>
          </cell>
          <cell r="G69" t="str">
            <v>GP</v>
          </cell>
          <cell r="H69" t="str">
            <v>Ekurhuleni Metro</v>
          </cell>
          <cell r="I69" t="str">
            <v>Financial Audit</v>
          </cell>
          <cell r="J69" t="str">
            <v>Audit not finalised at legislated date</v>
          </cell>
          <cell r="K69" t="str">
            <v/>
          </cell>
          <cell r="L69" t="str">
            <v/>
          </cell>
          <cell r="M69" t="str">
            <v/>
          </cell>
        </row>
        <row r="70">
          <cell r="B70">
            <v>755</v>
          </cell>
          <cell r="C70" t="str">
            <v>Elias Motsoaledi (Greater Groblersdal)</v>
          </cell>
          <cell r="D70" t="str">
            <v>Municipalities</v>
          </cell>
          <cell r="E70" t="str">
            <v>Local Municipality</v>
          </cell>
          <cell r="F70" t="str">
            <v>LP</v>
          </cell>
          <cell r="G70" t="str">
            <v>LP</v>
          </cell>
          <cell r="H70" t="str">
            <v>Sekhukhune</v>
          </cell>
          <cell r="I70" t="str">
            <v>Financial Audit</v>
          </cell>
          <cell r="J70" t="str">
            <v>Financially unqualified with findings</v>
          </cell>
          <cell r="K70">
            <v>702499000</v>
          </cell>
          <cell r="L70">
            <v>139386000</v>
          </cell>
          <cell r="M70">
            <v>563113000</v>
          </cell>
        </row>
        <row r="71">
          <cell r="B71">
            <v>578</v>
          </cell>
          <cell r="C71" t="str">
            <v>Elundini</v>
          </cell>
          <cell r="D71" t="str">
            <v>Municipalities</v>
          </cell>
          <cell r="E71" t="str">
            <v>Local Municipality</v>
          </cell>
          <cell r="F71" t="str">
            <v>EC</v>
          </cell>
          <cell r="G71" t="str">
            <v>EC</v>
          </cell>
          <cell r="H71" t="str">
            <v>Joe Gqabi</v>
          </cell>
          <cell r="I71" t="str">
            <v>Financial Audit</v>
          </cell>
          <cell r="J71" t="str">
            <v>Financially unqualified with findings</v>
          </cell>
          <cell r="K71">
            <v>416083000</v>
          </cell>
          <cell r="L71">
            <v>142115000</v>
          </cell>
          <cell r="M71">
            <v>273968000</v>
          </cell>
        </row>
        <row r="72">
          <cell r="B72">
            <v>689</v>
          </cell>
          <cell r="C72" t="str">
            <v>eMadlangeni</v>
          </cell>
          <cell r="D72" t="str">
            <v>Municipalities</v>
          </cell>
          <cell r="E72" t="str">
            <v>Local Municipality</v>
          </cell>
          <cell r="F72" t="str">
            <v>KZN</v>
          </cell>
          <cell r="G72" t="str">
            <v>KZN</v>
          </cell>
          <cell r="H72" t="str">
            <v>Amajuba</v>
          </cell>
          <cell r="I72" t="str">
            <v>Financial Audit</v>
          </cell>
          <cell r="J72" t="str">
            <v>Financially unqualified with findings</v>
          </cell>
          <cell r="K72">
            <v>135601000</v>
          </cell>
          <cell r="L72">
            <v>27579000</v>
          </cell>
          <cell r="M72">
            <v>108022000</v>
          </cell>
        </row>
        <row r="73">
          <cell r="B73">
            <v>788</v>
          </cell>
          <cell r="C73" t="str">
            <v>Emakhazeni</v>
          </cell>
          <cell r="D73" t="str">
            <v>Municipalities</v>
          </cell>
          <cell r="E73" t="str">
            <v>Local Municipality</v>
          </cell>
          <cell r="F73" t="str">
            <v>MP</v>
          </cell>
          <cell r="G73" t="str">
            <v>MP</v>
          </cell>
          <cell r="H73" t="str">
            <v>Nkangala</v>
          </cell>
          <cell r="I73" t="str">
            <v>Financial Audit</v>
          </cell>
          <cell r="J73" t="str">
            <v>Adverse</v>
          </cell>
          <cell r="K73">
            <v>567242000</v>
          </cell>
          <cell r="L73">
            <v>143621000</v>
          </cell>
          <cell r="M73">
            <v>423621000</v>
          </cell>
        </row>
        <row r="74">
          <cell r="B74">
            <v>789</v>
          </cell>
          <cell r="C74" t="str">
            <v>Emalahleni</v>
          </cell>
          <cell r="D74" t="str">
            <v>Municipalities</v>
          </cell>
          <cell r="E74" t="str">
            <v>Local Municipality</v>
          </cell>
          <cell r="F74" t="str">
            <v>MP</v>
          </cell>
          <cell r="G74" t="str">
            <v>MP</v>
          </cell>
          <cell r="H74" t="str">
            <v>Nkangala</v>
          </cell>
          <cell r="I74" t="str">
            <v>Financial Audit</v>
          </cell>
          <cell r="J74" t="str">
            <v>Qualified</v>
          </cell>
          <cell r="K74">
            <v>4738252400</v>
          </cell>
          <cell r="L74">
            <v>261100000</v>
          </cell>
          <cell r="M74">
            <v>4477152400</v>
          </cell>
        </row>
        <row r="75">
          <cell r="B75">
            <v>904</v>
          </cell>
          <cell r="C75" t="str">
            <v>Emalahleni</v>
          </cell>
          <cell r="D75" t="str">
            <v>Municipalities</v>
          </cell>
          <cell r="E75" t="str">
            <v>Local Municipality</v>
          </cell>
          <cell r="F75" t="str">
            <v>EC</v>
          </cell>
          <cell r="G75" t="str">
            <v>EC</v>
          </cell>
          <cell r="H75" t="str">
            <v>Chris Hani</v>
          </cell>
          <cell r="I75" t="str">
            <v>Financial Audit</v>
          </cell>
          <cell r="J75" t="str">
            <v>Qualified</v>
          </cell>
          <cell r="K75">
            <v>279744084</v>
          </cell>
          <cell r="L75">
            <v>85643084</v>
          </cell>
          <cell r="M75">
            <v>194101000</v>
          </cell>
        </row>
        <row r="76">
          <cell r="B76">
            <v>651</v>
          </cell>
          <cell r="C76" t="str">
            <v>Emfuleni</v>
          </cell>
          <cell r="D76" t="str">
            <v>Municipalities</v>
          </cell>
          <cell r="E76" t="str">
            <v>Local Municipality</v>
          </cell>
          <cell r="F76" t="str">
            <v>GP</v>
          </cell>
          <cell r="G76" t="str">
            <v>GP</v>
          </cell>
          <cell r="H76" t="str">
            <v>Sedibeng</v>
          </cell>
          <cell r="I76" t="str">
            <v>Financial Audit</v>
          </cell>
          <cell r="J76" t="str">
            <v>Qualified</v>
          </cell>
          <cell r="K76">
            <v>8221590303</v>
          </cell>
          <cell r="L76">
            <v>405961052</v>
          </cell>
          <cell r="M76">
            <v>7815629251</v>
          </cell>
        </row>
        <row r="77">
          <cell r="B77">
            <v>851</v>
          </cell>
          <cell r="C77" t="str">
            <v>Emthanjeni</v>
          </cell>
          <cell r="D77" t="str">
            <v>Municipalities</v>
          </cell>
          <cell r="E77" t="str">
            <v>Local Municipality</v>
          </cell>
          <cell r="F77" t="str">
            <v>NC</v>
          </cell>
          <cell r="G77" t="str">
            <v>NC</v>
          </cell>
          <cell r="H77" t="str">
            <v>Pixley Ka Seme - NC</v>
          </cell>
          <cell r="I77" t="str">
            <v>Financial Audit</v>
          </cell>
          <cell r="J77" t="str">
            <v>Qualified</v>
          </cell>
          <cell r="K77">
            <v>356987000</v>
          </cell>
          <cell r="L77">
            <v>42659000</v>
          </cell>
          <cell r="M77">
            <v>314328000</v>
          </cell>
        </row>
        <row r="78">
          <cell r="B78">
            <v>691</v>
          </cell>
          <cell r="C78" t="str">
            <v>Endumeni</v>
          </cell>
          <cell r="D78" t="str">
            <v>Municipalities</v>
          </cell>
          <cell r="E78" t="str">
            <v>Local Municipality</v>
          </cell>
          <cell r="F78" t="str">
            <v>KZN</v>
          </cell>
          <cell r="G78" t="str">
            <v>KZN</v>
          </cell>
          <cell r="H78" t="str">
            <v>uMzinyathi</v>
          </cell>
          <cell r="I78" t="str">
            <v>Financial Audit</v>
          </cell>
          <cell r="J78" t="str">
            <v>Qualified</v>
          </cell>
          <cell r="K78">
            <v>446240999</v>
          </cell>
          <cell r="L78">
            <v>19340129</v>
          </cell>
          <cell r="M78">
            <v>426900870</v>
          </cell>
        </row>
        <row r="79">
          <cell r="B79">
            <v>1483</v>
          </cell>
          <cell r="C79" t="str">
            <v>Enoch Mgijima</v>
          </cell>
          <cell r="D79" t="str">
            <v>Municipalities</v>
          </cell>
          <cell r="E79" t="str">
            <v>Local Municipality</v>
          </cell>
          <cell r="F79" t="str">
            <v>EC</v>
          </cell>
          <cell r="G79" t="str">
            <v>EC</v>
          </cell>
          <cell r="H79" t="str">
            <v>Chris Hani</v>
          </cell>
          <cell r="I79" t="str">
            <v>Financial Audit</v>
          </cell>
          <cell r="J79" t="str">
            <v>Qualified</v>
          </cell>
          <cell r="K79">
            <v>1195534063</v>
          </cell>
          <cell r="L79">
            <v>244078000</v>
          </cell>
          <cell r="M79">
            <v>951456063</v>
          </cell>
        </row>
        <row r="80">
          <cell r="B80">
            <v>759</v>
          </cell>
          <cell r="C80" t="str">
            <v>Ephraim Mogale</v>
          </cell>
          <cell r="D80" t="str">
            <v>Municipalities</v>
          </cell>
          <cell r="E80" t="str">
            <v>Local Municipality</v>
          </cell>
          <cell r="F80" t="str">
            <v>LP</v>
          </cell>
          <cell r="G80" t="str">
            <v>LP</v>
          </cell>
          <cell r="H80" t="str">
            <v>Sekhukhune</v>
          </cell>
          <cell r="I80" t="str">
            <v>Financial Audit</v>
          </cell>
          <cell r="J80" t="str">
            <v>Financially unqualified with findings</v>
          </cell>
          <cell r="K80">
            <v>477114380</v>
          </cell>
          <cell r="L80">
            <v>91648722</v>
          </cell>
          <cell r="M80">
            <v>385465658</v>
          </cell>
        </row>
        <row r="81">
          <cell r="B81">
            <v>692</v>
          </cell>
          <cell r="C81" t="str">
            <v>eThekwini Metro</v>
          </cell>
          <cell r="D81" t="str">
            <v>Municipalities</v>
          </cell>
          <cell r="E81" t="str">
            <v>Metropolitan Municipality</v>
          </cell>
          <cell r="F81" t="str">
            <v>KZN</v>
          </cell>
          <cell r="G81" t="str">
            <v>KZN</v>
          </cell>
          <cell r="H81" t="str">
            <v>eThekwini Metro</v>
          </cell>
          <cell r="I81" t="str">
            <v>Financial Audit</v>
          </cell>
          <cell r="J81" t="str">
            <v>Financially unqualified with findings</v>
          </cell>
          <cell r="K81">
            <v>54201135000</v>
          </cell>
          <cell r="L81">
            <v>5254740000</v>
          </cell>
          <cell r="M81">
            <v>48946395000</v>
          </cell>
        </row>
        <row r="82">
          <cell r="B82">
            <v>1492</v>
          </cell>
          <cell r="C82" t="str">
            <v>Fetakgomo Tubatse</v>
          </cell>
          <cell r="D82" t="str">
            <v>Municipalities</v>
          </cell>
          <cell r="E82" t="str">
            <v>Local Municipality</v>
          </cell>
          <cell r="F82" t="str">
            <v>LP</v>
          </cell>
          <cell r="G82" t="str">
            <v>LP</v>
          </cell>
          <cell r="H82" t="str">
            <v>Sekhukhune</v>
          </cell>
          <cell r="I82" t="str">
            <v>Financial Audit</v>
          </cell>
          <cell r="J82" t="str">
            <v>Financially unqualified with findings</v>
          </cell>
          <cell r="K82">
            <v>1239061000</v>
          </cell>
          <cell r="L82">
            <v>336388000</v>
          </cell>
          <cell r="M82">
            <v>902673000</v>
          </cell>
        </row>
        <row r="83">
          <cell r="B83">
            <v>624</v>
          </cell>
          <cell r="C83" t="str">
            <v>Fezile Dabi District</v>
          </cell>
          <cell r="D83" t="str">
            <v>Municipalities</v>
          </cell>
          <cell r="E83" t="str">
            <v>District Municipality</v>
          </cell>
          <cell r="F83" t="str">
            <v>FS</v>
          </cell>
          <cell r="G83" t="str">
            <v>FS</v>
          </cell>
          <cell r="H83" t="str">
            <v>Fezile Dabi</v>
          </cell>
          <cell r="I83" t="str">
            <v>Financial Audit</v>
          </cell>
          <cell r="J83" t="str">
            <v>Qualified</v>
          </cell>
          <cell r="K83">
            <v>194375400</v>
          </cell>
          <cell r="L83">
            <v>2750000</v>
          </cell>
          <cell r="M83">
            <v>191625400</v>
          </cell>
        </row>
        <row r="84">
          <cell r="B84">
            <v>912</v>
          </cell>
          <cell r="C84" t="str">
            <v>Fezile Dabi District Municipality Trust</v>
          </cell>
          <cell r="D84" t="str">
            <v>Municipal entities</v>
          </cell>
          <cell r="E84" t="str">
            <v>Municipal Entity</v>
          </cell>
          <cell r="F84" t="str">
            <v>FS</v>
          </cell>
          <cell r="G84" t="str">
            <v>FS</v>
          </cell>
          <cell r="H84" t="str">
            <v>Fezile Dabi</v>
          </cell>
          <cell r="I84" t="str">
            <v>Financial Audit</v>
          </cell>
          <cell r="J84" t="str">
            <v>Audit not finalised at legislated date</v>
          </cell>
          <cell r="K84" t="str">
            <v/>
          </cell>
          <cell r="L84" t="str">
            <v/>
          </cell>
          <cell r="M84" t="str">
            <v/>
          </cell>
        </row>
        <row r="85">
          <cell r="B85">
            <v>836</v>
          </cell>
          <cell r="C85" t="str">
            <v>Frances Baard District</v>
          </cell>
          <cell r="D85" t="str">
            <v>Municipalities</v>
          </cell>
          <cell r="E85" t="str">
            <v>District Municipality</v>
          </cell>
          <cell r="F85" t="str">
            <v>NC</v>
          </cell>
          <cell r="G85" t="str">
            <v>NC</v>
          </cell>
          <cell r="H85" t="str">
            <v>Frances Baard</v>
          </cell>
          <cell r="I85" t="str">
            <v>Financial Audit</v>
          </cell>
          <cell r="J85" t="str">
            <v>Financially unqualified with no findings on predetermined objectives or compliance with laws and regulations</v>
          </cell>
          <cell r="K85">
            <v>188406000</v>
          </cell>
          <cell r="L85">
            <v>9135000</v>
          </cell>
          <cell r="M85">
            <v>179271000</v>
          </cell>
        </row>
        <row r="86">
          <cell r="B86">
            <v>840</v>
          </cell>
          <cell r="C86" t="str">
            <v>Gamagara</v>
          </cell>
          <cell r="D86" t="str">
            <v>Municipalities</v>
          </cell>
          <cell r="E86" t="str">
            <v>Local Municipality</v>
          </cell>
          <cell r="F86" t="str">
            <v>NC</v>
          </cell>
          <cell r="G86" t="str">
            <v>NC</v>
          </cell>
          <cell r="H86" t="str">
            <v>John Taolo Gaetsewe</v>
          </cell>
          <cell r="I86" t="str">
            <v>Financial Audit</v>
          </cell>
          <cell r="J86" t="str">
            <v>Financially unqualified with findings</v>
          </cell>
          <cell r="K86">
            <v>735997443</v>
          </cell>
          <cell r="L86">
            <v>37429899</v>
          </cell>
          <cell r="M86">
            <v>698567544</v>
          </cell>
        </row>
        <row r="87">
          <cell r="B87">
            <v>888</v>
          </cell>
          <cell r="C87" t="str">
            <v>Garden Route District</v>
          </cell>
          <cell r="D87" t="str">
            <v>Municipalities</v>
          </cell>
          <cell r="E87" t="str">
            <v>District Municipality</v>
          </cell>
          <cell r="F87" t="str">
            <v>WC</v>
          </cell>
          <cell r="G87" t="str">
            <v>WC</v>
          </cell>
          <cell r="H87" t="str">
            <v>Garden Route</v>
          </cell>
          <cell r="I87" t="str">
            <v>Financial Audit</v>
          </cell>
          <cell r="J87" t="str">
            <v>Financially unqualified with no findings on predetermined objectives or compliance with laws and regulations</v>
          </cell>
          <cell r="K87">
            <v>534522252</v>
          </cell>
          <cell r="L87">
            <v>38440814</v>
          </cell>
          <cell r="M87">
            <v>496081438</v>
          </cell>
        </row>
        <row r="88">
          <cell r="B88">
            <v>841</v>
          </cell>
          <cell r="C88" t="str">
            <v>Ga-Segonyana</v>
          </cell>
          <cell r="D88" t="str">
            <v>Municipalities</v>
          </cell>
          <cell r="E88" t="str">
            <v>Local Municipality</v>
          </cell>
          <cell r="F88" t="str">
            <v>NC</v>
          </cell>
          <cell r="G88" t="str">
            <v>NC</v>
          </cell>
          <cell r="H88" t="str">
            <v>John Taolo Gaetsewe</v>
          </cell>
          <cell r="I88" t="str">
            <v>Financial Audit</v>
          </cell>
          <cell r="J88" t="str">
            <v>Qualified</v>
          </cell>
          <cell r="K88">
            <v>753879000</v>
          </cell>
          <cell r="L88">
            <v>158257000</v>
          </cell>
          <cell r="M88">
            <v>595622000</v>
          </cell>
        </row>
        <row r="89">
          <cell r="B89">
            <v>889</v>
          </cell>
          <cell r="C89" t="str">
            <v>George</v>
          </cell>
          <cell r="D89" t="str">
            <v>Municipalities</v>
          </cell>
          <cell r="E89" t="str">
            <v>Local Municipality</v>
          </cell>
          <cell r="F89" t="str">
            <v>WC</v>
          </cell>
          <cell r="G89" t="str">
            <v>WC</v>
          </cell>
          <cell r="H89" t="str">
            <v>Garden Route</v>
          </cell>
          <cell r="I89" t="str">
            <v>Financial Audit</v>
          </cell>
          <cell r="J89" t="str">
            <v>Financially unqualified with no findings on predetermined objectives or compliance with laws and regulations</v>
          </cell>
          <cell r="K89">
            <v>4153243410</v>
          </cell>
          <cell r="L89">
            <v>1147027440</v>
          </cell>
          <cell r="M89">
            <v>3006215970</v>
          </cell>
        </row>
        <row r="90">
          <cell r="B90">
            <v>681</v>
          </cell>
          <cell r="C90" t="str">
            <v>Germiston Phase II Housing Company (t/a Ekurhuleni Housing Company)</v>
          </cell>
          <cell r="D90" t="str">
            <v>Municipal entities</v>
          </cell>
          <cell r="E90" t="str">
            <v>Municipal Entity</v>
          </cell>
          <cell r="F90" t="str">
            <v>GP</v>
          </cell>
          <cell r="G90" t="str">
            <v>GP</v>
          </cell>
          <cell r="H90" t="str">
            <v>Ekurhuleni Metro</v>
          </cell>
          <cell r="I90" t="str">
            <v>Financial Audit</v>
          </cell>
          <cell r="J90" t="str">
            <v>Financially unqualified with findings</v>
          </cell>
          <cell r="K90">
            <v>83799467</v>
          </cell>
          <cell r="L90">
            <v>0</v>
          </cell>
          <cell r="M90">
            <v>83799467</v>
          </cell>
        </row>
        <row r="91">
          <cell r="B91">
            <v>790</v>
          </cell>
          <cell r="C91" t="str">
            <v>Gert Sibande District</v>
          </cell>
          <cell r="D91" t="str">
            <v>Municipalities</v>
          </cell>
          <cell r="E91" t="str">
            <v>District Municipality</v>
          </cell>
          <cell r="F91" t="str">
            <v>MP</v>
          </cell>
          <cell r="G91" t="str">
            <v>MP</v>
          </cell>
          <cell r="H91" t="str">
            <v>Gert Sibande</v>
          </cell>
          <cell r="I91" t="str">
            <v>Financial Audit</v>
          </cell>
          <cell r="J91" t="str">
            <v>Financially unqualified with findings</v>
          </cell>
          <cell r="K91">
            <v>393911347</v>
          </cell>
          <cell r="L91">
            <v>6840000</v>
          </cell>
          <cell r="M91">
            <v>387071347</v>
          </cell>
        </row>
        <row r="92">
          <cell r="B92">
            <v>791</v>
          </cell>
          <cell r="C92" t="str">
            <v>Govan Mbeki</v>
          </cell>
          <cell r="D92" t="str">
            <v>Municipalities</v>
          </cell>
          <cell r="E92" t="str">
            <v>Local Municipality</v>
          </cell>
          <cell r="F92" t="str">
            <v>MP</v>
          </cell>
          <cell r="G92" t="str">
            <v>MP</v>
          </cell>
          <cell r="H92" t="str">
            <v>Gert Sibande</v>
          </cell>
          <cell r="I92" t="str">
            <v>Financial Audit</v>
          </cell>
          <cell r="J92" t="str">
            <v>Qualified</v>
          </cell>
          <cell r="K92">
            <v>2933418201</v>
          </cell>
          <cell r="L92">
            <v>198260882</v>
          </cell>
          <cell r="M92">
            <v>2735157319</v>
          </cell>
        </row>
        <row r="93">
          <cell r="B93">
            <v>583</v>
          </cell>
          <cell r="C93" t="str">
            <v>Great Kei</v>
          </cell>
          <cell r="D93" t="str">
            <v>Municipalities</v>
          </cell>
          <cell r="E93" t="str">
            <v>Local Municipality</v>
          </cell>
          <cell r="F93" t="str">
            <v>EC</v>
          </cell>
          <cell r="G93" t="str">
            <v>EC</v>
          </cell>
          <cell r="H93" t="str">
            <v>Amatole</v>
          </cell>
          <cell r="I93" t="str">
            <v>Financial Audit</v>
          </cell>
          <cell r="J93" t="str">
            <v>Financially unqualified with findings</v>
          </cell>
          <cell r="K93">
            <v>174639000</v>
          </cell>
          <cell r="L93">
            <v>51238000</v>
          </cell>
          <cell r="M93">
            <v>123401000</v>
          </cell>
        </row>
        <row r="94">
          <cell r="B94">
            <v>757</v>
          </cell>
          <cell r="C94" t="str">
            <v>Greater Giyani</v>
          </cell>
          <cell r="D94" t="str">
            <v>Municipalities</v>
          </cell>
          <cell r="E94" t="str">
            <v>Local Municipality</v>
          </cell>
          <cell r="F94" t="str">
            <v>LP</v>
          </cell>
          <cell r="G94" t="str">
            <v>LP</v>
          </cell>
          <cell r="H94" t="str">
            <v>Mopani</v>
          </cell>
          <cell r="I94" t="str">
            <v>Financial Audit</v>
          </cell>
          <cell r="J94" t="str">
            <v>Financially unqualified with findings</v>
          </cell>
          <cell r="K94">
            <v>795317912</v>
          </cell>
          <cell r="L94">
            <v>211457203</v>
          </cell>
          <cell r="M94">
            <v>583860709</v>
          </cell>
        </row>
        <row r="95">
          <cell r="B95">
            <v>694</v>
          </cell>
          <cell r="C95" t="str">
            <v>Greater Kokstad</v>
          </cell>
          <cell r="D95" t="str">
            <v>Municipalities</v>
          </cell>
          <cell r="E95" t="str">
            <v>Local Municipality</v>
          </cell>
          <cell r="F95" t="str">
            <v>KZN</v>
          </cell>
          <cell r="G95" t="str">
            <v>KZN</v>
          </cell>
          <cell r="H95" t="str">
            <v>Harry Gwala</v>
          </cell>
          <cell r="I95" t="str">
            <v>Financial Audit</v>
          </cell>
          <cell r="J95" t="str">
            <v>Financially unqualified with findings</v>
          </cell>
          <cell r="K95">
            <v>537930949</v>
          </cell>
          <cell r="L95">
            <v>90700157</v>
          </cell>
          <cell r="M95">
            <v>447230792</v>
          </cell>
        </row>
        <row r="96">
          <cell r="B96">
            <v>758</v>
          </cell>
          <cell r="C96" t="str">
            <v>Greater Letaba</v>
          </cell>
          <cell r="D96" t="str">
            <v>Municipalities</v>
          </cell>
          <cell r="E96" t="str">
            <v>Local Municipality</v>
          </cell>
          <cell r="F96" t="str">
            <v>LP</v>
          </cell>
          <cell r="G96" t="str">
            <v>LP</v>
          </cell>
          <cell r="H96" t="str">
            <v>Mopani</v>
          </cell>
          <cell r="I96" t="str">
            <v>Financial Audit</v>
          </cell>
          <cell r="J96" t="str">
            <v>Financially unqualified with findings</v>
          </cell>
          <cell r="K96">
            <v>405294000</v>
          </cell>
          <cell r="L96">
            <v>103969000</v>
          </cell>
          <cell r="M96">
            <v>301325000</v>
          </cell>
        </row>
        <row r="97">
          <cell r="B97">
            <v>813</v>
          </cell>
          <cell r="C97" t="str">
            <v>Greater Taung</v>
          </cell>
          <cell r="D97" t="str">
            <v>Municipalities</v>
          </cell>
          <cell r="E97" t="str">
            <v>Local Municipality</v>
          </cell>
          <cell r="F97" t="str">
            <v>NW</v>
          </cell>
          <cell r="G97" t="str">
            <v>NW</v>
          </cell>
          <cell r="H97" t="str">
            <v>Dr Ruth S Mompati</v>
          </cell>
          <cell r="I97" t="str">
            <v>Financial Audit</v>
          </cell>
          <cell r="J97" t="str">
            <v>Qualified</v>
          </cell>
          <cell r="K97">
            <v>291120393</v>
          </cell>
          <cell r="L97">
            <v>54163001</v>
          </cell>
          <cell r="M97">
            <v>236957392</v>
          </cell>
        </row>
        <row r="98">
          <cell r="B98">
            <v>1408</v>
          </cell>
          <cell r="C98" t="str">
            <v>Greater Tzaneen Economic Development Agency</v>
          </cell>
          <cell r="D98" t="str">
            <v>Municipal entities</v>
          </cell>
          <cell r="E98" t="str">
            <v>Municipal Entity</v>
          </cell>
          <cell r="F98" t="str">
            <v>LP</v>
          </cell>
          <cell r="G98" t="str">
            <v>LP</v>
          </cell>
          <cell r="H98" t="str">
            <v>Mopani</v>
          </cell>
          <cell r="I98" t="str">
            <v>Financial Audit</v>
          </cell>
          <cell r="J98" t="str">
            <v>Financially unqualified with findings</v>
          </cell>
          <cell r="K98">
            <v>11468908</v>
          </cell>
          <cell r="L98">
            <v>268840</v>
          </cell>
          <cell r="M98">
            <v>11200068</v>
          </cell>
        </row>
        <row r="99">
          <cell r="B99">
            <v>761</v>
          </cell>
          <cell r="C99" t="str">
            <v>Greater Tzaneen</v>
          </cell>
          <cell r="D99" t="str">
            <v>Municipalities</v>
          </cell>
          <cell r="E99" t="str">
            <v>Local Municipality</v>
          </cell>
          <cell r="F99" t="str">
            <v>LP</v>
          </cell>
          <cell r="G99" t="str">
            <v>LP</v>
          </cell>
          <cell r="H99" t="str">
            <v>Mopani</v>
          </cell>
          <cell r="I99" t="str">
            <v>Financial Audit</v>
          </cell>
          <cell r="J99" t="str">
            <v>Financially unqualified with findings</v>
          </cell>
          <cell r="K99">
            <v>1605867498</v>
          </cell>
          <cell r="L99">
            <v>173268840</v>
          </cell>
          <cell r="M99">
            <v>1432598658</v>
          </cell>
        </row>
        <row r="100">
          <cell r="B100">
            <v>844</v>
          </cell>
          <cell r="C100" t="str">
            <v>Hantam</v>
          </cell>
          <cell r="D100" t="str">
            <v>Municipalities</v>
          </cell>
          <cell r="E100" t="str">
            <v>Local Municipality</v>
          </cell>
          <cell r="F100" t="str">
            <v>NC</v>
          </cell>
          <cell r="G100" t="str">
            <v>NC</v>
          </cell>
          <cell r="H100" t="str">
            <v>Namakwa</v>
          </cell>
          <cell r="I100" t="str">
            <v>Financial Audit</v>
          </cell>
          <cell r="J100" t="str">
            <v>Financially unqualified with findings</v>
          </cell>
          <cell r="K100">
            <v>232932193</v>
          </cell>
          <cell r="L100">
            <v>89738132</v>
          </cell>
          <cell r="M100">
            <v>143194061</v>
          </cell>
        </row>
        <row r="101">
          <cell r="B101">
            <v>725</v>
          </cell>
          <cell r="C101" t="str">
            <v>Harry Gwala District</v>
          </cell>
          <cell r="D101" t="str">
            <v>Municipalities</v>
          </cell>
          <cell r="E101" t="str">
            <v>District Municipality</v>
          </cell>
          <cell r="F101" t="str">
            <v>KZN</v>
          </cell>
          <cell r="G101" t="str">
            <v>KZN</v>
          </cell>
          <cell r="H101" t="str">
            <v>Harry Gwala</v>
          </cell>
          <cell r="I101" t="str">
            <v>Financial Audit</v>
          </cell>
          <cell r="J101" t="str">
            <v>Financially unqualified with findings</v>
          </cell>
          <cell r="K101">
            <v>924843000</v>
          </cell>
          <cell r="L101">
            <v>279229000</v>
          </cell>
          <cell r="M101">
            <v>645614000</v>
          </cell>
        </row>
        <row r="102">
          <cell r="B102">
            <v>890</v>
          </cell>
          <cell r="C102" t="str">
            <v>Hessequa</v>
          </cell>
          <cell r="D102" t="str">
            <v>Municipalities</v>
          </cell>
          <cell r="E102" t="str">
            <v>Local Municipality</v>
          </cell>
          <cell r="F102" t="str">
            <v>WC</v>
          </cell>
          <cell r="G102" t="str">
            <v>WC</v>
          </cell>
          <cell r="H102" t="str">
            <v>Garden Route</v>
          </cell>
          <cell r="I102" t="str">
            <v>Financial Audit</v>
          </cell>
          <cell r="J102" t="str">
            <v>Financially unqualified with no findings on predetermined objectives or compliance with laws and regulations</v>
          </cell>
          <cell r="K102">
            <v>765707585</v>
          </cell>
          <cell r="L102">
            <v>102392115</v>
          </cell>
          <cell r="M102">
            <v>663315470</v>
          </cell>
        </row>
        <row r="103">
          <cell r="B103">
            <v>804</v>
          </cell>
          <cell r="C103" t="str">
            <v>Housing Company Tshwane</v>
          </cell>
          <cell r="D103" t="str">
            <v>Municipal entities</v>
          </cell>
          <cell r="E103" t="str">
            <v>Municipal Entity</v>
          </cell>
          <cell r="F103" t="str">
            <v>GP</v>
          </cell>
          <cell r="G103" t="str">
            <v>GP</v>
          </cell>
          <cell r="H103" t="str">
            <v>Tshwane Metro</v>
          </cell>
          <cell r="I103" t="str">
            <v>Financial Audit</v>
          </cell>
          <cell r="J103" t="str">
            <v>Audit not finalised at legislated date</v>
          </cell>
          <cell r="K103">
            <v>1069.1387910000001</v>
          </cell>
          <cell r="L103">
            <v>994.03419899999994</v>
          </cell>
          <cell r="M103">
            <v>75.104591999999997</v>
          </cell>
        </row>
        <row r="104">
          <cell r="B104">
            <v>698</v>
          </cell>
          <cell r="C104" t="str">
            <v>ICC, Durban</v>
          </cell>
          <cell r="D104" t="str">
            <v>Municipal entities</v>
          </cell>
          <cell r="E104" t="str">
            <v>Municipal Entity</v>
          </cell>
          <cell r="F104" t="str">
            <v>KZN</v>
          </cell>
          <cell r="G104" t="str">
            <v>KZN</v>
          </cell>
          <cell r="H104" t="str">
            <v>eThekwini Metro</v>
          </cell>
          <cell r="I104" t="str">
            <v>Financial Audit</v>
          </cell>
          <cell r="J104" t="str">
            <v>Financially unqualified with no findings on predetermined objectives or compliance with laws and regulations</v>
          </cell>
          <cell r="K104">
            <v>186116238.30000001</v>
          </cell>
          <cell r="L104">
            <v>4865000</v>
          </cell>
          <cell r="M104">
            <v>181251238.30000001</v>
          </cell>
        </row>
        <row r="105">
          <cell r="B105">
            <v>700</v>
          </cell>
          <cell r="C105" t="str">
            <v>Ilembe District</v>
          </cell>
          <cell r="D105" t="str">
            <v>Municipalities</v>
          </cell>
          <cell r="E105" t="str">
            <v>District Municipality</v>
          </cell>
          <cell r="F105" t="str">
            <v>KZN</v>
          </cell>
          <cell r="G105" t="str">
            <v>KZN</v>
          </cell>
          <cell r="H105" t="str">
            <v>iLembe</v>
          </cell>
          <cell r="I105" t="str">
            <v>Financial Audit</v>
          </cell>
          <cell r="J105" t="str">
            <v>Financially unqualified with findings</v>
          </cell>
          <cell r="K105">
            <v>1674025151</v>
          </cell>
          <cell r="L105">
            <v>328175978</v>
          </cell>
          <cell r="M105">
            <v>1345849173</v>
          </cell>
        </row>
        <row r="106">
          <cell r="B106">
            <v>993</v>
          </cell>
          <cell r="C106" t="str">
            <v>Ilembe Management Development Enterprise</v>
          </cell>
          <cell r="D106" t="str">
            <v>Municipal entities</v>
          </cell>
          <cell r="E106" t="str">
            <v>Municipal Entity</v>
          </cell>
          <cell r="F106" t="str">
            <v>KZN</v>
          </cell>
          <cell r="G106" t="str">
            <v>KZN</v>
          </cell>
          <cell r="H106" t="str">
            <v>iLembe</v>
          </cell>
          <cell r="I106" t="str">
            <v>Financial Audit</v>
          </cell>
          <cell r="J106" t="str">
            <v>Financially unqualified with findings</v>
          </cell>
          <cell r="K106">
            <v>57327135</v>
          </cell>
          <cell r="L106">
            <v>8116450</v>
          </cell>
          <cell r="M106">
            <v>49210685</v>
          </cell>
        </row>
        <row r="107">
          <cell r="B107">
            <v>702</v>
          </cell>
          <cell r="C107" t="str">
            <v>Impendle</v>
          </cell>
          <cell r="D107" t="str">
            <v>Municipalities</v>
          </cell>
          <cell r="E107" t="str">
            <v>Local Municipality</v>
          </cell>
          <cell r="F107" t="str">
            <v>KZN</v>
          </cell>
          <cell r="G107" t="str">
            <v>KZN</v>
          </cell>
          <cell r="H107" t="str">
            <v>uMgungundlovu</v>
          </cell>
          <cell r="I107" t="str">
            <v>Financial Audit</v>
          </cell>
          <cell r="J107" t="str">
            <v>Financially unqualified with findings</v>
          </cell>
          <cell r="K107">
            <v>87844993</v>
          </cell>
          <cell r="L107">
            <v>12496621</v>
          </cell>
          <cell r="M107">
            <v>75348372</v>
          </cell>
        </row>
        <row r="108">
          <cell r="B108">
            <v>613</v>
          </cell>
          <cell r="C108" t="str">
            <v>Ingquza Hill</v>
          </cell>
          <cell r="D108" t="str">
            <v>Municipalities</v>
          </cell>
          <cell r="E108" t="str">
            <v>Local Municipality</v>
          </cell>
          <cell r="F108" t="str">
            <v>EC</v>
          </cell>
          <cell r="G108" t="str">
            <v>EC</v>
          </cell>
          <cell r="H108" t="str">
            <v>O.R. Tambo</v>
          </cell>
          <cell r="I108" t="str">
            <v>Financial Audit</v>
          </cell>
          <cell r="J108" t="str">
            <v>Qualified</v>
          </cell>
          <cell r="K108">
            <v>607260000</v>
          </cell>
          <cell r="L108">
            <v>134802000</v>
          </cell>
          <cell r="M108">
            <v>472458000</v>
          </cell>
        </row>
        <row r="109">
          <cell r="B109">
            <v>1485</v>
          </cell>
          <cell r="C109" t="str">
            <v>Inkosi Langalibalele</v>
          </cell>
          <cell r="D109" t="str">
            <v>Municipalities</v>
          </cell>
          <cell r="E109" t="str">
            <v>Local Municipality</v>
          </cell>
          <cell r="F109" t="str">
            <v>KZN</v>
          </cell>
          <cell r="G109" t="str">
            <v>KZN</v>
          </cell>
          <cell r="H109" t="str">
            <v>uThukela</v>
          </cell>
          <cell r="I109" t="str">
            <v>Financial Audit</v>
          </cell>
          <cell r="J109" t="str">
            <v>Qualified</v>
          </cell>
          <cell r="K109">
            <v>695727669.52999997</v>
          </cell>
          <cell r="L109">
            <v>177986651.78</v>
          </cell>
          <cell r="M109">
            <v>517741017.75</v>
          </cell>
        </row>
        <row r="110">
          <cell r="B110">
            <v>586</v>
          </cell>
          <cell r="C110" t="str">
            <v>Intsika Yethu</v>
          </cell>
          <cell r="D110" t="str">
            <v>Municipalities</v>
          </cell>
          <cell r="E110" t="str">
            <v>Local Municipality</v>
          </cell>
          <cell r="F110" t="str">
            <v>EC</v>
          </cell>
          <cell r="G110" t="str">
            <v>EC</v>
          </cell>
          <cell r="H110" t="str">
            <v>Chris Hani</v>
          </cell>
          <cell r="I110" t="str">
            <v>Financial Audit</v>
          </cell>
          <cell r="J110" t="str">
            <v>Financially unqualified with findings</v>
          </cell>
          <cell r="K110">
            <v>332419880</v>
          </cell>
          <cell r="L110">
            <v>65368000</v>
          </cell>
          <cell r="M110">
            <v>267051880</v>
          </cell>
        </row>
        <row r="111">
          <cell r="B111">
            <v>587</v>
          </cell>
          <cell r="C111" t="str">
            <v>Inxuba Yethemba</v>
          </cell>
          <cell r="D111" t="str">
            <v>Municipalities</v>
          </cell>
          <cell r="E111" t="str">
            <v>Local Municipality</v>
          </cell>
          <cell r="F111" t="str">
            <v>EC</v>
          </cell>
          <cell r="G111" t="str">
            <v>EC</v>
          </cell>
          <cell r="H111" t="str">
            <v>Chris Hani</v>
          </cell>
          <cell r="I111" t="str">
            <v>Financial Audit</v>
          </cell>
          <cell r="J111" t="str">
            <v>Financially unqualified with findings</v>
          </cell>
          <cell r="K111">
            <v>353303000</v>
          </cell>
          <cell r="L111">
            <v>21422000</v>
          </cell>
          <cell r="M111">
            <v>331881000</v>
          </cell>
        </row>
        <row r="112">
          <cell r="B112">
            <v>1490</v>
          </cell>
          <cell r="C112" t="str">
            <v>JB Marks</v>
          </cell>
          <cell r="D112" t="str">
            <v>Municipalities</v>
          </cell>
          <cell r="E112" t="str">
            <v>Local Municipality</v>
          </cell>
          <cell r="F112" t="str">
            <v>NW</v>
          </cell>
          <cell r="G112" t="str">
            <v>NW</v>
          </cell>
          <cell r="H112" t="str">
            <v>Dr Kenneth Kaunda</v>
          </cell>
          <cell r="I112" t="str">
            <v>Financial Audit</v>
          </cell>
          <cell r="J112" t="str">
            <v>Qualified</v>
          </cell>
          <cell r="K112">
            <v>2692910931</v>
          </cell>
          <cell r="L112">
            <v>337119954</v>
          </cell>
          <cell r="M112">
            <v>2355790977</v>
          </cell>
        </row>
        <row r="113">
          <cell r="B113">
            <v>670</v>
          </cell>
          <cell r="C113" t="str">
            <v>Joburg Market</v>
          </cell>
          <cell r="D113" t="str">
            <v>Municipal entities</v>
          </cell>
          <cell r="E113" t="str">
            <v>Municipal Entity</v>
          </cell>
          <cell r="F113" t="str">
            <v>GP</v>
          </cell>
          <cell r="G113" t="str">
            <v>GP</v>
          </cell>
          <cell r="H113" t="str">
            <v>Johannesburg Metro</v>
          </cell>
          <cell r="I113" t="str">
            <v>Financial Audit</v>
          </cell>
          <cell r="J113" t="str">
            <v>Financially unqualified with no findings on predetermined objectives or compliance with laws and regulations</v>
          </cell>
          <cell r="K113">
            <v>569045704</v>
          </cell>
          <cell r="L113">
            <v>95474000</v>
          </cell>
          <cell r="M113">
            <v>473571704</v>
          </cell>
        </row>
        <row r="114">
          <cell r="B114">
            <v>671</v>
          </cell>
          <cell r="C114" t="str">
            <v>Joburg Property Company</v>
          </cell>
          <cell r="D114" t="str">
            <v>Municipal entities</v>
          </cell>
          <cell r="E114" t="str">
            <v>Municipal Entity</v>
          </cell>
          <cell r="F114" t="str">
            <v>GP</v>
          </cell>
          <cell r="G114" t="str">
            <v>GP</v>
          </cell>
          <cell r="H114" t="str">
            <v>Johannesburg Metro</v>
          </cell>
          <cell r="I114" t="str">
            <v>Financial Audit</v>
          </cell>
          <cell r="J114" t="str">
            <v>Financially unqualified with findings</v>
          </cell>
          <cell r="K114">
            <v>905116000</v>
          </cell>
          <cell r="L114">
            <v>38658000</v>
          </cell>
          <cell r="M114">
            <v>866458000</v>
          </cell>
        </row>
        <row r="115">
          <cell r="B115">
            <v>618</v>
          </cell>
          <cell r="C115" t="str">
            <v>Joe Gqabi District</v>
          </cell>
          <cell r="D115" t="str">
            <v>Municipalities</v>
          </cell>
          <cell r="E115" t="str">
            <v>District Municipality</v>
          </cell>
          <cell r="F115" t="str">
            <v>EC</v>
          </cell>
          <cell r="G115" t="str">
            <v>EC</v>
          </cell>
          <cell r="H115" t="str">
            <v>Joe Gqabi</v>
          </cell>
          <cell r="I115" t="str">
            <v>Financial Audit</v>
          </cell>
          <cell r="J115" t="str">
            <v>Financially unqualified with no findings on predetermined objectives or compliance with laws and regulations</v>
          </cell>
          <cell r="K115">
            <v>899503000</v>
          </cell>
          <cell r="L115">
            <v>237206000</v>
          </cell>
          <cell r="M115">
            <v>662297000</v>
          </cell>
        </row>
        <row r="116">
          <cell r="B116">
            <v>1262</v>
          </cell>
          <cell r="C116" t="str">
            <v>Joe Gqabi Economic Development Agency</v>
          </cell>
          <cell r="D116" t="str">
            <v>Municipal entities</v>
          </cell>
          <cell r="E116" t="str">
            <v>Municipal Entity</v>
          </cell>
          <cell r="F116" t="str">
            <v>EC</v>
          </cell>
          <cell r="G116" t="str">
            <v>EC</v>
          </cell>
          <cell r="H116" t="str">
            <v>Joe Gqabi</v>
          </cell>
          <cell r="I116" t="str">
            <v>Financial Audit</v>
          </cell>
          <cell r="J116" t="str">
            <v>Financially unqualified with no findings on predetermined objectives or compliance with laws and regulations</v>
          </cell>
          <cell r="K116">
            <v>29891881</v>
          </cell>
          <cell r="L116">
            <v>3385000</v>
          </cell>
          <cell r="M116">
            <v>26506881</v>
          </cell>
        </row>
        <row r="117">
          <cell r="B117">
            <v>843</v>
          </cell>
          <cell r="C117" t="str">
            <v>Joe Morolong</v>
          </cell>
          <cell r="D117" t="str">
            <v>Municipalities</v>
          </cell>
          <cell r="E117" t="str">
            <v>Local Municipality</v>
          </cell>
          <cell r="F117" t="str">
            <v>NC</v>
          </cell>
          <cell r="G117" t="str">
            <v>NC</v>
          </cell>
          <cell r="H117" t="str">
            <v>John Taolo Gaetsewe</v>
          </cell>
          <cell r="I117" t="str">
            <v>Financial Audit</v>
          </cell>
          <cell r="J117" t="str">
            <v>Disclaimer</v>
          </cell>
          <cell r="K117">
            <v>484724000</v>
          </cell>
          <cell r="L117">
            <v>116115000</v>
          </cell>
          <cell r="M117">
            <v>368609000</v>
          </cell>
        </row>
        <row r="118">
          <cell r="B118">
            <v>663</v>
          </cell>
          <cell r="C118" t="str">
            <v>Johannesburg City Parks</v>
          </cell>
          <cell r="D118" t="str">
            <v>Municipal entities</v>
          </cell>
          <cell r="E118" t="str">
            <v>Municipal Entity</v>
          </cell>
          <cell r="F118" t="str">
            <v>GP</v>
          </cell>
          <cell r="G118" t="str">
            <v>GP</v>
          </cell>
          <cell r="H118" t="str">
            <v>Johannesburg Metro</v>
          </cell>
          <cell r="I118" t="str">
            <v>Financial Audit</v>
          </cell>
          <cell r="J118" t="str">
            <v>Financially unqualified with findings</v>
          </cell>
          <cell r="K118">
            <v>1305006000</v>
          </cell>
          <cell r="L118">
            <v>70479000</v>
          </cell>
          <cell r="M118">
            <v>1234527000</v>
          </cell>
        </row>
        <row r="119">
          <cell r="B119">
            <v>665</v>
          </cell>
          <cell r="C119" t="str">
            <v>Joburg City Theatres</v>
          </cell>
          <cell r="D119" t="str">
            <v>Municipal entities</v>
          </cell>
          <cell r="E119" t="str">
            <v>Municipal Entity</v>
          </cell>
          <cell r="F119" t="str">
            <v>GP</v>
          </cell>
          <cell r="G119" t="str">
            <v>GP</v>
          </cell>
          <cell r="H119" t="str">
            <v>Johannesburg Metro</v>
          </cell>
          <cell r="I119" t="str">
            <v>Financial Audit</v>
          </cell>
          <cell r="J119" t="str">
            <v>Audit not finalised at legislated date</v>
          </cell>
          <cell r="K119">
            <v>246401423</v>
          </cell>
          <cell r="L119">
            <v>6594423</v>
          </cell>
          <cell r="M119">
            <v>239807000</v>
          </cell>
        </row>
        <row r="120">
          <cell r="B120">
            <v>669</v>
          </cell>
          <cell r="C120" t="str">
            <v>Johannesburg Development Agency</v>
          </cell>
          <cell r="D120" t="str">
            <v>Municipal entities</v>
          </cell>
          <cell r="E120" t="str">
            <v>Municipal Entity</v>
          </cell>
          <cell r="F120" t="str">
            <v>GP</v>
          </cell>
          <cell r="G120" t="str">
            <v>GP</v>
          </cell>
          <cell r="H120" t="str">
            <v>Johannesburg Metro</v>
          </cell>
          <cell r="I120" t="str">
            <v>Financial Audit</v>
          </cell>
          <cell r="J120" t="str">
            <v>Financially unqualified with findings</v>
          </cell>
          <cell r="K120">
            <v>493473000</v>
          </cell>
          <cell r="L120">
            <v>374506000</v>
          </cell>
          <cell r="M120">
            <v>118967000</v>
          </cell>
        </row>
        <row r="121">
          <cell r="B121">
            <v>678</v>
          </cell>
          <cell r="C121" t="str">
            <v>Johannesburg Metropolitan Bus Services</v>
          </cell>
          <cell r="D121" t="str">
            <v>Municipal entities</v>
          </cell>
          <cell r="E121" t="str">
            <v>Municipal Entity</v>
          </cell>
          <cell r="F121" t="str">
            <v>GP</v>
          </cell>
          <cell r="G121" t="str">
            <v>GP</v>
          </cell>
          <cell r="H121" t="str">
            <v>Johannesburg Metro</v>
          </cell>
          <cell r="I121" t="str">
            <v>Financial Audit</v>
          </cell>
          <cell r="J121" t="str">
            <v>Financially unqualified with findings</v>
          </cell>
          <cell r="K121">
            <v>668402000</v>
          </cell>
          <cell r="L121">
            <v>37000000</v>
          </cell>
          <cell r="M121">
            <v>631402000</v>
          </cell>
        </row>
        <row r="122">
          <cell r="B122">
            <v>672</v>
          </cell>
          <cell r="C122" t="str">
            <v>Johannesburg Roads Agency</v>
          </cell>
          <cell r="D122" t="str">
            <v>Municipal entities</v>
          </cell>
          <cell r="E122" t="str">
            <v>Municipal Entity</v>
          </cell>
          <cell r="F122" t="str">
            <v>GP</v>
          </cell>
          <cell r="G122" t="str">
            <v>GP</v>
          </cell>
          <cell r="H122" t="str">
            <v>Johannesburg Metro</v>
          </cell>
          <cell r="I122" t="str">
            <v>Financial Audit</v>
          </cell>
          <cell r="J122" t="str">
            <v>Financially unqualified with findings</v>
          </cell>
          <cell r="K122">
            <v>2208961500</v>
          </cell>
          <cell r="L122">
            <v>795214000</v>
          </cell>
          <cell r="M122">
            <v>1413747500</v>
          </cell>
        </row>
        <row r="123">
          <cell r="B123">
            <v>673</v>
          </cell>
          <cell r="C123" t="str">
            <v>Johannesburg Social Housing Company</v>
          </cell>
          <cell r="D123" t="str">
            <v>Municipal entities</v>
          </cell>
          <cell r="E123" t="str">
            <v>Municipal Entity</v>
          </cell>
          <cell r="F123" t="str">
            <v>GP</v>
          </cell>
          <cell r="G123" t="str">
            <v>GP</v>
          </cell>
          <cell r="H123" t="str">
            <v>Johannesburg Metro</v>
          </cell>
          <cell r="I123" t="str">
            <v>Financial Audit</v>
          </cell>
          <cell r="J123" t="str">
            <v>Financially unqualified with findings</v>
          </cell>
          <cell r="K123">
            <v>644822000</v>
          </cell>
          <cell r="L123">
            <v>339008000</v>
          </cell>
          <cell r="M123">
            <v>305814000</v>
          </cell>
        </row>
        <row r="124">
          <cell r="B124">
            <v>674</v>
          </cell>
          <cell r="C124" t="str">
            <v>Johannesburg Tourism Company</v>
          </cell>
          <cell r="D124" t="str">
            <v>Municipal entities</v>
          </cell>
          <cell r="E124" t="str">
            <v>Municipal Entity</v>
          </cell>
          <cell r="F124" t="str">
            <v>GP</v>
          </cell>
          <cell r="G124" t="str">
            <v>GP</v>
          </cell>
          <cell r="H124" t="str">
            <v>Johannesburg Metro</v>
          </cell>
          <cell r="I124" t="str">
            <v>Financial Audit</v>
          </cell>
          <cell r="J124" t="str">
            <v>Financially unqualified with findings</v>
          </cell>
          <cell r="K124">
            <v>68563000</v>
          </cell>
          <cell r="L124">
            <v>3900000</v>
          </cell>
          <cell r="M124">
            <v>64663000</v>
          </cell>
        </row>
        <row r="125">
          <cell r="B125">
            <v>675</v>
          </cell>
          <cell r="C125" t="str">
            <v>Johannesburg Water</v>
          </cell>
          <cell r="D125" t="str">
            <v>Municipal entities</v>
          </cell>
          <cell r="E125" t="str">
            <v>Municipal Entity</v>
          </cell>
          <cell r="F125" t="str">
            <v>GP</v>
          </cell>
          <cell r="G125" t="str">
            <v>GP</v>
          </cell>
          <cell r="H125" t="str">
            <v>Johannesburg Metro</v>
          </cell>
          <cell r="I125" t="str">
            <v>Financial Audit</v>
          </cell>
          <cell r="J125" t="str">
            <v>Financially unqualified with findings</v>
          </cell>
          <cell r="K125">
            <v>14595417000</v>
          </cell>
          <cell r="L125">
            <v>838308000</v>
          </cell>
          <cell r="M125">
            <v>13757109000</v>
          </cell>
        </row>
        <row r="126">
          <cell r="B126">
            <v>676</v>
          </cell>
          <cell r="C126" t="str">
            <v>Johannesburg Zoo</v>
          </cell>
          <cell r="D126" t="str">
            <v>Municipal entities</v>
          </cell>
          <cell r="E126" t="str">
            <v>Municipal Entity</v>
          </cell>
          <cell r="F126" t="str">
            <v>GP</v>
          </cell>
          <cell r="G126" t="str">
            <v>GP</v>
          </cell>
          <cell r="H126" t="str">
            <v>Johannesburg Metro</v>
          </cell>
          <cell r="I126" t="str">
            <v>Financial Audit</v>
          </cell>
          <cell r="J126" t="str">
            <v>Financially unqualified with no findings on predetermined objectives or compliance with laws and regulations</v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>
            <v>842</v>
          </cell>
          <cell r="C127" t="str">
            <v>John Taolo Gaetsewe District</v>
          </cell>
          <cell r="D127" t="str">
            <v>Municipalities</v>
          </cell>
          <cell r="E127" t="str">
            <v>District Municipality</v>
          </cell>
          <cell r="F127" t="str">
            <v>NC</v>
          </cell>
          <cell r="G127" t="str">
            <v>NC</v>
          </cell>
          <cell r="H127" t="str">
            <v>John Taolo Gaetsewe</v>
          </cell>
          <cell r="I127" t="str">
            <v>Financial Audit</v>
          </cell>
          <cell r="J127" t="str">
            <v>Financially unqualified with findings</v>
          </cell>
          <cell r="K127">
            <v>163764000</v>
          </cell>
          <cell r="L127">
            <v>3225000</v>
          </cell>
          <cell r="M127">
            <v>160539000</v>
          </cell>
        </row>
        <row r="128">
          <cell r="B128">
            <v>705</v>
          </cell>
          <cell r="C128" t="str">
            <v>Jozini</v>
          </cell>
          <cell r="D128" t="str">
            <v>Municipalities</v>
          </cell>
          <cell r="E128" t="str">
            <v>Local Municipality</v>
          </cell>
          <cell r="F128" t="str">
            <v>KZN</v>
          </cell>
          <cell r="G128" t="str">
            <v>KZN</v>
          </cell>
          <cell r="H128" t="str">
            <v>uMkhanyakude</v>
          </cell>
          <cell r="I128" t="str">
            <v>Financial Audit</v>
          </cell>
          <cell r="J128" t="str">
            <v>Qualified</v>
          </cell>
          <cell r="K128">
            <v>389743016</v>
          </cell>
          <cell r="L128">
            <v>66135643</v>
          </cell>
          <cell r="M128">
            <v>323607373</v>
          </cell>
        </row>
        <row r="129">
          <cell r="B129">
            <v>814</v>
          </cell>
          <cell r="C129" t="str">
            <v>Kagisano-Molopo</v>
          </cell>
          <cell r="D129" t="str">
            <v>Municipalities</v>
          </cell>
          <cell r="E129" t="str">
            <v>Local Municipality</v>
          </cell>
          <cell r="F129" t="str">
            <v>NW</v>
          </cell>
          <cell r="G129" t="str">
            <v>NW</v>
          </cell>
          <cell r="H129" t="str">
            <v>Dr Ruth S Mompati</v>
          </cell>
          <cell r="I129" t="str">
            <v>Financial Audit</v>
          </cell>
          <cell r="J129" t="str">
            <v>Qualified</v>
          </cell>
          <cell r="K129">
            <v>241421000</v>
          </cell>
          <cell r="L129">
            <v>45385000</v>
          </cell>
          <cell r="M129">
            <v>196036000</v>
          </cell>
        </row>
        <row r="130">
          <cell r="B130">
            <v>869</v>
          </cell>
          <cell r="C130" t="str">
            <v>Kai !Garib</v>
          </cell>
          <cell r="D130" t="str">
            <v>Municipalities</v>
          </cell>
          <cell r="E130" t="str">
            <v>Local Municipality</v>
          </cell>
          <cell r="F130" t="str">
            <v>NC</v>
          </cell>
          <cell r="G130" t="str">
            <v>NC</v>
          </cell>
          <cell r="H130" t="str">
            <v>ZF Mgcawu District</v>
          </cell>
          <cell r="I130" t="str">
            <v>Financial Audit</v>
          </cell>
          <cell r="J130" t="str">
            <v>Audit not finalised at legislated date</v>
          </cell>
          <cell r="K130">
            <v>328270000</v>
          </cell>
          <cell r="L130">
            <v>39262000</v>
          </cell>
          <cell r="M130">
            <v>289008000</v>
          </cell>
        </row>
        <row r="131">
          <cell r="B131">
            <v>845</v>
          </cell>
          <cell r="C131" t="str">
            <v>Kamiesberg</v>
          </cell>
          <cell r="D131" t="str">
            <v>Municipalities</v>
          </cell>
          <cell r="E131" t="str">
            <v>Local Municipality</v>
          </cell>
          <cell r="F131" t="str">
            <v>NC</v>
          </cell>
          <cell r="G131" t="str">
            <v>NC</v>
          </cell>
          <cell r="H131" t="str">
            <v>Namakwa</v>
          </cell>
          <cell r="I131" t="str">
            <v>Financial Audit</v>
          </cell>
          <cell r="J131" t="str">
            <v>Qualified</v>
          </cell>
          <cell r="K131">
            <v>93621000</v>
          </cell>
          <cell r="L131">
            <v>13758000</v>
          </cell>
          <cell r="M131">
            <v>79863000</v>
          </cell>
        </row>
        <row r="132">
          <cell r="B132">
            <v>891</v>
          </cell>
          <cell r="C132" t="str">
            <v>Kannaland</v>
          </cell>
          <cell r="D132" t="str">
            <v>Municipalities</v>
          </cell>
          <cell r="E132" t="str">
            <v>Local Municipality</v>
          </cell>
          <cell r="F132" t="str">
            <v>WC</v>
          </cell>
          <cell r="G132" t="str">
            <v>WC</v>
          </cell>
          <cell r="H132" t="str">
            <v>Garden Route</v>
          </cell>
          <cell r="I132" t="str">
            <v>Financial Audit</v>
          </cell>
          <cell r="J132" t="str">
            <v>Audit not finalised at legislated date</v>
          </cell>
          <cell r="K132">
            <v>204406422</v>
          </cell>
          <cell r="L132">
            <v>26638972</v>
          </cell>
          <cell r="M132">
            <v>177767450</v>
          </cell>
        </row>
        <row r="133">
          <cell r="B133">
            <v>852</v>
          </cell>
          <cell r="C133" t="str">
            <v>Kareeberg</v>
          </cell>
          <cell r="D133" t="str">
            <v>Municipalities</v>
          </cell>
          <cell r="E133" t="str">
            <v>Local Municipality</v>
          </cell>
          <cell r="F133" t="str">
            <v>NC</v>
          </cell>
          <cell r="G133" t="str">
            <v>NC</v>
          </cell>
          <cell r="H133" t="str">
            <v>Pixley Ka Seme - NC</v>
          </cell>
          <cell r="I133" t="str">
            <v>Financial Audit</v>
          </cell>
          <cell r="J133" t="str">
            <v>Audit not finalised at legislated date</v>
          </cell>
          <cell r="K133">
            <v>124440556</v>
          </cell>
          <cell r="L133">
            <v>31516000</v>
          </cell>
          <cell r="M133">
            <v>92924556</v>
          </cell>
        </row>
        <row r="134">
          <cell r="B134">
            <v>846</v>
          </cell>
          <cell r="C134" t="str">
            <v>Karoo Hoogland</v>
          </cell>
          <cell r="D134" t="str">
            <v>Municipalities</v>
          </cell>
          <cell r="E134" t="str">
            <v>Local Municipality</v>
          </cell>
          <cell r="F134" t="str">
            <v>NC</v>
          </cell>
          <cell r="G134" t="str">
            <v>NC</v>
          </cell>
          <cell r="H134" t="str">
            <v>Namakwa</v>
          </cell>
          <cell r="I134" t="str">
            <v>Financial Audit</v>
          </cell>
          <cell r="J134" t="str">
            <v>Financially unqualified with findings</v>
          </cell>
          <cell r="K134">
            <v>112387000</v>
          </cell>
          <cell r="L134">
            <v>30562000</v>
          </cell>
          <cell r="M134">
            <v>81825000</v>
          </cell>
        </row>
        <row r="135">
          <cell r="B135">
            <v>870</v>
          </cell>
          <cell r="C135" t="str">
            <v>Kgatelopele</v>
          </cell>
          <cell r="D135" t="str">
            <v>Municipalities</v>
          </cell>
          <cell r="E135" t="str">
            <v>Local Municipality</v>
          </cell>
          <cell r="F135" t="str">
            <v>NC</v>
          </cell>
          <cell r="G135" t="str">
            <v>NC</v>
          </cell>
          <cell r="H135" t="str">
            <v>ZF Mgcawu District</v>
          </cell>
          <cell r="I135" t="str">
            <v>Financial Audit</v>
          </cell>
          <cell r="J135" t="str">
            <v>Qualified</v>
          </cell>
          <cell r="K135">
            <v>149823000</v>
          </cell>
          <cell r="L135">
            <v>21260000</v>
          </cell>
          <cell r="M135">
            <v>128563000</v>
          </cell>
        </row>
        <row r="136">
          <cell r="B136">
            <v>815</v>
          </cell>
          <cell r="C136" t="str">
            <v>Kgetlengriver</v>
          </cell>
          <cell r="D136" t="str">
            <v>Municipalities</v>
          </cell>
          <cell r="E136" t="str">
            <v>Local Municipality</v>
          </cell>
          <cell r="F136" t="str">
            <v>NW</v>
          </cell>
          <cell r="G136" t="str">
            <v>NW</v>
          </cell>
          <cell r="H136" t="str">
            <v>Bojanala Platinum</v>
          </cell>
          <cell r="I136" t="str">
            <v>Financial Audit</v>
          </cell>
          <cell r="J136" t="str">
            <v>Qualified</v>
          </cell>
          <cell r="K136">
            <v>204042228</v>
          </cell>
          <cell r="L136">
            <v>29056000</v>
          </cell>
          <cell r="M136">
            <v>174986228</v>
          </cell>
        </row>
        <row r="137">
          <cell r="B137">
            <v>847</v>
          </cell>
          <cell r="C137" t="str">
            <v>Khai-Ma</v>
          </cell>
          <cell r="D137" t="str">
            <v>Municipalities</v>
          </cell>
          <cell r="E137" t="str">
            <v>Local Municipality</v>
          </cell>
          <cell r="F137" t="str">
            <v>NC</v>
          </cell>
          <cell r="G137" t="str">
            <v>NC</v>
          </cell>
          <cell r="H137" t="str">
            <v>Namakwa</v>
          </cell>
          <cell r="I137" t="str">
            <v>Financial Audit</v>
          </cell>
          <cell r="J137" t="str">
            <v>Qualified</v>
          </cell>
          <cell r="K137">
            <v>100238000</v>
          </cell>
          <cell r="L137">
            <v>10883000</v>
          </cell>
          <cell r="M137">
            <v>89355000</v>
          </cell>
        </row>
        <row r="138">
          <cell r="B138">
            <v>747</v>
          </cell>
          <cell r="C138" t="str">
            <v>King Cetshwayo District</v>
          </cell>
          <cell r="D138" t="str">
            <v>Municipalities</v>
          </cell>
          <cell r="E138" t="str">
            <v>District Municipality</v>
          </cell>
          <cell r="F138" t="str">
            <v>KZN</v>
          </cell>
          <cell r="G138" t="str">
            <v>KZN</v>
          </cell>
          <cell r="H138" t="str">
            <v>uThungulu</v>
          </cell>
          <cell r="I138" t="str">
            <v>Financial Audit</v>
          </cell>
          <cell r="J138" t="str">
            <v>Financially unqualified with no findings on predetermined objectives or compliance with laws and regulations</v>
          </cell>
          <cell r="K138">
            <v>1464422115</v>
          </cell>
          <cell r="L138">
            <v>455338363</v>
          </cell>
          <cell r="M138">
            <v>1009083752</v>
          </cell>
        </row>
        <row r="139">
          <cell r="B139">
            <v>588</v>
          </cell>
          <cell r="C139" t="str">
            <v>King Sabata Dalindyebo</v>
          </cell>
          <cell r="D139" t="str">
            <v>Municipalities</v>
          </cell>
          <cell r="E139" t="str">
            <v>Local Municipality</v>
          </cell>
          <cell r="F139" t="str">
            <v>EC</v>
          </cell>
          <cell r="G139" t="str">
            <v>EC</v>
          </cell>
          <cell r="H139" t="str">
            <v>O.R. Tambo</v>
          </cell>
          <cell r="I139" t="str">
            <v>Financial Audit</v>
          </cell>
          <cell r="J139" t="str">
            <v>Financially unqualified with findings</v>
          </cell>
          <cell r="K139">
            <v>1608893000</v>
          </cell>
          <cell r="L139">
            <v>146118000</v>
          </cell>
          <cell r="M139">
            <v>1462775000</v>
          </cell>
        </row>
        <row r="140">
          <cell r="B140">
            <v>893</v>
          </cell>
          <cell r="C140" t="str">
            <v>Knysna</v>
          </cell>
          <cell r="D140" t="str">
            <v>Municipalities</v>
          </cell>
          <cell r="E140" t="str">
            <v>Local Municipality</v>
          </cell>
          <cell r="F140" t="str">
            <v>WC</v>
          </cell>
          <cell r="G140" t="str">
            <v>WC</v>
          </cell>
          <cell r="H140" t="str">
            <v>Garden Route</v>
          </cell>
          <cell r="I140" t="str">
            <v>Financial Audit</v>
          </cell>
          <cell r="J140" t="str">
            <v>Qualified</v>
          </cell>
          <cell r="K140">
            <v>1192993447</v>
          </cell>
          <cell r="L140">
            <v>113157226</v>
          </cell>
          <cell r="M140">
            <v>1079836221</v>
          </cell>
        </row>
        <row r="141">
          <cell r="B141">
            <v>626</v>
          </cell>
          <cell r="C141" t="str">
            <v>Kopanong</v>
          </cell>
          <cell r="D141" t="str">
            <v>Municipalities</v>
          </cell>
          <cell r="E141" t="str">
            <v>Local Municipality</v>
          </cell>
          <cell r="F141" t="str">
            <v>FS</v>
          </cell>
          <cell r="G141" t="str">
            <v>FS</v>
          </cell>
          <cell r="H141" t="str">
            <v>Xhariep</v>
          </cell>
          <cell r="I141" t="str">
            <v>Financial Audit</v>
          </cell>
          <cell r="J141" t="str">
            <v>Qualified</v>
          </cell>
          <cell r="K141">
            <v>472616764</v>
          </cell>
          <cell r="L141">
            <v>41785000</v>
          </cell>
          <cell r="M141">
            <v>430831764</v>
          </cell>
        </row>
        <row r="142">
          <cell r="B142">
            <v>589</v>
          </cell>
          <cell r="C142" t="str">
            <v>Kou Kamma</v>
          </cell>
          <cell r="D142" t="str">
            <v>Municipalities</v>
          </cell>
          <cell r="E142" t="str">
            <v>Local Municipality</v>
          </cell>
          <cell r="F142" t="str">
            <v>EC</v>
          </cell>
          <cell r="G142" t="str">
            <v>EC</v>
          </cell>
          <cell r="H142" t="str">
            <v>Sarah Baartman</v>
          </cell>
          <cell r="I142" t="str">
            <v>Financial Audit</v>
          </cell>
          <cell r="J142" t="str">
            <v>Qualified</v>
          </cell>
          <cell r="K142">
            <v>209944920</v>
          </cell>
          <cell r="L142">
            <v>24638981</v>
          </cell>
          <cell r="M142">
            <v>185305939</v>
          </cell>
        </row>
        <row r="143">
          <cell r="B143">
            <v>592</v>
          </cell>
          <cell r="C143" t="str">
            <v>Kouga</v>
          </cell>
          <cell r="D143" t="str">
            <v>Municipalities</v>
          </cell>
          <cell r="E143" t="str">
            <v>Local Municipality</v>
          </cell>
          <cell r="F143" t="str">
            <v>EC</v>
          </cell>
          <cell r="G143" t="str">
            <v>EC</v>
          </cell>
          <cell r="H143" t="str">
            <v>Sarah Baartman</v>
          </cell>
          <cell r="I143" t="str">
            <v>Financial Audit</v>
          </cell>
          <cell r="J143" t="str">
            <v>Financially unqualified with findings</v>
          </cell>
          <cell r="K143">
            <v>1286047000</v>
          </cell>
          <cell r="L143">
            <v>107983000</v>
          </cell>
          <cell r="M143">
            <v>1178064000</v>
          </cell>
        </row>
        <row r="144">
          <cell r="B144">
            <v>707</v>
          </cell>
          <cell r="C144" t="str">
            <v>Kwadukuza</v>
          </cell>
          <cell r="D144" t="str">
            <v>Municipalities</v>
          </cell>
          <cell r="E144" t="str">
            <v>Local Municipality</v>
          </cell>
          <cell r="F144" t="str">
            <v>KZN</v>
          </cell>
          <cell r="G144" t="str">
            <v>KZN</v>
          </cell>
          <cell r="H144" t="str">
            <v>iLembe</v>
          </cell>
          <cell r="I144" t="str">
            <v>Financial Audit</v>
          </cell>
          <cell r="J144" t="str">
            <v>Financially unqualified with findings</v>
          </cell>
          <cell r="K144">
            <v>3267573554</v>
          </cell>
          <cell r="L144">
            <v>1023115000</v>
          </cell>
          <cell r="M144">
            <v>2244458554</v>
          </cell>
        </row>
        <row r="145">
          <cell r="B145">
            <v>894</v>
          </cell>
          <cell r="C145" t="str">
            <v>Laingsburg</v>
          </cell>
          <cell r="D145" t="str">
            <v>Municipalities</v>
          </cell>
          <cell r="E145" t="str">
            <v>Local Municipality</v>
          </cell>
          <cell r="F145" t="str">
            <v>WC</v>
          </cell>
          <cell r="G145" t="str">
            <v>WC</v>
          </cell>
          <cell r="H145" t="str">
            <v>Central Karoo</v>
          </cell>
          <cell r="I145" t="str">
            <v>Financial Audit</v>
          </cell>
          <cell r="J145" t="str">
            <v>Adverse</v>
          </cell>
          <cell r="K145">
            <v>134005272</v>
          </cell>
          <cell r="L145">
            <v>24119808</v>
          </cell>
          <cell r="M145">
            <v>109885464</v>
          </cell>
        </row>
        <row r="146">
          <cell r="B146">
            <v>879</v>
          </cell>
          <cell r="C146" t="str">
            <v>Langeberg</v>
          </cell>
          <cell r="D146" t="str">
            <v>Municipalities</v>
          </cell>
          <cell r="E146" t="str">
            <v>Local Municipality</v>
          </cell>
          <cell r="F146" t="str">
            <v>WC</v>
          </cell>
          <cell r="G146" t="str">
            <v>WC</v>
          </cell>
          <cell r="H146" t="str">
            <v>Cape Winelands</v>
          </cell>
          <cell r="I146" t="str">
            <v>Financial Audit</v>
          </cell>
          <cell r="J146" t="str">
            <v>Financially unqualified with no findings on predetermined objectives or compliance with laws and regulations</v>
          </cell>
          <cell r="K146">
            <v>1135107138</v>
          </cell>
          <cell r="L146">
            <v>153530336</v>
          </cell>
          <cell r="M146">
            <v>981576802</v>
          </cell>
        </row>
        <row r="147">
          <cell r="B147">
            <v>643</v>
          </cell>
          <cell r="C147" t="str">
            <v>Lejwe Le Putswa Development Agency</v>
          </cell>
          <cell r="D147" t="str">
            <v>Municipal entities</v>
          </cell>
          <cell r="E147" t="str">
            <v>Municipal Entity</v>
          </cell>
          <cell r="F147" t="str">
            <v>FS</v>
          </cell>
          <cell r="G147" t="str">
            <v>FS</v>
          </cell>
          <cell r="H147" t="str">
            <v>Lejweleputswa</v>
          </cell>
          <cell r="I147" t="str">
            <v>Financial Audit</v>
          </cell>
          <cell r="J147" t="str">
            <v>Audit not finalised at legislated date</v>
          </cell>
          <cell r="K147">
            <v>16669621</v>
          </cell>
          <cell r="L147">
            <v>254641</v>
          </cell>
          <cell r="M147">
            <v>16414980</v>
          </cell>
        </row>
        <row r="148">
          <cell r="B148">
            <v>621</v>
          </cell>
          <cell r="C148" t="str">
            <v>Lejweleputswa District</v>
          </cell>
          <cell r="D148" t="str">
            <v>Municipalities</v>
          </cell>
          <cell r="E148" t="str">
            <v>District Municipality</v>
          </cell>
          <cell r="F148" t="str">
            <v>FS</v>
          </cell>
          <cell r="G148" t="str">
            <v>FS</v>
          </cell>
          <cell r="H148" t="str">
            <v>Lejweleputswa</v>
          </cell>
          <cell r="I148" t="str">
            <v>Financial Audit</v>
          </cell>
          <cell r="J148" t="str">
            <v>Financially unqualified with findings</v>
          </cell>
          <cell r="K148">
            <v>203121000</v>
          </cell>
          <cell r="L148">
            <v>8800000</v>
          </cell>
          <cell r="M148">
            <v>194321000</v>
          </cell>
        </row>
        <row r="149">
          <cell r="B149">
            <v>792</v>
          </cell>
          <cell r="C149" t="str">
            <v>Lekwa</v>
          </cell>
          <cell r="D149" t="str">
            <v>Municipalities</v>
          </cell>
          <cell r="E149" t="str">
            <v>Local Municipality</v>
          </cell>
          <cell r="F149" t="str">
            <v>MP</v>
          </cell>
          <cell r="G149" t="str">
            <v>MP</v>
          </cell>
          <cell r="H149" t="str">
            <v>Gert Sibande</v>
          </cell>
          <cell r="I149" t="str">
            <v>Financial Audit</v>
          </cell>
          <cell r="J149" t="str">
            <v>Qualified</v>
          </cell>
          <cell r="K149">
            <v>1279914999</v>
          </cell>
          <cell r="L149">
            <v>101094053</v>
          </cell>
          <cell r="M149">
            <v>1178820946</v>
          </cell>
        </row>
        <row r="150">
          <cell r="B150">
            <v>1399</v>
          </cell>
          <cell r="C150" t="str">
            <v>Lekwa Teemane Development Agency</v>
          </cell>
          <cell r="D150" t="str">
            <v>Municipal entities</v>
          </cell>
          <cell r="E150" t="str">
            <v>Municipal Entity</v>
          </cell>
          <cell r="F150" t="str">
            <v>NW</v>
          </cell>
          <cell r="G150" t="str">
            <v>NW</v>
          </cell>
          <cell r="H150" t="str">
            <v>Dr Ruth S Mompati</v>
          </cell>
          <cell r="I150" t="str">
            <v>Financial Audit</v>
          </cell>
          <cell r="J150" t="str">
            <v>Disclaimer</v>
          </cell>
          <cell r="K150">
            <v>0</v>
          </cell>
          <cell r="L150">
            <v>0</v>
          </cell>
          <cell r="M150">
            <v>0</v>
          </cell>
        </row>
        <row r="151">
          <cell r="B151">
            <v>816</v>
          </cell>
          <cell r="C151" t="str">
            <v>Lekwa Teemane</v>
          </cell>
          <cell r="D151" t="str">
            <v>Municipalities</v>
          </cell>
          <cell r="E151" t="str">
            <v>Local Municipality</v>
          </cell>
          <cell r="F151" t="str">
            <v>NW</v>
          </cell>
          <cell r="G151" t="str">
            <v>NW</v>
          </cell>
          <cell r="H151" t="str">
            <v>Dr Ruth S Mompati</v>
          </cell>
          <cell r="I151" t="str">
            <v>Financial Audit</v>
          </cell>
          <cell r="J151" t="str">
            <v>Disclaimer</v>
          </cell>
          <cell r="K151">
            <v>322596000</v>
          </cell>
          <cell r="L151">
            <v>24857000</v>
          </cell>
          <cell r="M151">
            <v>297739000</v>
          </cell>
        </row>
        <row r="152">
          <cell r="B152">
            <v>762</v>
          </cell>
          <cell r="C152" t="str">
            <v>Lepelle Nkumpi</v>
          </cell>
          <cell r="D152" t="str">
            <v>Municipalities</v>
          </cell>
          <cell r="E152" t="str">
            <v>Local Municipality</v>
          </cell>
          <cell r="F152" t="str">
            <v>LP</v>
          </cell>
          <cell r="G152" t="str">
            <v>LP</v>
          </cell>
          <cell r="H152" t="str">
            <v>Capricorn</v>
          </cell>
          <cell r="I152" t="str">
            <v>Financial Audit</v>
          </cell>
          <cell r="J152" t="str">
            <v>Financially unqualified with findings</v>
          </cell>
          <cell r="K152">
            <v>459577235</v>
          </cell>
          <cell r="L152">
            <v>51684634</v>
          </cell>
          <cell r="M152">
            <v>407892601</v>
          </cell>
        </row>
        <row r="153">
          <cell r="B153">
            <v>763</v>
          </cell>
          <cell r="C153" t="str">
            <v>Lephalale</v>
          </cell>
          <cell r="D153" t="str">
            <v>Municipalities</v>
          </cell>
          <cell r="E153" t="str">
            <v>Local Municipality</v>
          </cell>
          <cell r="F153" t="str">
            <v>LP</v>
          </cell>
          <cell r="G153" t="str">
            <v>LP</v>
          </cell>
          <cell r="H153" t="str">
            <v>Waterberg</v>
          </cell>
          <cell r="I153" t="str">
            <v>Financial Audit</v>
          </cell>
          <cell r="J153" t="str">
            <v>Financially unqualified with findings</v>
          </cell>
          <cell r="K153">
            <v>922798108</v>
          </cell>
          <cell r="L153">
            <v>183027400</v>
          </cell>
          <cell r="M153">
            <v>739770708</v>
          </cell>
        </row>
        <row r="154">
          <cell r="B154">
            <v>653</v>
          </cell>
          <cell r="C154" t="str">
            <v>Lesedi</v>
          </cell>
          <cell r="D154" t="str">
            <v>Municipalities</v>
          </cell>
          <cell r="E154" t="str">
            <v>Local Municipality</v>
          </cell>
          <cell r="F154" t="str">
            <v>GP</v>
          </cell>
          <cell r="G154" t="str">
            <v>GP</v>
          </cell>
          <cell r="H154" t="str">
            <v>Sedibeng</v>
          </cell>
          <cell r="I154" t="str">
            <v>Financial Audit</v>
          </cell>
          <cell r="J154" t="str">
            <v>Financially unqualified with findings</v>
          </cell>
          <cell r="K154">
            <v>1315067360</v>
          </cell>
          <cell r="L154">
            <v>110223869</v>
          </cell>
          <cell r="M154">
            <v>1204843491</v>
          </cell>
        </row>
        <row r="155">
          <cell r="B155">
            <v>677</v>
          </cell>
          <cell r="C155" t="str">
            <v>Lethabong Housing Institute</v>
          </cell>
          <cell r="D155" t="str">
            <v>Municipal entities</v>
          </cell>
          <cell r="E155" t="str">
            <v>Municipal Entity</v>
          </cell>
          <cell r="F155" t="str">
            <v>GP</v>
          </cell>
          <cell r="G155" t="str">
            <v>GP</v>
          </cell>
          <cell r="H155" t="str">
            <v>Ekurhuleni Metro</v>
          </cell>
          <cell r="I155" t="str">
            <v>Financial Audit</v>
          </cell>
          <cell r="J155" t="str">
            <v>Audit not finalised at legislated date</v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>
            <v>625</v>
          </cell>
          <cell r="C156" t="str">
            <v>Letsemeng</v>
          </cell>
          <cell r="D156" t="str">
            <v>Municipalities</v>
          </cell>
          <cell r="E156" t="str">
            <v>Local Municipality</v>
          </cell>
          <cell r="F156" t="str">
            <v>FS</v>
          </cell>
          <cell r="G156" t="str">
            <v>FS</v>
          </cell>
          <cell r="H156" t="str">
            <v>Xhariep</v>
          </cell>
          <cell r="I156" t="str">
            <v>Financial Audit</v>
          </cell>
          <cell r="J156" t="str">
            <v>Qualified</v>
          </cell>
          <cell r="K156">
            <v>304405346</v>
          </cell>
          <cell r="L156">
            <v>57265207</v>
          </cell>
          <cell r="M156">
            <v>247140139</v>
          </cell>
        </row>
        <row r="157">
          <cell r="B157">
            <v>817</v>
          </cell>
          <cell r="C157" t="str">
            <v>Madibeng</v>
          </cell>
          <cell r="D157" t="str">
            <v>Municipalities</v>
          </cell>
          <cell r="E157" t="str">
            <v>Local Municipality</v>
          </cell>
          <cell r="F157" t="str">
            <v>NW</v>
          </cell>
          <cell r="G157" t="str">
            <v>NW</v>
          </cell>
          <cell r="H157" t="str">
            <v>Bojanala Platinum</v>
          </cell>
          <cell r="I157" t="str">
            <v>Financial Audit</v>
          </cell>
          <cell r="J157" t="str">
            <v>Adverse</v>
          </cell>
          <cell r="K157">
            <v>3172002404</v>
          </cell>
          <cell r="L157">
            <v>339631000</v>
          </cell>
          <cell r="M157">
            <v>2832371404</v>
          </cell>
        </row>
        <row r="158">
          <cell r="B158">
            <v>641</v>
          </cell>
          <cell r="C158" t="str">
            <v>Mafube</v>
          </cell>
          <cell r="D158" t="str">
            <v>Municipalities</v>
          </cell>
          <cell r="E158" t="str">
            <v>Local Municipality</v>
          </cell>
          <cell r="F158" t="str">
            <v>FS</v>
          </cell>
          <cell r="G158" t="str">
            <v>FS</v>
          </cell>
          <cell r="H158" t="str">
            <v>Fezile Dabi</v>
          </cell>
          <cell r="I158" t="str">
            <v>Financial Audit</v>
          </cell>
          <cell r="J158" t="str">
            <v>Audit not finalised at legislated date</v>
          </cell>
          <cell r="K158">
            <v>333197224</v>
          </cell>
          <cell r="L158">
            <v>67683352</v>
          </cell>
          <cell r="M158">
            <v>265513872</v>
          </cell>
        </row>
        <row r="159">
          <cell r="B159">
            <v>837</v>
          </cell>
          <cell r="C159" t="str">
            <v>Magareng</v>
          </cell>
          <cell r="D159" t="str">
            <v>Municipalities</v>
          </cell>
          <cell r="E159" t="str">
            <v>Local Municipality</v>
          </cell>
          <cell r="F159" t="str">
            <v>NC</v>
          </cell>
          <cell r="G159" t="str">
            <v>NC</v>
          </cell>
          <cell r="H159" t="str">
            <v>Frances Baard</v>
          </cell>
          <cell r="I159" t="str">
            <v>Financial Audit</v>
          </cell>
          <cell r="J159" t="str">
            <v>Qualified</v>
          </cell>
          <cell r="K159">
            <v>197496331</v>
          </cell>
          <cell r="L159">
            <v>43388000</v>
          </cell>
          <cell r="M159">
            <v>154108331</v>
          </cell>
        </row>
        <row r="160">
          <cell r="B160">
            <v>818</v>
          </cell>
          <cell r="C160" t="str">
            <v>Mahikeng</v>
          </cell>
          <cell r="D160" t="str">
            <v>Municipalities</v>
          </cell>
          <cell r="E160" t="str">
            <v>Local Municipality</v>
          </cell>
          <cell r="F160" t="str">
            <v>NW</v>
          </cell>
          <cell r="G160" t="str">
            <v>NW</v>
          </cell>
          <cell r="H160" t="str">
            <v>Ngaka Modiri Molema</v>
          </cell>
          <cell r="I160" t="str">
            <v>Financial Audit</v>
          </cell>
          <cell r="J160" t="str">
            <v>Qualified</v>
          </cell>
          <cell r="K160">
            <v>1185245000</v>
          </cell>
          <cell r="L160">
            <v>120165000</v>
          </cell>
          <cell r="M160">
            <v>1065080000</v>
          </cell>
        </row>
        <row r="161">
          <cell r="B161">
            <v>594</v>
          </cell>
          <cell r="C161" t="str">
            <v>Makana</v>
          </cell>
          <cell r="D161" t="str">
            <v>Municipalities</v>
          </cell>
          <cell r="E161" t="str">
            <v>Local Municipality</v>
          </cell>
          <cell r="F161" t="str">
            <v>EC</v>
          </cell>
          <cell r="G161" t="str">
            <v>EC</v>
          </cell>
          <cell r="H161" t="str">
            <v>Sarah Baartman</v>
          </cell>
          <cell r="I161" t="str">
            <v>Financial Audit</v>
          </cell>
          <cell r="J161" t="str">
            <v>Disclaimer</v>
          </cell>
          <cell r="K161">
            <v>693886000</v>
          </cell>
          <cell r="L161">
            <v>54529000</v>
          </cell>
          <cell r="M161">
            <v>639357000</v>
          </cell>
        </row>
        <row r="162">
          <cell r="B162">
            <v>764</v>
          </cell>
          <cell r="C162" t="str">
            <v>Makhado</v>
          </cell>
          <cell r="D162" t="str">
            <v>Municipalities</v>
          </cell>
          <cell r="E162" t="str">
            <v>Local Municipality</v>
          </cell>
          <cell r="F162" t="str">
            <v>LP</v>
          </cell>
          <cell r="G162" t="str">
            <v>LP</v>
          </cell>
          <cell r="H162" t="str">
            <v>Vhembe</v>
          </cell>
          <cell r="I162" t="str">
            <v>Financial Audit</v>
          </cell>
          <cell r="J162" t="str">
            <v>Financially unqualified with findings</v>
          </cell>
          <cell r="K162">
            <v>1701618000</v>
          </cell>
          <cell r="L162">
            <v>435866000</v>
          </cell>
          <cell r="M162">
            <v>1265752000</v>
          </cell>
        </row>
        <row r="163">
          <cell r="B163">
            <v>765</v>
          </cell>
          <cell r="C163" t="str">
            <v>Makhudutamaga</v>
          </cell>
          <cell r="D163" t="str">
            <v>Municipalities</v>
          </cell>
          <cell r="E163" t="str">
            <v>Local Municipality</v>
          </cell>
          <cell r="F163" t="str">
            <v>LP</v>
          </cell>
          <cell r="G163" t="str">
            <v>LP</v>
          </cell>
          <cell r="H163" t="str">
            <v>Sekhukhune</v>
          </cell>
          <cell r="I163" t="str">
            <v>Financial Audit</v>
          </cell>
          <cell r="J163" t="str">
            <v>Financially unqualified with findings</v>
          </cell>
          <cell r="K163">
            <v>515458261</v>
          </cell>
          <cell r="L163">
            <v>188569250</v>
          </cell>
          <cell r="M163">
            <v>326889011</v>
          </cell>
        </row>
        <row r="164">
          <cell r="B164">
            <v>644</v>
          </cell>
          <cell r="C164" t="str">
            <v>Maluti-A-Phofung</v>
          </cell>
          <cell r="D164" t="str">
            <v>Municipalities</v>
          </cell>
          <cell r="E164" t="str">
            <v>Local Municipality</v>
          </cell>
          <cell r="F164" t="str">
            <v>FS</v>
          </cell>
          <cell r="G164" t="str">
            <v>FS</v>
          </cell>
          <cell r="H164" t="str">
            <v>Thabo Mofutsanyana</v>
          </cell>
          <cell r="I164" t="str">
            <v>Financial Audit</v>
          </cell>
          <cell r="J164" t="str">
            <v>Audit not finalised at legislated date</v>
          </cell>
          <cell r="K164">
            <v>3113007000</v>
          </cell>
          <cell r="L164">
            <v>268592000</v>
          </cell>
          <cell r="M164">
            <v>2844415000</v>
          </cell>
        </row>
        <row r="165">
          <cell r="B165">
            <v>645</v>
          </cell>
          <cell r="C165" t="str">
            <v>Maluti-A-Phofung Water</v>
          </cell>
          <cell r="D165" t="str">
            <v>Municipal entities</v>
          </cell>
          <cell r="E165" t="str">
            <v>Municipal Entity</v>
          </cell>
          <cell r="F165" t="str">
            <v>FS</v>
          </cell>
          <cell r="G165" t="str">
            <v>FS</v>
          </cell>
          <cell r="H165" t="str">
            <v>Thabo Mofutsanyana</v>
          </cell>
          <cell r="I165" t="str">
            <v>Financial Audit</v>
          </cell>
          <cell r="J165" t="str">
            <v>Disclaimer</v>
          </cell>
          <cell r="K165">
            <v>217650000</v>
          </cell>
          <cell r="L165">
            <v>1692000</v>
          </cell>
          <cell r="M165">
            <v>215958000</v>
          </cell>
        </row>
        <row r="166">
          <cell r="B166">
            <v>819</v>
          </cell>
          <cell r="C166" t="str">
            <v>Mamusa</v>
          </cell>
          <cell r="D166" t="str">
            <v>Municipalities</v>
          </cell>
          <cell r="E166" t="str">
            <v>Local Municipality</v>
          </cell>
          <cell r="F166" t="str">
            <v>NW</v>
          </cell>
          <cell r="G166" t="str">
            <v>NW</v>
          </cell>
          <cell r="H166" t="str">
            <v>Dr Ruth S Mompati</v>
          </cell>
          <cell r="I166" t="str">
            <v>Financial Audit</v>
          </cell>
          <cell r="J166" t="str">
            <v>Audit not finalised at legislated date</v>
          </cell>
          <cell r="K166">
            <v>269744000</v>
          </cell>
          <cell r="L166">
            <v>31056000</v>
          </cell>
          <cell r="M166">
            <v>238688000</v>
          </cell>
        </row>
        <row r="167">
          <cell r="B167">
            <v>596</v>
          </cell>
          <cell r="C167" t="str">
            <v>Mandela Bay Development Agency</v>
          </cell>
          <cell r="D167" t="str">
            <v>Municipal entities</v>
          </cell>
          <cell r="E167" t="str">
            <v>Municipal Entity</v>
          </cell>
          <cell r="F167" t="str">
            <v>EC</v>
          </cell>
          <cell r="G167" t="str">
            <v>EC</v>
          </cell>
          <cell r="H167" t="str">
            <v>Nelson Mandela Metro</v>
          </cell>
          <cell r="I167" t="str">
            <v>Financial Audit</v>
          </cell>
          <cell r="J167" t="str">
            <v>Financially unqualified with findings</v>
          </cell>
          <cell r="K167">
            <v>210740933</v>
          </cell>
          <cell r="L167">
            <v>95361255</v>
          </cell>
          <cell r="M167">
            <v>115379678</v>
          </cell>
        </row>
        <row r="168">
          <cell r="B168">
            <v>708</v>
          </cell>
          <cell r="C168" t="str">
            <v>Mandeni</v>
          </cell>
          <cell r="D168" t="str">
            <v>Municipalities</v>
          </cell>
          <cell r="E168" t="str">
            <v>Local Municipality</v>
          </cell>
          <cell r="F168" t="str">
            <v>KZN</v>
          </cell>
          <cell r="G168" t="str">
            <v>KZN</v>
          </cell>
          <cell r="H168" t="str">
            <v>iLembe</v>
          </cell>
          <cell r="I168" t="str">
            <v>Financial Audit</v>
          </cell>
          <cell r="J168" t="str">
            <v>Financially unqualified with findings</v>
          </cell>
          <cell r="K168">
            <v>458419000</v>
          </cell>
          <cell r="L168">
            <v>86666000</v>
          </cell>
          <cell r="M168">
            <v>371753000</v>
          </cell>
        </row>
        <row r="169">
          <cell r="B169">
            <v>629</v>
          </cell>
          <cell r="C169" t="str">
            <v>Mangaung Metro</v>
          </cell>
          <cell r="D169" t="str">
            <v>Municipalities</v>
          </cell>
          <cell r="E169" t="str">
            <v>Metropolitan Municipality</v>
          </cell>
          <cell r="F169" t="str">
            <v>FS</v>
          </cell>
          <cell r="G169" t="str">
            <v>FS</v>
          </cell>
          <cell r="H169" t="str">
            <v>Mangaung</v>
          </cell>
          <cell r="I169" t="str">
            <v>Financial Audit</v>
          </cell>
          <cell r="J169" t="str">
            <v>Qualified</v>
          </cell>
          <cell r="K169">
            <v>6063775000</v>
          </cell>
          <cell r="L169">
            <v>1086042000</v>
          </cell>
          <cell r="M169">
            <v>4977733000</v>
          </cell>
        </row>
        <row r="170">
          <cell r="B170">
            <v>630</v>
          </cell>
          <cell r="C170" t="str">
            <v>Mantsopa</v>
          </cell>
          <cell r="D170" t="str">
            <v>Municipalities</v>
          </cell>
          <cell r="E170" t="str">
            <v>Local Municipality</v>
          </cell>
          <cell r="F170" t="str">
            <v>FS</v>
          </cell>
          <cell r="G170" t="str">
            <v>FS</v>
          </cell>
          <cell r="H170" t="str">
            <v>Thabo Mofutsanyana</v>
          </cell>
          <cell r="I170" t="str">
            <v>Financial Audit</v>
          </cell>
          <cell r="J170" t="str">
            <v>Qualified</v>
          </cell>
          <cell r="K170">
            <v>388920281</v>
          </cell>
          <cell r="L170">
            <v>47295002</v>
          </cell>
          <cell r="M170">
            <v>341625279</v>
          </cell>
        </row>
        <row r="171">
          <cell r="B171">
            <v>709</v>
          </cell>
          <cell r="C171" t="str">
            <v>Maphumulo</v>
          </cell>
          <cell r="D171" t="str">
            <v>Municipalities</v>
          </cell>
          <cell r="E171" t="str">
            <v>Local Municipality</v>
          </cell>
          <cell r="F171" t="str">
            <v>KZN</v>
          </cell>
          <cell r="G171" t="str">
            <v>KZN</v>
          </cell>
          <cell r="H171" t="str">
            <v>iLembe</v>
          </cell>
          <cell r="I171" t="str">
            <v>Financial Audit</v>
          </cell>
          <cell r="J171" t="str">
            <v>Financially unqualified with findings</v>
          </cell>
          <cell r="K171">
            <v>167900044</v>
          </cell>
          <cell r="L171">
            <v>26363297</v>
          </cell>
          <cell r="M171">
            <v>141536747</v>
          </cell>
        </row>
        <row r="172">
          <cell r="B172">
            <v>820</v>
          </cell>
          <cell r="C172" t="str">
            <v>Maquassi Hills</v>
          </cell>
          <cell r="D172" t="str">
            <v>Municipalities</v>
          </cell>
          <cell r="E172" t="str">
            <v>Local Municipality</v>
          </cell>
          <cell r="F172" t="str">
            <v>NW</v>
          </cell>
          <cell r="G172" t="str">
            <v>NW</v>
          </cell>
          <cell r="H172" t="str">
            <v>Dr Kenneth Kaunda</v>
          </cell>
          <cell r="I172" t="str">
            <v>Financial Audit</v>
          </cell>
          <cell r="J172" t="str">
            <v>Disclaimer</v>
          </cell>
          <cell r="K172">
            <v>501018395</v>
          </cell>
          <cell r="L172">
            <v>51022000</v>
          </cell>
          <cell r="M172">
            <v>449996395</v>
          </cell>
        </row>
        <row r="173">
          <cell r="B173">
            <v>766</v>
          </cell>
          <cell r="C173" t="str">
            <v>Maruleng</v>
          </cell>
          <cell r="D173" t="str">
            <v>Municipalities</v>
          </cell>
          <cell r="E173" t="str">
            <v>Local Municipality</v>
          </cell>
          <cell r="F173" t="str">
            <v>LP</v>
          </cell>
          <cell r="G173" t="str">
            <v>LP</v>
          </cell>
          <cell r="H173" t="str">
            <v>Mopani</v>
          </cell>
          <cell r="I173" t="str">
            <v>Financial Audit</v>
          </cell>
          <cell r="J173" t="str">
            <v>Financially unqualified with findings</v>
          </cell>
          <cell r="K173">
            <v>408507000</v>
          </cell>
          <cell r="L173">
            <v>142073000</v>
          </cell>
          <cell r="M173">
            <v>266434000</v>
          </cell>
        </row>
        <row r="174">
          <cell r="B174">
            <v>631</v>
          </cell>
          <cell r="C174" t="str">
            <v>Masilonyana</v>
          </cell>
          <cell r="D174" t="str">
            <v>Municipalities</v>
          </cell>
          <cell r="E174" t="str">
            <v>Local Municipality</v>
          </cell>
          <cell r="F174" t="str">
            <v>FS</v>
          </cell>
          <cell r="G174" t="str">
            <v>FS</v>
          </cell>
          <cell r="H174" t="str">
            <v>Lejweleputswa</v>
          </cell>
          <cell r="I174" t="str">
            <v>Financial Audit</v>
          </cell>
          <cell r="J174" t="str">
            <v>Disclaimer</v>
          </cell>
          <cell r="K174">
            <v>470086521</v>
          </cell>
          <cell r="L174">
            <v>51228151</v>
          </cell>
          <cell r="M174">
            <v>418858370</v>
          </cell>
        </row>
        <row r="175">
          <cell r="B175">
            <v>597</v>
          </cell>
          <cell r="C175" t="str">
            <v>Matatiele</v>
          </cell>
          <cell r="D175" t="str">
            <v>Municipalities</v>
          </cell>
          <cell r="E175" t="str">
            <v>Local Municipality</v>
          </cell>
          <cell r="F175" t="str">
            <v>EC</v>
          </cell>
          <cell r="G175" t="str">
            <v>EC</v>
          </cell>
          <cell r="H175" t="str">
            <v>Alfred Nzo</v>
          </cell>
          <cell r="I175" t="str">
            <v>Financial Audit</v>
          </cell>
          <cell r="J175" t="str">
            <v>Financially unqualified with findings</v>
          </cell>
          <cell r="K175">
            <v>793198690</v>
          </cell>
          <cell r="L175">
            <v>180650971</v>
          </cell>
          <cell r="M175">
            <v>612547719</v>
          </cell>
        </row>
        <row r="176">
          <cell r="B176">
            <v>634</v>
          </cell>
          <cell r="C176" t="str">
            <v>Matjhabeng</v>
          </cell>
          <cell r="D176" t="str">
            <v>Municipalities</v>
          </cell>
          <cell r="E176" t="str">
            <v>Local Municipality</v>
          </cell>
          <cell r="F176" t="str">
            <v>FS</v>
          </cell>
          <cell r="G176" t="str">
            <v>FS</v>
          </cell>
          <cell r="H176" t="str">
            <v>Lejweleputswa</v>
          </cell>
          <cell r="I176" t="str">
            <v>Financial Audit</v>
          </cell>
          <cell r="J176" t="str">
            <v>Qualified</v>
          </cell>
          <cell r="K176">
            <v>4019142113</v>
          </cell>
          <cell r="L176">
            <v>348814000</v>
          </cell>
          <cell r="M176">
            <v>3670328113</v>
          </cell>
        </row>
        <row r="177">
          <cell r="B177">
            <v>895</v>
          </cell>
          <cell r="C177" t="str">
            <v>Matzikama</v>
          </cell>
          <cell r="D177" t="str">
            <v>Municipalities</v>
          </cell>
          <cell r="E177" t="str">
            <v>Local Municipality</v>
          </cell>
          <cell r="F177" t="str">
            <v>WC</v>
          </cell>
          <cell r="G177" t="str">
            <v>WC</v>
          </cell>
          <cell r="H177" t="str">
            <v>West Coast</v>
          </cell>
          <cell r="I177" t="str">
            <v>Financial Audit</v>
          </cell>
          <cell r="J177" t="str">
            <v>Financially unqualified with findings</v>
          </cell>
          <cell r="K177">
            <v>531365519</v>
          </cell>
          <cell r="L177">
            <v>53572040</v>
          </cell>
          <cell r="M177">
            <v>477793479</v>
          </cell>
        </row>
        <row r="178">
          <cell r="B178">
            <v>598</v>
          </cell>
          <cell r="C178" t="str">
            <v>Mbhashe</v>
          </cell>
          <cell r="D178" t="str">
            <v>Municipalities</v>
          </cell>
          <cell r="E178" t="str">
            <v>Local Municipality</v>
          </cell>
          <cell r="F178" t="str">
            <v>EC</v>
          </cell>
          <cell r="G178" t="str">
            <v>EC</v>
          </cell>
          <cell r="H178" t="str">
            <v>Amatole</v>
          </cell>
          <cell r="I178" t="str">
            <v>Financial Audit</v>
          </cell>
          <cell r="J178" t="str">
            <v>Financially unqualified with findings</v>
          </cell>
          <cell r="K178">
            <v>515157783</v>
          </cell>
          <cell r="L178">
            <v>127551584</v>
          </cell>
          <cell r="M178">
            <v>387606199</v>
          </cell>
        </row>
        <row r="179">
          <cell r="B179">
            <v>821</v>
          </cell>
          <cell r="C179" t="str">
            <v>Merafong City</v>
          </cell>
          <cell r="D179" t="str">
            <v>Municipalities</v>
          </cell>
          <cell r="E179" t="str">
            <v>Local Municipality</v>
          </cell>
          <cell r="F179" t="str">
            <v>GP</v>
          </cell>
          <cell r="G179" t="str">
            <v>GP</v>
          </cell>
          <cell r="H179" t="str">
            <v>West Rand</v>
          </cell>
          <cell r="I179" t="str">
            <v>Financial Audit</v>
          </cell>
          <cell r="J179" t="str">
            <v>Disclaimer</v>
          </cell>
          <cell r="K179">
            <v>2182122623</v>
          </cell>
          <cell r="L179">
            <v>95412339</v>
          </cell>
          <cell r="M179">
            <v>2086710284</v>
          </cell>
        </row>
        <row r="180">
          <cell r="B180">
            <v>679</v>
          </cell>
          <cell r="C180" t="str">
            <v>Metropolitan Trading Company</v>
          </cell>
          <cell r="D180" t="str">
            <v>Municipal entities</v>
          </cell>
          <cell r="E180" t="str">
            <v>Municipal Entity</v>
          </cell>
          <cell r="F180" t="str">
            <v>GP</v>
          </cell>
          <cell r="G180" t="str">
            <v>GP</v>
          </cell>
          <cell r="H180" t="str">
            <v>Johannesburg Metro</v>
          </cell>
          <cell r="I180" t="str">
            <v>Financial Audit</v>
          </cell>
          <cell r="J180" t="str">
            <v>Financially unqualified with findings</v>
          </cell>
          <cell r="K180">
            <v>520013000</v>
          </cell>
          <cell r="L180">
            <v>10500000</v>
          </cell>
          <cell r="M180">
            <v>509513000</v>
          </cell>
        </row>
        <row r="181">
          <cell r="B181">
            <v>640</v>
          </cell>
          <cell r="C181" t="str">
            <v>Metsimaholo</v>
          </cell>
          <cell r="D181" t="str">
            <v>Municipalities</v>
          </cell>
          <cell r="E181" t="str">
            <v>Local Municipality</v>
          </cell>
          <cell r="F181" t="str">
            <v>FS</v>
          </cell>
          <cell r="G181" t="str">
            <v>FS</v>
          </cell>
          <cell r="H181" t="str">
            <v>Fezile Dabi</v>
          </cell>
          <cell r="I181" t="str">
            <v>Financial Audit</v>
          </cell>
          <cell r="J181" t="str">
            <v>Qualified</v>
          </cell>
          <cell r="K181">
            <v>1922710093</v>
          </cell>
          <cell r="L181">
            <v>238894000</v>
          </cell>
          <cell r="M181">
            <v>1683816093</v>
          </cell>
        </row>
        <row r="182">
          <cell r="B182">
            <v>710</v>
          </cell>
          <cell r="C182" t="str">
            <v>Mfolozi</v>
          </cell>
          <cell r="D182" t="str">
            <v>Municipalities</v>
          </cell>
          <cell r="E182" t="str">
            <v>Local Municipality</v>
          </cell>
          <cell r="F182" t="str">
            <v>KZN</v>
          </cell>
          <cell r="G182" t="str">
            <v>KZN</v>
          </cell>
          <cell r="H182" t="str">
            <v>uThungulu</v>
          </cell>
          <cell r="I182" t="str">
            <v>Financial Audit</v>
          </cell>
          <cell r="J182" t="str">
            <v>Financially unqualified with findings</v>
          </cell>
          <cell r="K182">
            <v>295951547</v>
          </cell>
          <cell r="L182">
            <v>45779000</v>
          </cell>
          <cell r="M182">
            <v>250172547</v>
          </cell>
        </row>
        <row r="183">
          <cell r="B183">
            <v>600</v>
          </cell>
          <cell r="C183" t="str">
            <v>Mhlontlo</v>
          </cell>
          <cell r="D183" t="str">
            <v>Municipalities</v>
          </cell>
          <cell r="E183" t="str">
            <v>Local Municipality</v>
          </cell>
          <cell r="F183" t="str">
            <v>EC</v>
          </cell>
          <cell r="G183" t="str">
            <v>EC</v>
          </cell>
          <cell r="H183" t="str">
            <v>O.R. Tambo</v>
          </cell>
          <cell r="I183" t="str">
            <v>Financial Audit</v>
          </cell>
          <cell r="J183" t="str">
            <v>Qualified</v>
          </cell>
          <cell r="K183">
            <v>504812000</v>
          </cell>
          <cell r="L183">
            <v>112150000</v>
          </cell>
          <cell r="M183">
            <v>392662000</v>
          </cell>
        </row>
        <row r="184">
          <cell r="B184">
            <v>655</v>
          </cell>
          <cell r="C184" t="str">
            <v>Midvaal</v>
          </cell>
          <cell r="D184" t="str">
            <v>Municipalities</v>
          </cell>
          <cell r="E184" t="str">
            <v>Local Municipality</v>
          </cell>
          <cell r="F184" t="str">
            <v>GP</v>
          </cell>
          <cell r="G184" t="str">
            <v>GP</v>
          </cell>
          <cell r="H184" t="str">
            <v>Sedibeng</v>
          </cell>
          <cell r="I184" t="str">
            <v>Financial Audit</v>
          </cell>
          <cell r="J184" t="str">
            <v>Financially unqualified with no findings on predetermined objectives or compliance with laws and regulations</v>
          </cell>
          <cell r="K184">
            <v>1851987886</v>
          </cell>
          <cell r="L184">
            <v>189933000</v>
          </cell>
          <cell r="M184">
            <v>1662054886</v>
          </cell>
        </row>
        <row r="185">
          <cell r="B185">
            <v>711</v>
          </cell>
          <cell r="C185" t="str">
            <v>Mkhambathini</v>
          </cell>
          <cell r="D185" t="str">
            <v>Municipalities</v>
          </cell>
          <cell r="E185" t="str">
            <v>Local Municipality</v>
          </cell>
          <cell r="F185" t="str">
            <v>KZN</v>
          </cell>
          <cell r="G185" t="str">
            <v>KZN</v>
          </cell>
          <cell r="H185" t="str">
            <v>uMgungundlovu</v>
          </cell>
          <cell r="I185" t="str">
            <v>Financial Audit</v>
          </cell>
          <cell r="J185" t="str">
            <v>Financially unqualified with findings</v>
          </cell>
          <cell r="K185">
            <v>183891000</v>
          </cell>
          <cell r="L185">
            <v>41459000</v>
          </cell>
          <cell r="M185">
            <v>142432000</v>
          </cell>
        </row>
        <row r="186">
          <cell r="B186">
            <v>794</v>
          </cell>
          <cell r="C186" t="str">
            <v>Mkhondo</v>
          </cell>
          <cell r="D186" t="str">
            <v>Municipalities</v>
          </cell>
          <cell r="E186" t="str">
            <v>Local Municipality</v>
          </cell>
          <cell r="F186" t="str">
            <v>MP</v>
          </cell>
          <cell r="G186" t="str">
            <v>MP</v>
          </cell>
          <cell r="H186" t="str">
            <v>Gert Sibande</v>
          </cell>
          <cell r="I186" t="str">
            <v>Financial Audit</v>
          </cell>
          <cell r="J186" t="str">
            <v>Financially unqualified with findings</v>
          </cell>
          <cell r="K186">
            <v>738027000</v>
          </cell>
          <cell r="L186">
            <v>116879000</v>
          </cell>
          <cell r="M186">
            <v>621148000</v>
          </cell>
        </row>
        <row r="187">
          <cell r="B187">
            <v>601</v>
          </cell>
          <cell r="C187" t="str">
            <v>Mnquma</v>
          </cell>
          <cell r="D187" t="str">
            <v>Municipalities</v>
          </cell>
          <cell r="E187" t="str">
            <v>Local Municipality</v>
          </cell>
          <cell r="F187" t="str">
            <v>EC</v>
          </cell>
          <cell r="G187" t="str">
            <v>EC</v>
          </cell>
          <cell r="H187" t="str">
            <v>Amatole</v>
          </cell>
          <cell r="I187" t="str">
            <v>Financial Audit</v>
          </cell>
          <cell r="J187" t="str">
            <v>Financially unqualified with no findings on predetermined objectives or compliance with laws and regulations</v>
          </cell>
          <cell r="K187">
            <v>771352000</v>
          </cell>
          <cell r="L187">
            <v>207909000</v>
          </cell>
          <cell r="M187">
            <v>563443000</v>
          </cell>
        </row>
        <row r="188">
          <cell r="B188">
            <v>1491</v>
          </cell>
          <cell r="C188" t="str">
            <v>Modimolle-Mookgophong</v>
          </cell>
          <cell r="D188" t="str">
            <v>Municipalities</v>
          </cell>
          <cell r="E188" t="str">
            <v>Local Municipality</v>
          </cell>
          <cell r="F188" t="str">
            <v>LP</v>
          </cell>
          <cell r="G188" t="str">
            <v>LP</v>
          </cell>
          <cell r="H188" t="str">
            <v>Waterberg</v>
          </cell>
          <cell r="I188" t="str">
            <v>Financial Audit</v>
          </cell>
          <cell r="J188" t="str">
            <v>Adverse</v>
          </cell>
          <cell r="K188">
            <v>986585000</v>
          </cell>
          <cell r="L188">
            <v>253826000</v>
          </cell>
          <cell r="M188">
            <v>732759000</v>
          </cell>
        </row>
        <row r="189">
          <cell r="B189">
            <v>768</v>
          </cell>
          <cell r="C189" t="str">
            <v>Mogalakwena</v>
          </cell>
          <cell r="D189" t="str">
            <v>Municipalities</v>
          </cell>
          <cell r="E189" t="str">
            <v>Local Municipality</v>
          </cell>
          <cell r="F189" t="str">
            <v>LP</v>
          </cell>
          <cell r="G189" t="str">
            <v>LP</v>
          </cell>
          <cell r="H189" t="str">
            <v>Waterberg</v>
          </cell>
          <cell r="I189" t="str">
            <v>Financial Audit</v>
          </cell>
          <cell r="J189" t="str">
            <v>Qualified</v>
          </cell>
          <cell r="K189">
            <v>1497900000</v>
          </cell>
          <cell r="L189">
            <v>265300000</v>
          </cell>
          <cell r="M189">
            <v>1232600000</v>
          </cell>
        </row>
        <row r="190">
          <cell r="B190">
            <v>656</v>
          </cell>
          <cell r="C190" t="str">
            <v>Mogale City</v>
          </cell>
          <cell r="D190" t="str">
            <v>Municipalities</v>
          </cell>
          <cell r="E190" t="str">
            <v>Local Municipality</v>
          </cell>
          <cell r="F190" t="str">
            <v>GP</v>
          </cell>
          <cell r="G190" t="str">
            <v>GP</v>
          </cell>
          <cell r="H190" t="str">
            <v>West Rand</v>
          </cell>
          <cell r="I190" t="str">
            <v>Financial Audit</v>
          </cell>
          <cell r="J190" t="str">
            <v>Qualified</v>
          </cell>
          <cell r="K190">
            <v>4075124271</v>
          </cell>
          <cell r="L190">
            <v>370928383</v>
          </cell>
          <cell r="M190">
            <v>3704195888</v>
          </cell>
        </row>
        <row r="191">
          <cell r="B191">
            <v>627</v>
          </cell>
          <cell r="C191" t="str">
            <v>Mohokare</v>
          </cell>
          <cell r="D191" t="str">
            <v>Municipalities</v>
          </cell>
          <cell r="E191" t="str">
            <v>Local Municipality</v>
          </cell>
          <cell r="F191" t="str">
            <v>FS</v>
          </cell>
          <cell r="G191" t="str">
            <v>FS</v>
          </cell>
          <cell r="H191" t="str">
            <v>Xhariep</v>
          </cell>
          <cell r="I191" t="str">
            <v>Financial Audit</v>
          </cell>
          <cell r="J191" t="str">
            <v>Disclaimer</v>
          </cell>
          <cell r="K191">
            <v>270473778</v>
          </cell>
          <cell r="L191">
            <v>46586450</v>
          </cell>
          <cell r="M191">
            <v>223887328</v>
          </cell>
        </row>
        <row r="192">
          <cell r="B192">
            <v>769</v>
          </cell>
          <cell r="C192" t="str">
            <v>Molemole</v>
          </cell>
          <cell r="D192" t="str">
            <v>Municipalities</v>
          </cell>
          <cell r="E192" t="str">
            <v>Local Municipality</v>
          </cell>
          <cell r="F192" t="str">
            <v>LP</v>
          </cell>
          <cell r="G192" t="str">
            <v>LP</v>
          </cell>
          <cell r="H192" t="str">
            <v>Capricorn</v>
          </cell>
          <cell r="I192" t="str">
            <v>Financial Audit</v>
          </cell>
          <cell r="J192" t="str">
            <v>Financially unqualified with findings</v>
          </cell>
          <cell r="K192">
            <v>302855536</v>
          </cell>
          <cell r="L192">
            <v>58630625</v>
          </cell>
          <cell r="M192">
            <v>244224911</v>
          </cell>
        </row>
        <row r="193">
          <cell r="B193">
            <v>771</v>
          </cell>
          <cell r="C193" t="str">
            <v>Mopani District</v>
          </cell>
          <cell r="D193" t="str">
            <v>Municipalities</v>
          </cell>
          <cell r="E193" t="str">
            <v>District Municipality</v>
          </cell>
          <cell r="F193" t="str">
            <v>LP</v>
          </cell>
          <cell r="G193" t="str">
            <v>LP</v>
          </cell>
          <cell r="H193" t="str">
            <v>Mopani</v>
          </cell>
          <cell r="I193" t="str">
            <v>Financial Audit</v>
          </cell>
          <cell r="J193" t="str">
            <v>Qualified</v>
          </cell>
          <cell r="K193">
            <v>2203836032</v>
          </cell>
          <cell r="L193">
            <v>560762524</v>
          </cell>
          <cell r="M193">
            <v>1643073508</v>
          </cell>
        </row>
        <row r="194">
          <cell r="B194">
            <v>639</v>
          </cell>
          <cell r="C194" t="str">
            <v>Moqhaka</v>
          </cell>
          <cell r="D194" t="str">
            <v>Municipalities</v>
          </cell>
          <cell r="E194" t="str">
            <v>Local Municipality</v>
          </cell>
          <cell r="F194" t="str">
            <v>FS</v>
          </cell>
          <cell r="G194" t="str">
            <v>FS</v>
          </cell>
          <cell r="H194" t="str">
            <v>Fezile Dabi</v>
          </cell>
          <cell r="I194" t="str">
            <v>Financial Audit</v>
          </cell>
          <cell r="J194" t="str">
            <v>Audit not finalised at legislated date</v>
          </cell>
          <cell r="K194">
            <v>1059395148</v>
          </cell>
          <cell r="L194">
            <v>102888148</v>
          </cell>
          <cell r="M194">
            <v>956507000</v>
          </cell>
        </row>
        <row r="195">
          <cell r="B195">
            <v>823</v>
          </cell>
          <cell r="C195" t="str">
            <v>Moretele</v>
          </cell>
          <cell r="D195" t="str">
            <v>Municipalities</v>
          </cell>
          <cell r="E195" t="str">
            <v>Local Municipality</v>
          </cell>
          <cell r="F195" t="str">
            <v>NW</v>
          </cell>
          <cell r="G195" t="str">
            <v>NW</v>
          </cell>
          <cell r="H195" t="str">
            <v>Bojanala Platinum</v>
          </cell>
          <cell r="I195" t="str">
            <v>Financial Audit</v>
          </cell>
          <cell r="J195" t="str">
            <v>Financially unqualified with findings</v>
          </cell>
          <cell r="K195">
            <v>791718000</v>
          </cell>
          <cell r="L195">
            <v>228510000</v>
          </cell>
          <cell r="M195">
            <v>563208000</v>
          </cell>
        </row>
        <row r="196">
          <cell r="B196">
            <v>825</v>
          </cell>
          <cell r="C196" t="str">
            <v>Moses Kotane</v>
          </cell>
          <cell r="D196" t="str">
            <v>Municipalities</v>
          </cell>
          <cell r="E196" t="str">
            <v>Local Municipality</v>
          </cell>
          <cell r="F196" t="str">
            <v>NW</v>
          </cell>
          <cell r="G196" t="str">
            <v>NW</v>
          </cell>
          <cell r="H196" t="str">
            <v>Bojanala Platinum</v>
          </cell>
          <cell r="I196" t="str">
            <v>Financial Audit</v>
          </cell>
          <cell r="J196" t="str">
            <v>Qualified</v>
          </cell>
          <cell r="K196">
            <v>1314424000</v>
          </cell>
          <cell r="L196">
            <v>224658000</v>
          </cell>
          <cell r="M196">
            <v>1089766000</v>
          </cell>
        </row>
        <row r="197">
          <cell r="B197">
            <v>896</v>
          </cell>
          <cell r="C197" t="str">
            <v>Mossel Bay</v>
          </cell>
          <cell r="D197" t="str">
            <v>Municipalities</v>
          </cell>
          <cell r="E197" t="str">
            <v>Local Municipality</v>
          </cell>
          <cell r="F197" t="str">
            <v>WC</v>
          </cell>
          <cell r="G197" t="str">
            <v>WC</v>
          </cell>
          <cell r="H197" t="str">
            <v>Garden Route</v>
          </cell>
          <cell r="I197" t="str">
            <v>Financial Audit</v>
          </cell>
          <cell r="J197" t="str">
            <v>Financially unqualified with no findings on predetermined objectives or compliance with laws and regulations</v>
          </cell>
          <cell r="K197">
            <v>1729014359</v>
          </cell>
          <cell r="L197">
            <v>284841231</v>
          </cell>
          <cell r="M197">
            <v>1444173128</v>
          </cell>
        </row>
        <row r="198">
          <cell r="B198">
            <v>712</v>
          </cell>
          <cell r="C198" t="str">
            <v>Mpofana</v>
          </cell>
          <cell r="D198" t="str">
            <v>Municipalities</v>
          </cell>
          <cell r="E198" t="str">
            <v>Local Municipality</v>
          </cell>
          <cell r="F198" t="str">
            <v>KZN</v>
          </cell>
          <cell r="G198" t="str">
            <v>KZN</v>
          </cell>
          <cell r="H198" t="str">
            <v>uMgungundlovu</v>
          </cell>
          <cell r="I198" t="str">
            <v>Financial Audit</v>
          </cell>
          <cell r="J198" t="str">
            <v>Qualified</v>
          </cell>
          <cell r="K198">
            <v>242234000</v>
          </cell>
          <cell r="L198">
            <v>16852000</v>
          </cell>
          <cell r="M198">
            <v>225382000</v>
          </cell>
        </row>
        <row r="199">
          <cell r="B199">
            <v>713</v>
          </cell>
          <cell r="C199" t="str">
            <v>Msinga</v>
          </cell>
          <cell r="D199" t="str">
            <v>Municipalities</v>
          </cell>
          <cell r="E199" t="str">
            <v>Local Municipality</v>
          </cell>
          <cell r="F199" t="str">
            <v>KZN</v>
          </cell>
          <cell r="G199" t="str">
            <v>KZN</v>
          </cell>
          <cell r="H199" t="str">
            <v>uMzinyathi</v>
          </cell>
          <cell r="I199" t="str">
            <v>Financial Audit</v>
          </cell>
          <cell r="J199" t="str">
            <v>Financially unqualified with findings</v>
          </cell>
          <cell r="K199">
            <v>405780600</v>
          </cell>
          <cell r="L199">
            <v>76338839</v>
          </cell>
          <cell r="M199">
            <v>329441761</v>
          </cell>
        </row>
        <row r="200">
          <cell r="B200">
            <v>795</v>
          </cell>
          <cell r="C200" t="str">
            <v>Msukaligwa</v>
          </cell>
          <cell r="D200" t="str">
            <v>Municipalities</v>
          </cell>
          <cell r="E200" t="str">
            <v>Local Municipality</v>
          </cell>
          <cell r="F200" t="str">
            <v>MP</v>
          </cell>
          <cell r="G200" t="str">
            <v>MP</v>
          </cell>
          <cell r="H200" t="str">
            <v>Gert Sibande</v>
          </cell>
          <cell r="I200" t="str">
            <v>Financial Audit</v>
          </cell>
          <cell r="J200" t="str">
            <v>Qualified</v>
          </cell>
          <cell r="K200">
            <v>1408917000</v>
          </cell>
          <cell r="L200">
            <v>297835000</v>
          </cell>
          <cell r="M200">
            <v>1111082000</v>
          </cell>
        </row>
        <row r="201">
          <cell r="B201">
            <v>714</v>
          </cell>
          <cell r="C201" t="str">
            <v>Msunduzi</v>
          </cell>
          <cell r="D201" t="str">
            <v>Municipalities</v>
          </cell>
          <cell r="E201" t="str">
            <v>Local Municipality</v>
          </cell>
          <cell r="F201" t="str">
            <v>KZN</v>
          </cell>
          <cell r="G201" t="str">
            <v>KZN</v>
          </cell>
          <cell r="H201" t="str">
            <v>uMgungundlovu</v>
          </cell>
          <cell r="I201" t="str">
            <v>Financial Audit</v>
          </cell>
          <cell r="J201" t="str">
            <v>Qualified</v>
          </cell>
          <cell r="K201">
            <v>7453699240</v>
          </cell>
          <cell r="L201">
            <v>835918000</v>
          </cell>
          <cell r="M201">
            <v>6617781240</v>
          </cell>
        </row>
        <row r="202">
          <cell r="B202">
            <v>715</v>
          </cell>
          <cell r="C202" t="str">
            <v>Mthonjaneni</v>
          </cell>
          <cell r="D202" t="str">
            <v>Municipalities</v>
          </cell>
          <cell r="E202" t="str">
            <v>Local Municipality</v>
          </cell>
          <cell r="F202" t="str">
            <v>KZN</v>
          </cell>
          <cell r="G202" t="str">
            <v>KZN</v>
          </cell>
          <cell r="H202" t="str">
            <v>uThungulu</v>
          </cell>
          <cell r="I202" t="str">
            <v>Financial Audit</v>
          </cell>
          <cell r="J202" t="str">
            <v>Financially unqualified with findings</v>
          </cell>
          <cell r="K202">
            <v>225800000</v>
          </cell>
          <cell r="L202">
            <v>42900000</v>
          </cell>
          <cell r="M202">
            <v>182900000</v>
          </cell>
        </row>
        <row r="203">
          <cell r="B203">
            <v>716</v>
          </cell>
          <cell r="C203" t="str">
            <v>Mtubatuba</v>
          </cell>
          <cell r="D203" t="str">
            <v>Municipalities</v>
          </cell>
          <cell r="E203" t="str">
            <v>Local Municipality</v>
          </cell>
          <cell r="F203" t="str">
            <v>KZN</v>
          </cell>
          <cell r="G203" t="str">
            <v>KZN</v>
          </cell>
          <cell r="H203" t="str">
            <v>uMkhanyakude</v>
          </cell>
          <cell r="I203" t="str">
            <v>Financial Audit</v>
          </cell>
          <cell r="J203" t="str">
            <v>Qualified</v>
          </cell>
          <cell r="K203">
            <v>444789584</v>
          </cell>
          <cell r="L203">
            <v>81997002</v>
          </cell>
          <cell r="M203">
            <v>362792582</v>
          </cell>
        </row>
        <row r="204">
          <cell r="B204">
            <v>772</v>
          </cell>
          <cell r="C204" t="str">
            <v>Musina</v>
          </cell>
          <cell r="D204" t="str">
            <v>Municipalities</v>
          </cell>
          <cell r="E204" t="str">
            <v>Local Municipality</v>
          </cell>
          <cell r="F204" t="str">
            <v>LP</v>
          </cell>
          <cell r="G204" t="str">
            <v>LP</v>
          </cell>
          <cell r="H204" t="str">
            <v>Vhembe</v>
          </cell>
          <cell r="I204" t="str">
            <v>Financial Audit</v>
          </cell>
          <cell r="J204" t="str">
            <v>Financially unqualified with findings</v>
          </cell>
          <cell r="K204">
            <v>506148000</v>
          </cell>
          <cell r="L204">
            <v>32713000</v>
          </cell>
          <cell r="M204">
            <v>473435000</v>
          </cell>
        </row>
        <row r="205">
          <cell r="B205">
            <v>635</v>
          </cell>
          <cell r="C205" t="str">
            <v>Nala</v>
          </cell>
          <cell r="D205" t="str">
            <v>Municipalities</v>
          </cell>
          <cell r="E205" t="str">
            <v>Local Municipality</v>
          </cell>
          <cell r="F205" t="str">
            <v>FS</v>
          </cell>
          <cell r="G205" t="str">
            <v>FS</v>
          </cell>
          <cell r="H205" t="str">
            <v>Lejweleputswa</v>
          </cell>
          <cell r="I205" t="str">
            <v>Financial Audit</v>
          </cell>
          <cell r="J205" t="str">
            <v>Qualified</v>
          </cell>
          <cell r="K205">
            <v>561802806</v>
          </cell>
          <cell r="L205">
            <v>47295000</v>
          </cell>
          <cell r="M205">
            <v>514507806</v>
          </cell>
        </row>
        <row r="206">
          <cell r="B206">
            <v>827</v>
          </cell>
          <cell r="C206" t="str">
            <v>Naledi</v>
          </cell>
          <cell r="D206" t="str">
            <v>Municipalities</v>
          </cell>
          <cell r="E206" t="str">
            <v>Local Municipality</v>
          </cell>
          <cell r="F206" t="str">
            <v>NW</v>
          </cell>
          <cell r="G206" t="str">
            <v>NW</v>
          </cell>
          <cell r="H206" t="str">
            <v>Dr Ruth S Mompati</v>
          </cell>
          <cell r="I206" t="str">
            <v>Financial Audit</v>
          </cell>
          <cell r="J206" t="str">
            <v>Adverse</v>
          </cell>
          <cell r="K206">
            <v>616265000</v>
          </cell>
          <cell r="L206">
            <v>60737000</v>
          </cell>
          <cell r="M206">
            <v>555528000</v>
          </cell>
        </row>
        <row r="207">
          <cell r="B207">
            <v>848</v>
          </cell>
          <cell r="C207" t="str">
            <v>Nama Khoi</v>
          </cell>
          <cell r="D207" t="str">
            <v>Municipalities</v>
          </cell>
          <cell r="E207" t="str">
            <v>Local Municipality</v>
          </cell>
          <cell r="F207" t="str">
            <v>NC</v>
          </cell>
          <cell r="G207" t="str">
            <v>NC</v>
          </cell>
          <cell r="H207" t="str">
            <v>Namakwa</v>
          </cell>
          <cell r="I207" t="str">
            <v>Financial Audit</v>
          </cell>
          <cell r="J207" t="str">
            <v>Qualified</v>
          </cell>
          <cell r="K207">
            <v>519666499</v>
          </cell>
          <cell r="L207">
            <v>71811625</v>
          </cell>
          <cell r="M207">
            <v>447854874</v>
          </cell>
        </row>
        <row r="208">
          <cell r="B208">
            <v>849</v>
          </cell>
          <cell r="C208" t="str">
            <v>Namakwa District</v>
          </cell>
          <cell r="D208" t="str">
            <v>Municipalities</v>
          </cell>
          <cell r="E208" t="str">
            <v>District Municipality</v>
          </cell>
          <cell r="F208" t="str">
            <v>NC</v>
          </cell>
          <cell r="G208" t="str">
            <v>NC</v>
          </cell>
          <cell r="H208" t="str">
            <v>Namakwa</v>
          </cell>
          <cell r="I208" t="str">
            <v>Financial Audit</v>
          </cell>
          <cell r="J208" t="str">
            <v>Financially unqualified with no findings on predetermined objectives or compliance with laws and regulations</v>
          </cell>
          <cell r="K208">
            <v>84549000</v>
          </cell>
          <cell r="L208">
            <v>1606000</v>
          </cell>
          <cell r="M208">
            <v>82943000</v>
          </cell>
        </row>
        <row r="209">
          <cell r="B209">
            <v>603</v>
          </cell>
          <cell r="C209" t="str">
            <v>Ndlambe</v>
          </cell>
          <cell r="D209" t="str">
            <v>Municipalities</v>
          </cell>
          <cell r="E209" t="str">
            <v>Local Municipality</v>
          </cell>
          <cell r="F209" t="str">
            <v>EC</v>
          </cell>
          <cell r="G209" t="str">
            <v>EC</v>
          </cell>
          <cell r="H209" t="str">
            <v>Sarah Baartman</v>
          </cell>
          <cell r="I209" t="str">
            <v>Financial Audit</v>
          </cell>
          <cell r="J209" t="str">
            <v>Financially unqualified with findings</v>
          </cell>
          <cell r="K209">
            <v>692720038</v>
          </cell>
          <cell r="L209">
            <v>121127028</v>
          </cell>
          <cell r="M209">
            <v>571593010</v>
          </cell>
        </row>
        <row r="210">
          <cell r="B210">
            <v>717</v>
          </cell>
          <cell r="C210" t="str">
            <v>Ndwedwe</v>
          </cell>
          <cell r="D210" t="str">
            <v>Municipalities</v>
          </cell>
          <cell r="E210" t="str">
            <v>Local Municipality</v>
          </cell>
          <cell r="F210" t="str">
            <v>KZN</v>
          </cell>
          <cell r="G210" t="str">
            <v>KZN</v>
          </cell>
          <cell r="H210" t="str">
            <v>iLembe</v>
          </cell>
          <cell r="I210" t="str">
            <v>Financial Audit</v>
          </cell>
          <cell r="J210" t="str">
            <v>Financially unqualified with findings</v>
          </cell>
          <cell r="K210">
            <v>304237593</v>
          </cell>
          <cell r="L210">
            <v>82223666</v>
          </cell>
          <cell r="M210">
            <v>222013927</v>
          </cell>
        </row>
        <row r="211">
          <cell r="B211">
            <v>604</v>
          </cell>
          <cell r="C211" t="str">
            <v>Nelson Mandela Bay Metro</v>
          </cell>
          <cell r="D211" t="str">
            <v>Municipalities</v>
          </cell>
          <cell r="E211" t="str">
            <v>Metropolitan Municipality</v>
          </cell>
          <cell r="F211" t="str">
            <v>EC</v>
          </cell>
          <cell r="G211" t="str">
            <v>EC</v>
          </cell>
          <cell r="H211" t="str">
            <v>Nelson Mandela Metro</v>
          </cell>
          <cell r="I211" t="str">
            <v>Financial Audit</v>
          </cell>
          <cell r="J211" t="str">
            <v>Financially unqualified with findings</v>
          </cell>
          <cell r="K211">
            <v>18254205336</v>
          </cell>
          <cell r="L211">
            <v>1794049236</v>
          </cell>
          <cell r="M211">
            <v>16460156100</v>
          </cell>
        </row>
        <row r="212">
          <cell r="B212">
            <v>718</v>
          </cell>
          <cell r="C212" t="str">
            <v>Newcastle</v>
          </cell>
          <cell r="D212" t="str">
            <v>Municipalities</v>
          </cell>
          <cell r="E212" t="str">
            <v>Local Municipality</v>
          </cell>
          <cell r="F212" t="str">
            <v>KZN</v>
          </cell>
          <cell r="G212" t="str">
            <v>KZN</v>
          </cell>
          <cell r="H212" t="str">
            <v>Amajuba</v>
          </cell>
          <cell r="I212" t="str">
            <v>Financial Audit</v>
          </cell>
          <cell r="J212" t="str">
            <v>Financially unqualified with findings</v>
          </cell>
          <cell r="K212">
            <v>2875459960</v>
          </cell>
          <cell r="L212">
            <v>214200000</v>
          </cell>
          <cell r="M212">
            <v>2661259960</v>
          </cell>
        </row>
        <row r="213">
          <cell r="B213">
            <v>826</v>
          </cell>
          <cell r="C213" t="str">
            <v>Ngaka Modiri Molema District</v>
          </cell>
          <cell r="D213" t="str">
            <v>Municipalities</v>
          </cell>
          <cell r="E213" t="str">
            <v>District Municipality</v>
          </cell>
          <cell r="F213" t="str">
            <v>NW</v>
          </cell>
          <cell r="G213" t="str">
            <v>NW</v>
          </cell>
          <cell r="H213" t="str">
            <v>Ngaka Modiri Molema</v>
          </cell>
          <cell r="I213" t="str">
            <v>Financial Audit</v>
          </cell>
          <cell r="J213" t="str">
            <v>Qualified</v>
          </cell>
          <cell r="K213">
            <v>1320286000</v>
          </cell>
          <cell r="L213">
            <v>359139000</v>
          </cell>
          <cell r="M213">
            <v>961147000</v>
          </cell>
        </row>
        <row r="214">
          <cell r="B214">
            <v>606</v>
          </cell>
          <cell r="C214" t="str">
            <v>Ngqushwa</v>
          </cell>
          <cell r="D214" t="str">
            <v>Municipalities</v>
          </cell>
          <cell r="E214" t="str">
            <v>Local Municipality</v>
          </cell>
          <cell r="F214" t="str">
            <v>EC</v>
          </cell>
          <cell r="G214" t="str">
            <v>EC</v>
          </cell>
          <cell r="H214" t="str">
            <v>Amatole</v>
          </cell>
          <cell r="I214" t="str">
            <v>Financial Audit</v>
          </cell>
          <cell r="J214" t="str">
            <v>Financially unqualified with findings</v>
          </cell>
          <cell r="K214">
            <v>190683695</v>
          </cell>
          <cell r="L214">
            <v>33707637</v>
          </cell>
          <cell r="M214">
            <v>156976058</v>
          </cell>
        </row>
        <row r="215">
          <cell r="B215">
            <v>647</v>
          </cell>
          <cell r="C215" t="str">
            <v>Ngwathe</v>
          </cell>
          <cell r="D215" t="str">
            <v>Municipalities</v>
          </cell>
          <cell r="E215" t="str">
            <v>Local Municipality</v>
          </cell>
          <cell r="F215" t="str">
            <v>FS</v>
          </cell>
          <cell r="G215" t="str">
            <v>FS</v>
          </cell>
          <cell r="H215" t="str">
            <v>Fezile Dabi</v>
          </cell>
          <cell r="I215" t="str">
            <v>Financial Audit</v>
          </cell>
          <cell r="J215" t="str">
            <v>Qualified</v>
          </cell>
          <cell r="K215">
            <v>1133251000</v>
          </cell>
          <cell r="L215">
            <v>120834000</v>
          </cell>
          <cell r="M215">
            <v>1012417000</v>
          </cell>
        </row>
        <row r="216">
          <cell r="B216">
            <v>719</v>
          </cell>
          <cell r="C216" t="str">
            <v>Nkandla</v>
          </cell>
          <cell r="D216" t="str">
            <v>Municipalities</v>
          </cell>
          <cell r="E216" t="str">
            <v>Local Municipality</v>
          </cell>
          <cell r="F216" t="str">
            <v>KZN</v>
          </cell>
          <cell r="G216" t="str">
            <v>KZN</v>
          </cell>
          <cell r="H216" t="str">
            <v>uThungulu</v>
          </cell>
          <cell r="I216" t="str">
            <v>Financial Audit</v>
          </cell>
          <cell r="J216" t="str">
            <v>Financially unqualified with findings</v>
          </cell>
          <cell r="K216">
            <v>246400865</v>
          </cell>
          <cell r="L216">
            <v>37612000</v>
          </cell>
          <cell r="M216">
            <v>208788865</v>
          </cell>
        </row>
        <row r="217">
          <cell r="B217">
            <v>796</v>
          </cell>
          <cell r="C217" t="str">
            <v>Nkangala District</v>
          </cell>
          <cell r="D217" t="str">
            <v>Municipalities</v>
          </cell>
          <cell r="E217" t="str">
            <v>District Municipality</v>
          </cell>
          <cell r="F217" t="str">
            <v>MP</v>
          </cell>
          <cell r="G217" t="str">
            <v>MP</v>
          </cell>
          <cell r="H217" t="str">
            <v>Nkangala</v>
          </cell>
          <cell r="I217" t="str">
            <v>Financial Audit</v>
          </cell>
          <cell r="J217" t="str">
            <v>Financially unqualified with no findings on predetermined objectives or compliance with laws and regulations</v>
          </cell>
          <cell r="K217">
            <v>837959973</v>
          </cell>
          <cell r="L217">
            <v>44578597</v>
          </cell>
          <cell r="M217">
            <v>793381376</v>
          </cell>
        </row>
        <row r="218">
          <cell r="B218">
            <v>637</v>
          </cell>
          <cell r="C218" t="str">
            <v>Nketoana</v>
          </cell>
          <cell r="D218" t="str">
            <v>Municipalities</v>
          </cell>
          <cell r="E218" t="str">
            <v>Local Municipality</v>
          </cell>
          <cell r="F218" t="str">
            <v>FS</v>
          </cell>
          <cell r="G218" t="str">
            <v>FS</v>
          </cell>
          <cell r="H218" t="str">
            <v>Thabo Mofutsanyana</v>
          </cell>
          <cell r="I218" t="str">
            <v>Financial Audit</v>
          </cell>
          <cell r="J218" t="str">
            <v>Disclaimer</v>
          </cell>
          <cell r="K218">
            <v>701821000</v>
          </cell>
          <cell r="L218">
            <v>106312000</v>
          </cell>
          <cell r="M218">
            <v>595509000</v>
          </cell>
        </row>
        <row r="219">
          <cell r="B219">
            <v>797</v>
          </cell>
          <cell r="C219" t="str">
            <v>Nkomazi</v>
          </cell>
          <cell r="D219" t="str">
            <v>Municipalities</v>
          </cell>
          <cell r="E219" t="str">
            <v>Local Municipality</v>
          </cell>
          <cell r="F219" t="str">
            <v>MP</v>
          </cell>
          <cell r="G219" t="str">
            <v>MP</v>
          </cell>
          <cell r="H219" t="str">
            <v>Ehlanzeni</v>
          </cell>
          <cell r="I219" t="str">
            <v>Financial Audit</v>
          </cell>
          <cell r="J219" t="str">
            <v>Financially unqualified with findings</v>
          </cell>
          <cell r="K219">
            <v>1731504000</v>
          </cell>
          <cell r="L219">
            <v>578491000</v>
          </cell>
          <cell r="M219">
            <v>1153013000</v>
          </cell>
        </row>
        <row r="220">
          <cell r="B220">
            <v>720</v>
          </cell>
          <cell r="C220" t="str">
            <v>Nongoma</v>
          </cell>
          <cell r="D220" t="str">
            <v>Municipalities</v>
          </cell>
          <cell r="E220" t="str">
            <v>Local Municipality</v>
          </cell>
          <cell r="F220" t="str">
            <v>KZN</v>
          </cell>
          <cell r="G220" t="str">
            <v>KZN</v>
          </cell>
          <cell r="H220" t="str">
            <v>Zululand</v>
          </cell>
          <cell r="I220" t="str">
            <v>Financial Audit</v>
          </cell>
          <cell r="J220" t="str">
            <v>Financially unqualified with findings</v>
          </cell>
          <cell r="K220">
            <v>266771000</v>
          </cell>
          <cell r="L220">
            <v>41671000</v>
          </cell>
          <cell r="M220">
            <v>225100000</v>
          </cell>
        </row>
        <row r="221">
          <cell r="B221">
            <v>721</v>
          </cell>
          <cell r="C221" t="str">
            <v>Nquthu</v>
          </cell>
          <cell r="D221" t="str">
            <v>Municipalities</v>
          </cell>
          <cell r="E221" t="str">
            <v>Local Municipality</v>
          </cell>
          <cell r="F221" t="str">
            <v>KZN</v>
          </cell>
          <cell r="G221" t="str">
            <v>KZN</v>
          </cell>
          <cell r="H221" t="str">
            <v>uMzinyathi</v>
          </cell>
          <cell r="I221" t="str">
            <v>Financial Audit</v>
          </cell>
          <cell r="J221" t="str">
            <v>Financially unqualified with findings</v>
          </cell>
          <cell r="K221">
            <v>374962488</v>
          </cell>
          <cell r="L221">
            <v>126134423</v>
          </cell>
          <cell r="M221">
            <v>248828065</v>
          </cell>
        </row>
        <row r="222">
          <cell r="B222">
            <v>607</v>
          </cell>
          <cell r="C222" t="str">
            <v>Ntabankulu</v>
          </cell>
          <cell r="D222" t="str">
            <v>Municipalities</v>
          </cell>
          <cell r="E222" t="str">
            <v>Local Municipality</v>
          </cell>
          <cell r="F222" t="str">
            <v>EC</v>
          </cell>
          <cell r="G222" t="str">
            <v>EC</v>
          </cell>
          <cell r="H222" t="str">
            <v>Alfred Nzo</v>
          </cell>
          <cell r="I222" t="str">
            <v>Financial Audit</v>
          </cell>
          <cell r="J222" t="str">
            <v>Financially unqualified with findings</v>
          </cell>
          <cell r="K222">
            <v>346009329</v>
          </cell>
          <cell r="L222">
            <v>114953574</v>
          </cell>
          <cell r="M222">
            <v>231055755</v>
          </cell>
        </row>
        <row r="223">
          <cell r="B223">
            <v>608</v>
          </cell>
          <cell r="C223" t="str">
            <v>Ntinga OR Tambo Development Agency</v>
          </cell>
          <cell r="D223" t="str">
            <v>Municipal entities</v>
          </cell>
          <cell r="E223" t="str">
            <v>Municipal Entity</v>
          </cell>
          <cell r="F223" t="str">
            <v>EC</v>
          </cell>
          <cell r="G223" t="str">
            <v>EC</v>
          </cell>
          <cell r="H223" t="str">
            <v>O.R. Tambo</v>
          </cell>
          <cell r="I223" t="str">
            <v>Financial Audit</v>
          </cell>
          <cell r="J223" t="str">
            <v>Financially unqualified with findings</v>
          </cell>
          <cell r="K223">
            <v>76243697</v>
          </cell>
          <cell r="L223">
            <v>1573863</v>
          </cell>
          <cell r="M223">
            <v>74669834</v>
          </cell>
        </row>
        <row r="224">
          <cell r="B224">
            <v>610</v>
          </cell>
          <cell r="C224" t="str">
            <v>Nyandeni</v>
          </cell>
          <cell r="D224" t="str">
            <v>Municipalities</v>
          </cell>
          <cell r="E224" t="str">
            <v>Local Municipality</v>
          </cell>
          <cell r="F224" t="str">
            <v>EC</v>
          </cell>
          <cell r="G224" t="str">
            <v>EC</v>
          </cell>
          <cell r="H224" t="str">
            <v>O.R. Tambo</v>
          </cell>
          <cell r="I224" t="str">
            <v>Financial Audit</v>
          </cell>
          <cell r="J224" t="str">
            <v>Qualified</v>
          </cell>
          <cell r="K224">
            <v>485329000</v>
          </cell>
          <cell r="L224">
            <v>147669000</v>
          </cell>
          <cell r="M224">
            <v>337660000</v>
          </cell>
        </row>
        <row r="225">
          <cell r="B225">
            <v>723</v>
          </cell>
          <cell r="C225" t="str">
            <v>Okhahlamba</v>
          </cell>
          <cell r="D225" t="str">
            <v>Municipalities</v>
          </cell>
          <cell r="E225" t="str">
            <v>Local Municipality</v>
          </cell>
          <cell r="F225" t="str">
            <v>KZN</v>
          </cell>
          <cell r="G225" t="str">
            <v>KZN</v>
          </cell>
          <cell r="H225" t="str">
            <v>uThukela</v>
          </cell>
          <cell r="I225" t="str">
            <v>Financial Audit</v>
          </cell>
          <cell r="J225" t="str">
            <v>Financially unqualified with no findings on predetermined objectives or compliance with laws and regulations</v>
          </cell>
          <cell r="K225">
            <v>337362492</v>
          </cell>
          <cell r="L225">
            <v>74791000</v>
          </cell>
          <cell r="M225">
            <v>262571492</v>
          </cell>
        </row>
        <row r="226">
          <cell r="B226">
            <v>611</v>
          </cell>
          <cell r="C226" t="str">
            <v>OR Tambo District</v>
          </cell>
          <cell r="D226" t="str">
            <v>Municipalities</v>
          </cell>
          <cell r="E226" t="str">
            <v>District Municipality</v>
          </cell>
          <cell r="F226" t="str">
            <v>EC</v>
          </cell>
          <cell r="G226" t="str">
            <v>EC</v>
          </cell>
          <cell r="H226" t="str">
            <v>O.R. Tambo</v>
          </cell>
          <cell r="I226" t="str">
            <v>Financial Audit</v>
          </cell>
          <cell r="J226" t="str">
            <v>Financially unqualified with findings</v>
          </cell>
          <cell r="K226">
            <v>2349432887</v>
          </cell>
          <cell r="L226">
            <v>877497000</v>
          </cell>
          <cell r="M226">
            <v>1471935887</v>
          </cell>
        </row>
        <row r="227">
          <cell r="B227">
            <v>897</v>
          </cell>
          <cell r="C227" t="str">
            <v>Oudtshoorn</v>
          </cell>
          <cell r="D227" t="str">
            <v>Municipalities</v>
          </cell>
          <cell r="E227" t="str">
            <v>Local Municipality</v>
          </cell>
          <cell r="F227" t="str">
            <v>WC</v>
          </cell>
          <cell r="G227" t="str">
            <v>WC</v>
          </cell>
          <cell r="H227" t="str">
            <v>Garden Route</v>
          </cell>
          <cell r="I227" t="str">
            <v>Financial Audit</v>
          </cell>
          <cell r="J227" t="str">
            <v>Financially unqualified with no findings on predetermined objectives or compliance with laws and regulations</v>
          </cell>
          <cell r="K227">
            <v>904894600</v>
          </cell>
          <cell r="L227">
            <v>116614700</v>
          </cell>
          <cell r="M227">
            <v>788279900</v>
          </cell>
        </row>
        <row r="228">
          <cell r="B228">
            <v>898</v>
          </cell>
          <cell r="C228" t="str">
            <v>Overberg District</v>
          </cell>
          <cell r="D228" t="str">
            <v>Municipalities</v>
          </cell>
          <cell r="E228" t="str">
            <v>District Municipality</v>
          </cell>
          <cell r="F228" t="str">
            <v>WC</v>
          </cell>
          <cell r="G228" t="str">
            <v>WC</v>
          </cell>
          <cell r="H228" t="str">
            <v>Overberg</v>
          </cell>
          <cell r="I228" t="str">
            <v>Financial Audit</v>
          </cell>
          <cell r="J228" t="str">
            <v>Financially unqualified with no findings on predetermined objectives or compliance with laws and regulations</v>
          </cell>
          <cell r="K228">
            <v>286865275</v>
          </cell>
          <cell r="L228">
            <v>15469950</v>
          </cell>
          <cell r="M228">
            <v>271395325</v>
          </cell>
        </row>
        <row r="229">
          <cell r="B229">
            <v>899</v>
          </cell>
          <cell r="C229" t="str">
            <v>Overstrand</v>
          </cell>
          <cell r="D229" t="str">
            <v>Municipalities</v>
          </cell>
          <cell r="E229" t="str">
            <v>Local Municipality</v>
          </cell>
          <cell r="F229" t="str">
            <v>WC</v>
          </cell>
          <cell r="G229" t="str">
            <v>WC</v>
          </cell>
          <cell r="H229" t="str">
            <v>Overberg</v>
          </cell>
          <cell r="I229" t="str">
            <v>Financial Audit</v>
          </cell>
          <cell r="J229" t="str">
            <v>Financially unqualified with no findings on predetermined objectives or compliance with laws and regulations</v>
          </cell>
          <cell r="K229">
            <v>1828665373</v>
          </cell>
          <cell r="L229">
            <v>212216331</v>
          </cell>
          <cell r="M229">
            <v>1616449042</v>
          </cell>
        </row>
        <row r="230">
          <cell r="B230">
            <v>680</v>
          </cell>
          <cell r="C230" t="str">
            <v>Pharoe Park Housing Company</v>
          </cell>
          <cell r="D230" t="str">
            <v>Municipal entities</v>
          </cell>
          <cell r="E230" t="str">
            <v>Municipal Entity</v>
          </cell>
          <cell r="F230" t="str">
            <v>GP</v>
          </cell>
          <cell r="G230" t="str">
            <v>GP</v>
          </cell>
          <cell r="H230" t="str">
            <v>Ekurhuleni Metro</v>
          </cell>
          <cell r="I230" t="str">
            <v>Financial Audit</v>
          </cell>
          <cell r="J230" t="str">
            <v>Audit not finalised at legislated date</v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>
            <v>838</v>
          </cell>
          <cell r="C231" t="str">
            <v>Phokwane</v>
          </cell>
          <cell r="D231" t="str">
            <v>Municipalities</v>
          </cell>
          <cell r="E231" t="str">
            <v>Local Municipality</v>
          </cell>
          <cell r="F231" t="str">
            <v>NC</v>
          </cell>
          <cell r="G231" t="str">
            <v>NC</v>
          </cell>
          <cell r="H231" t="str">
            <v>Frances Baard</v>
          </cell>
          <cell r="I231" t="str">
            <v>Financial Audit</v>
          </cell>
          <cell r="J231" t="str">
            <v>Audit not finalised at legislated date</v>
          </cell>
          <cell r="K231">
            <v>649226000</v>
          </cell>
          <cell r="L231">
            <v>87567000</v>
          </cell>
          <cell r="M231">
            <v>561659000</v>
          </cell>
        </row>
        <row r="232">
          <cell r="B232">
            <v>638</v>
          </cell>
          <cell r="C232" t="str">
            <v>Phumelela</v>
          </cell>
          <cell r="D232" t="str">
            <v>Municipalities</v>
          </cell>
          <cell r="E232" t="str">
            <v>Local Municipality</v>
          </cell>
          <cell r="F232" t="str">
            <v>FS</v>
          </cell>
          <cell r="G232" t="str">
            <v>FS</v>
          </cell>
          <cell r="H232" t="str">
            <v>Thabo Mofutsanyana</v>
          </cell>
          <cell r="I232" t="str">
            <v>Financial Audit</v>
          </cell>
          <cell r="J232" t="str">
            <v>Financially unqualified with findings</v>
          </cell>
          <cell r="K232">
            <v>262611749</v>
          </cell>
          <cell r="L232">
            <v>53847000</v>
          </cell>
          <cell r="M232">
            <v>208764749</v>
          </cell>
        </row>
        <row r="233">
          <cell r="B233">
            <v>682</v>
          </cell>
          <cell r="C233" t="str">
            <v>Pikitup Johannesburg</v>
          </cell>
          <cell r="D233" t="str">
            <v>Municipal entities</v>
          </cell>
          <cell r="E233" t="str">
            <v>Municipal Entity</v>
          </cell>
          <cell r="F233" t="str">
            <v>GP</v>
          </cell>
          <cell r="G233" t="str">
            <v>GP</v>
          </cell>
          <cell r="H233" t="str">
            <v>Johannesburg Metro</v>
          </cell>
          <cell r="I233" t="str">
            <v>Financial Audit</v>
          </cell>
          <cell r="J233" t="str">
            <v>Financially unqualified with findings</v>
          </cell>
          <cell r="K233">
            <v>3674291473</v>
          </cell>
          <cell r="L233">
            <v>187606472</v>
          </cell>
          <cell r="M233">
            <v>3486685001</v>
          </cell>
        </row>
        <row r="234">
          <cell r="B234">
            <v>853</v>
          </cell>
          <cell r="C234" t="str">
            <v>Pixley Ka Seme District</v>
          </cell>
          <cell r="D234" t="str">
            <v>Municipalities</v>
          </cell>
          <cell r="E234" t="str">
            <v>District Municipality</v>
          </cell>
          <cell r="F234" t="str">
            <v>NC</v>
          </cell>
          <cell r="G234" t="str">
            <v>NC</v>
          </cell>
          <cell r="H234" t="str">
            <v>Pixley Ka Seme - NC</v>
          </cell>
          <cell r="I234" t="str">
            <v>Financial Audit</v>
          </cell>
          <cell r="J234" t="str">
            <v>Financially unqualified with findings</v>
          </cell>
          <cell r="K234">
            <v>71048000</v>
          </cell>
          <cell r="L234">
            <v>1573000</v>
          </cell>
          <cell r="M234">
            <v>69475000</v>
          </cell>
        </row>
        <row r="235">
          <cell r="B235">
            <v>774</v>
          </cell>
          <cell r="C235" t="str">
            <v>Polokwane Housing Association</v>
          </cell>
          <cell r="D235" t="str">
            <v>Municipal entities</v>
          </cell>
          <cell r="E235" t="str">
            <v>Municipal Entity</v>
          </cell>
          <cell r="F235" t="str">
            <v>LP</v>
          </cell>
          <cell r="G235" t="str">
            <v>LP</v>
          </cell>
          <cell r="H235" t="str">
            <v>Capricorn</v>
          </cell>
          <cell r="I235" t="str">
            <v>Financial Audit</v>
          </cell>
          <cell r="J235" t="str">
            <v>Financially unqualified with findings</v>
          </cell>
          <cell r="K235">
            <v>36331000</v>
          </cell>
          <cell r="L235">
            <v>1835000</v>
          </cell>
          <cell r="M235">
            <v>34496000</v>
          </cell>
        </row>
        <row r="236">
          <cell r="B236">
            <v>775</v>
          </cell>
          <cell r="C236" t="str">
            <v>Polokwane</v>
          </cell>
          <cell r="D236" t="str">
            <v>Municipalities</v>
          </cell>
          <cell r="E236" t="str">
            <v>Local Municipality</v>
          </cell>
          <cell r="F236" t="str">
            <v>LP</v>
          </cell>
          <cell r="G236" t="str">
            <v>LP</v>
          </cell>
          <cell r="H236" t="str">
            <v>Capricorn</v>
          </cell>
          <cell r="I236" t="str">
            <v>Financial Audit</v>
          </cell>
          <cell r="J236" t="str">
            <v>Financially unqualified with findings</v>
          </cell>
          <cell r="K236">
            <v>5056745968</v>
          </cell>
          <cell r="L236">
            <v>847868000</v>
          </cell>
          <cell r="M236">
            <v>4208877968</v>
          </cell>
        </row>
        <row r="237">
          <cell r="B237">
            <v>1228</v>
          </cell>
          <cell r="C237" t="str">
            <v>Port St. Johns Development Agency</v>
          </cell>
          <cell r="D237" t="str">
            <v>Municipal entities</v>
          </cell>
          <cell r="E237" t="str">
            <v>Municipal Entity</v>
          </cell>
          <cell r="F237" t="str">
            <v>EC</v>
          </cell>
          <cell r="G237" t="str">
            <v>EC</v>
          </cell>
          <cell r="H237" t="str">
            <v>O.R. Tambo</v>
          </cell>
          <cell r="I237" t="str">
            <v>Financial Audit</v>
          </cell>
          <cell r="J237" t="str">
            <v>Financially unqualified with findings</v>
          </cell>
          <cell r="K237">
            <v>13005513</v>
          </cell>
          <cell r="L237">
            <v>0</v>
          </cell>
          <cell r="M237">
            <v>13005513</v>
          </cell>
        </row>
        <row r="238">
          <cell r="B238">
            <v>612</v>
          </cell>
          <cell r="C238" t="str">
            <v>Port St. Johns</v>
          </cell>
          <cell r="D238" t="str">
            <v>Municipalities</v>
          </cell>
          <cell r="E238" t="str">
            <v>Local Municipality</v>
          </cell>
          <cell r="F238" t="str">
            <v>EC</v>
          </cell>
          <cell r="G238" t="str">
            <v>EC</v>
          </cell>
          <cell r="H238" t="str">
            <v>O.R. Tambo</v>
          </cell>
          <cell r="I238" t="str">
            <v>Financial Audit</v>
          </cell>
          <cell r="J238" t="str">
            <v>Qualified</v>
          </cell>
          <cell r="K238">
            <v>414195432</v>
          </cell>
          <cell r="L238">
            <v>129252000</v>
          </cell>
          <cell r="M238">
            <v>284943432</v>
          </cell>
        </row>
        <row r="239">
          <cell r="B239">
            <v>901</v>
          </cell>
          <cell r="C239" t="str">
            <v>Prince Albert</v>
          </cell>
          <cell r="D239" t="str">
            <v>Municipalities</v>
          </cell>
          <cell r="E239" t="str">
            <v>Local Municipality</v>
          </cell>
          <cell r="F239" t="str">
            <v>WC</v>
          </cell>
          <cell r="G239" t="str">
            <v>WC</v>
          </cell>
          <cell r="H239" t="str">
            <v>Central Karoo</v>
          </cell>
          <cell r="I239" t="str">
            <v>Financial Audit</v>
          </cell>
          <cell r="J239" t="str">
            <v>Financially unqualified with findings</v>
          </cell>
          <cell r="K239">
            <v>120165763</v>
          </cell>
          <cell r="L239">
            <v>21957200</v>
          </cell>
          <cell r="M239">
            <v>98208563</v>
          </cell>
        </row>
        <row r="240">
          <cell r="B240">
            <v>828</v>
          </cell>
          <cell r="C240" t="str">
            <v>Ramotshere Moiloa</v>
          </cell>
          <cell r="D240" t="str">
            <v>Municipalities</v>
          </cell>
          <cell r="E240" t="str">
            <v>Local Municipality</v>
          </cell>
          <cell r="F240" t="str">
            <v>NW</v>
          </cell>
          <cell r="G240" t="str">
            <v>NW</v>
          </cell>
          <cell r="H240" t="str">
            <v>Ngaka Modiri Molema</v>
          </cell>
          <cell r="I240" t="str">
            <v>Financial Audit</v>
          </cell>
          <cell r="J240" t="str">
            <v>Qualified</v>
          </cell>
          <cell r="K240">
            <v>521746000</v>
          </cell>
          <cell r="L240">
            <v>49680000</v>
          </cell>
          <cell r="M240">
            <v>472066000</v>
          </cell>
        </row>
        <row r="241">
          <cell r="B241">
            <v>1479</v>
          </cell>
          <cell r="C241" t="str">
            <v>Rand West City</v>
          </cell>
          <cell r="D241" t="str">
            <v>Municipalities</v>
          </cell>
          <cell r="E241" t="str">
            <v>Local Municipality</v>
          </cell>
          <cell r="F241" t="str">
            <v>GP</v>
          </cell>
          <cell r="G241" t="str">
            <v>GP</v>
          </cell>
          <cell r="H241" t="str">
            <v>West Rand</v>
          </cell>
          <cell r="I241" t="str">
            <v>Financial Audit</v>
          </cell>
          <cell r="J241" t="str">
            <v>Financially unqualified with findings</v>
          </cell>
          <cell r="K241">
            <v>2947391000</v>
          </cell>
          <cell r="L241">
            <v>451895000</v>
          </cell>
          <cell r="M241">
            <v>2495496000</v>
          </cell>
        </row>
        <row r="242">
          <cell r="B242">
            <v>829</v>
          </cell>
          <cell r="C242" t="str">
            <v>Ratlou</v>
          </cell>
          <cell r="D242" t="str">
            <v>Municipalities</v>
          </cell>
          <cell r="E242" t="str">
            <v>Local Municipality</v>
          </cell>
          <cell r="F242" t="str">
            <v>NW</v>
          </cell>
          <cell r="G242" t="str">
            <v>NW</v>
          </cell>
          <cell r="H242" t="str">
            <v>Ngaka Modiri Molema</v>
          </cell>
          <cell r="I242" t="str">
            <v>Financial Audit</v>
          </cell>
          <cell r="J242" t="str">
            <v>Disclaimer</v>
          </cell>
          <cell r="K242">
            <v>281995000</v>
          </cell>
          <cell r="L242">
            <v>38038000</v>
          </cell>
          <cell r="M242">
            <v>243957000</v>
          </cell>
        </row>
        <row r="243">
          <cell r="B243">
            <v>1495</v>
          </cell>
          <cell r="C243" t="str">
            <v>Ray Nkonyeni</v>
          </cell>
          <cell r="D243" t="str">
            <v>Municipalities</v>
          </cell>
          <cell r="E243" t="str">
            <v>Local Municipality</v>
          </cell>
          <cell r="F243" t="str">
            <v>KZN</v>
          </cell>
          <cell r="G243" t="str">
            <v>KZN</v>
          </cell>
          <cell r="H243" t="str">
            <v>Ugu</v>
          </cell>
          <cell r="I243" t="str">
            <v>Financial Audit</v>
          </cell>
          <cell r="J243" t="str">
            <v>Financially unqualified with findings</v>
          </cell>
          <cell r="K243">
            <v>1386681437</v>
          </cell>
          <cell r="L243">
            <v>216015703</v>
          </cell>
          <cell r="M243">
            <v>1170665734</v>
          </cell>
        </row>
        <row r="244">
          <cell r="B244">
            <v>1227</v>
          </cell>
          <cell r="C244" t="str">
            <v>Raymond Mhlaba Economic Development Agency</v>
          </cell>
          <cell r="D244" t="str">
            <v>Municipal entities</v>
          </cell>
          <cell r="E244" t="str">
            <v>Municipal Entity</v>
          </cell>
          <cell r="F244" t="str">
            <v>EC</v>
          </cell>
          <cell r="G244" t="str">
            <v>EC</v>
          </cell>
          <cell r="H244" t="str">
            <v>Amatole</v>
          </cell>
          <cell r="I244" t="str">
            <v>Financial Audit</v>
          </cell>
          <cell r="J244" t="str">
            <v>Qualified</v>
          </cell>
          <cell r="K244">
            <v>7144985</v>
          </cell>
          <cell r="L244">
            <v>0</v>
          </cell>
          <cell r="M244">
            <v>7144985</v>
          </cell>
        </row>
        <row r="245">
          <cell r="B245">
            <v>1482</v>
          </cell>
          <cell r="C245" t="str">
            <v>Raymond Mhlaba</v>
          </cell>
          <cell r="D245" t="str">
            <v>Municipalities</v>
          </cell>
          <cell r="E245" t="str">
            <v>Local Municipality</v>
          </cell>
          <cell r="F245" t="str">
            <v>EC</v>
          </cell>
          <cell r="G245" t="str">
            <v>EC</v>
          </cell>
          <cell r="H245" t="str">
            <v>Amatole</v>
          </cell>
          <cell r="I245" t="str">
            <v>Financial Audit</v>
          </cell>
          <cell r="J245" t="str">
            <v>Qualified</v>
          </cell>
          <cell r="K245">
            <v>520562000</v>
          </cell>
          <cell r="L245">
            <v>53500000</v>
          </cell>
          <cell r="M245">
            <v>467062000</v>
          </cell>
        </row>
        <row r="246">
          <cell r="B246">
            <v>854</v>
          </cell>
          <cell r="C246" t="str">
            <v>Renosterberg</v>
          </cell>
          <cell r="D246" t="str">
            <v>Municipalities</v>
          </cell>
          <cell r="E246" t="str">
            <v>Local Municipality</v>
          </cell>
          <cell r="F246" t="str">
            <v>NC</v>
          </cell>
          <cell r="G246" t="str">
            <v>NC</v>
          </cell>
          <cell r="H246" t="str">
            <v>Pixley Ka Seme - NC</v>
          </cell>
          <cell r="I246" t="str">
            <v>Financial Audit</v>
          </cell>
          <cell r="J246" t="str">
            <v>Qualified</v>
          </cell>
          <cell r="K246">
            <v>103604000</v>
          </cell>
          <cell r="L246">
            <v>22862000</v>
          </cell>
          <cell r="M246">
            <v>80742000</v>
          </cell>
        </row>
        <row r="247">
          <cell r="B247">
            <v>724</v>
          </cell>
          <cell r="C247" t="str">
            <v>Richmond</v>
          </cell>
          <cell r="D247" t="str">
            <v>Municipalities</v>
          </cell>
          <cell r="E247" t="str">
            <v>Local Municipality</v>
          </cell>
          <cell r="F247" t="str">
            <v>KZN</v>
          </cell>
          <cell r="G247" t="str">
            <v>KZN</v>
          </cell>
          <cell r="H247" t="str">
            <v>uMgungundlovu</v>
          </cell>
          <cell r="I247" t="str">
            <v>Financial Audit</v>
          </cell>
          <cell r="J247" t="str">
            <v>Financially unqualified with findings</v>
          </cell>
          <cell r="K247">
            <v>166583000</v>
          </cell>
          <cell r="L247">
            <v>33692000</v>
          </cell>
          <cell r="M247">
            <v>132891000</v>
          </cell>
        </row>
        <row r="248">
          <cell r="B248">
            <v>850</v>
          </cell>
          <cell r="C248" t="str">
            <v>Richtersveld</v>
          </cell>
          <cell r="D248" t="str">
            <v>Municipalities</v>
          </cell>
          <cell r="E248" t="str">
            <v>Local Municipality</v>
          </cell>
          <cell r="F248" t="str">
            <v>NC</v>
          </cell>
          <cell r="G248" t="str">
            <v>NC</v>
          </cell>
          <cell r="H248" t="str">
            <v>Namakwa</v>
          </cell>
          <cell r="I248" t="str">
            <v>Financial Audit</v>
          </cell>
          <cell r="J248" t="str">
            <v>Qualified</v>
          </cell>
          <cell r="K248">
            <v>123147258</v>
          </cell>
          <cell r="L248">
            <v>18698000</v>
          </cell>
          <cell r="M248">
            <v>104449258</v>
          </cell>
        </row>
        <row r="249">
          <cell r="B249">
            <v>683</v>
          </cell>
          <cell r="C249" t="str">
            <v>Roodepoort Civic Theatre</v>
          </cell>
          <cell r="D249" t="str">
            <v>Municipal entities</v>
          </cell>
          <cell r="E249" t="str">
            <v>Municipal Entity</v>
          </cell>
          <cell r="F249" t="str">
            <v>GP</v>
          </cell>
          <cell r="G249" t="str">
            <v>GP</v>
          </cell>
          <cell r="H249" t="str">
            <v>Johannesburg Metro</v>
          </cell>
          <cell r="I249" t="str">
            <v>Financial Audit</v>
          </cell>
          <cell r="J249" t="str">
            <v>Audit not finalised at legislated date</v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>
            <v>830</v>
          </cell>
          <cell r="C250" t="str">
            <v>Rustenburg</v>
          </cell>
          <cell r="D250" t="str">
            <v>Municipalities</v>
          </cell>
          <cell r="E250" t="str">
            <v>Local Municipality</v>
          </cell>
          <cell r="F250" t="str">
            <v>NW</v>
          </cell>
          <cell r="G250" t="str">
            <v>NW</v>
          </cell>
          <cell r="H250" t="str">
            <v>Bojanala Platinum</v>
          </cell>
          <cell r="I250" t="str">
            <v>Financial Audit</v>
          </cell>
          <cell r="J250" t="str">
            <v>Qualified</v>
          </cell>
          <cell r="K250">
            <v>7126549000</v>
          </cell>
          <cell r="L250">
            <v>614476000</v>
          </cell>
          <cell r="M250">
            <v>6512073000</v>
          </cell>
        </row>
        <row r="251">
          <cell r="B251">
            <v>831</v>
          </cell>
          <cell r="C251" t="str">
            <v>Rustenburg Water Services Trust</v>
          </cell>
          <cell r="D251" t="str">
            <v>Municipal entities</v>
          </cell>
          <cell r="E251" t="str">
            <v>Municipal Entity</v>
          </cell>
          <cell r="F251" t="str">
            <v>NW</v>
          </cell>
          <cell r="G251" t="str">
            <v>NW</v>
          </cell>
          <cell r="H251" t="str">
            <v>Bojanala Platinum</v>
          </cell>
          <cell r="I251" t="str">
            <v>Financial Audit</v>
          </cell>
          <cell r="J251" t="str">
            <v>Qualified</v>
          </cell>
          <cell r="K251">
            <v>135905736</v>
          </cell>
          <cell r="L251">
            <v>7476275</v>
          </cell>
          <cell r="M251">
            <v>128429461</v>
          </cell>
        </row>
        <row r="252">
          <cell r="B252">
            <v>1370</v>
          </cell>
          <cell r="C252" t="str">
            <v>Safe City Pietermaritzburg</v>
          </cell>
          <cell r="D252" t="str">
            <v>Municipal entities</v>
          </cell>
          <cell r="E252" t="str">
            <v>Municipal Entity</v>
          </cell>
          <cell r="F252" t="str">
            <v>KZN</v>
          </cell>
          <cell r="G252" t="str">
            <v>KZN</v>
          </cell>
          <cell r="H252" t="str">
            <v>uMgungundlovu</v>
          </cell>
          <cell r="I252" t="str">
            <v>Financial Audit</v>
          </cell>
          <cell r="J252" t="str">
            <v>Financially unqualified with findings</v>
          </cell>
          <cell r="K252">
            <v>15961000</v>
          </cell>
          <cell r="L252">
            <v>318000</v>
          </cell>
          <cell r="M252">
            <v>15643000</v>
          </cell>
        </row>
        <row r="253">
          <cell r="B253">
            <v>614</v>
          </cell>
          <cell r="C253" t="str">
            <v>Sakhisizwe</v>
          </cell>
          <cell r="D253" t="str">
            <v>Municipalities</v>
          </cell>
          <cell r="E253" t="str">
            <v>Local Municipality</v>
          </cell>
          <cell r="F253" t="str">
            <v>EC</v>
          </cell>
          <cell r="G253" t="str">
            <v>EC</v>
          </cell>
          <cell r="H253" t="str">
            <v>Chris Hani</v>
          </cell>
          <cell r="I253" t="str">
            <v>Financial Audit</v>
          </cell>
          <cell r="J253" t="str">
            <v>Qualified</v>
          </cell>
          <cell r="K253">
            <v>147954619</v>
          </cell>
          <cell r="L253">
            <v>37445074</v>
          </cell>
          <cell r="M253">
            <v>110509545</v>
          </cell>
        </row>
        <row r="254">
          <cell r="B254">
            <v>860</v>
          </cell>
          <cell r="C254" t="str">
            <v>Saldanha Bay</v>
          </cell>
          <cell r="D254" t="str">
            <v>Municipalities</v>
          </cell>
          <cell r="E254" t="str">
            <v>Local Municipality</v>
          </cell>
          <cell r="F254" t="str">
            <v>WC</v>
          </cell>
          <cell r="G254" t="str">
            <v>WC</v>
          </cell>
          <cell r="H254" t="str">
            <v>West Coast</v>
          </cell>
          <cell r="I254" t="str">
            <v>Financial Audit</v>
          </cell>
          <cell r="J254" t="str">
            <v>Financially unqualified with no findings on predetermined objectives or compliance with laws and regulations</v>
          </cell>
          <cell r="K254">
            <v>1757183026</v>
          </cell>
          <cell r="L254">
            <v>309974574</v>
          </cell>
          <cell r="M254">
            <v>1447208452</v>
          </cell>
        </row>
        <row r="255">
          <cell r="B255">
            <v>806</v>
          </cell>
          <cell r="C255" t="str">
            <v>Sandspruit Works Association</v>
          </cell>
          <cell r="D255" t="str">
            <v>Municipal entities</v>
          </cell>
          <cell r="E255" t="str">
            <v>Municipal Entity</v>
          </cell>
          <cell r="F255" t="str">
            <v>GP</v>
          </cell>
          <cell r="G255" t="str">
            <v>GP</v>
          </cell>
          <cell r="H255" t="str">
            <v>Tshwane Metro</v>
          </cell>
          <cell r="I255" t="str">
            <v>Financial Audit</v>
          </cell>
          <cell r="J255" t="str">
            <v>Audit not finalised at legislated date</v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>
            <v>574</v>
          </cell>
          <cell r="C256" t="str">
            <v>Sarah Baartman District</v>
          </cell>
          <cell r="D256" t="str">
            <v>Municipalities</v>
          </cell>
          <cell r="E256" t="str">
            <v>District Municipality</v>
          </cell>
          <cell r="F256" t="str">
            <v>EC</v>
          </cell>
          <cell r="G256" t="str">
            <v>EC</v>
          </cell>
          <cell r="H256" t="str">
            <v>Sarah Baartman</v>
          </cell>
          <cell r="I256" t="str">
            <v>Financial Audit</v>
          </cell>
          <cell r="J256" t="str">
            <v>Financially unqualified with findings</v>
          </cell>
          <cell r="K256">
            <v>225757000</v>
          </cell>
          <cell r="L256">
            <v>17427000</v>
          </cell>
          <cell r="M256">
            <v>208330000</v>
          </cell>
        </row>
        <row r="257">
          <cell r="B257">
            <v>659</v>
          </cell>
          <cell r="C257" t="str">
            <v>Sedibeng District</v>
          </cell>
          <cell r="D257" t="str">
            <v>Municipalities</v>
          </cell>
          <cell r="E257" t="str">
            <v>District Municipality</v>
          </cell>
          <cell r="F257" t="str">
            <v>GP</v>
          </cell>
          <cell r="G257" t="str">
            <v>GP</v>
          </cell>
          <cell r="H257" t="str">
            <v>Sedibeng</v>
          </cell>
          <cell r="I257" t="str">
            <v>Financial Audit</v>
          </cell>
          <cell r="J257" t="str">
            <v>Financially unqualified with findings</v>
          </cell>
          <cell r="K257">
            <v>412846538</v>
          </cell>
          <cell r="L257">
            <v>1550000</v>
          </cell>
          <cell r="M257">
            <v>411296538</v>
          </cell>
        </row>
        <row r="258">
          <cell r="B258">
            <v>1264</v>
          </cell>
          <cell r="C258" t="str">
            <v>Sekhukhune Development Agency</v>
          </cell>
          <cell r="D258" t="str">
            <v>Municipal entities</v>
          </cell>
          <cell r="E258" t="str">
            <v>Municipal Entity</v>
          </cell>
          <cell r="F258" t="str">
            <v>LP</v>
          </cell>
          <cell r="G258" t="str">
            <v>LP</v>
          </cell>
          <cell r="H258" t="str">
            <v>Sekhukhune</v>
          </cell>
          <cell r="I258" t="str">
            <v>Financial Audit</v>
          </cell>
          <cell r="J258" t="str">
            <v>Qualified</v>
          </cell>
          <cell r="K258">
            <v>6908059</v>
          </cell>
          <cell r="L258">
            <v>670000</v>
          </cell>
          <cell r="M258">
            <v>6238059</v>
          </cell>
        </row>
        <row r="259">
          <cell r="B259">
            <v>760</v>
          </cell>
          <cell r="C259" t="str">
            <v>Sekhukhune District</v>
          </cell>
          <cell r="D259" t="str">
            <v>Municipalities</v>
          </cell>
          <cell r="E259" t="str">
            <v>District Municipality</v>
          </cell>
          <cell r="F259" t="str">
            <v>LP</v>
          </cell>
          <cell r="G259" t="str">
            <v>LP</v>
          </cell>
          <cell r="H259" t="str">
            <v>Sekhukhune</v>
          </cell>
          <cell r="I259" t="str">
            <v>Financial Audit</v>
          </cell>
          <cell r="J259" t="str">
            <v>Qualified</v>
          </cell>
          <cell r="K259">
            <v>1717023510</v>
          </cell>
          <cell r="L259">
            <v>567323149</v>
          </cell>
          <cell r="M259">
            <v>1149700361</v>
          </cell>
        </row>
        <row r="260">
          <cell r="B260">
            <v>615</v>
          </cell>
          <cell r="C260" t="str">
            <v>Senqu</v>
          </cell>
          <cell r="D260" t="str">
            <v>Municipalities</v>
          </cell>
          <cell r="E260" t="str">
            <v>Local Municipality</v>
          </cell>
          <cell r="F260" t="str">
            <v>EC</v>
          </cell>
          <cell r="G260" t="str">
            <v>EC</v>
          </cell>
          <cell r="H260" t="str">
            <v>Joe Gqabi</v>
          </cell>
          <cell r="I260" t="str">
            <v>Financial Audit</v>
          </cell>
          <cell r="J260" t="str">
            <v>Financially unqualified with no findings on predetermined objectives or compliance with laws and regulations</v>
          </cell>
          <cell r="K260">
            <v>422204000</v>
          </cell>
          <cell r="L260">
            <v>82844000</v>
          </cell>
          <cell r="M260">
            <v>339360000</v>
          </cell>
        </row>
        <row r="261">
          <cell r="B261">
            <v>648</v>
          </cell>
          <cell r="C261" t="str">
            <v>Setsoto</v>
          </cell>
          <cell r="D261" t="str">
            <v>Municipalities</v>
          </cell>
          <cell r="E261" t="str">
            <v>Local Municipality</v>
          </cell>
          <cell r="F261" t="str">
            <v>FS</v>
          </cell>
          <cell r="G261" t="str">
            <v>FS</v>
          </cell>
          <cell r="H261" t="str">
            <v>Thabo Mofutsanyana</v>
          </cell>
          <cell r="I261" t="str">
            <v>Financial Audit</v>
          </cell>
          <cell r="J261" t="str">
            <v>Financially unqualified with findings</v>
          </cell>
          <cell r="K261">
            <v>852829000</v>
          </cell>
          <cell r="L261">
            <v>230896000</v>
          </cell>
          <cell r="M261">
            <v>621933000</v>
          </cell>
        </row>
        <row r="262">
          <cell r="B262">
            <v>1376</v>
          </cell>
          <cell r="C262" t="str">
            <v>Sisonke Economic Development Agency</v>
          </cell>
          <cell r="D262" t="str">
            <v>Municipal entities</v>
          </cell>
          <cell r="E262" t="str">
            <v>Municipal Entity</v>
          </cell>
          <cell r="F262" t="str">
            <v>KZN</v>
          </cell>
          <cell r="G262" t="str">
            <v>KZN</v>
          </cell>
          <cell r="H262" t="str">
            <v>Harry Gwala</v>
          </cell>
          <cell r="I262" t="str">
            <v>Financial Audit</v>
          </cell>
          <cell r="J262" t="str">
            <v>Qualified</v>
          </cell>
          <cell r="K262">
            <v>21452082</v>
          </cell>
          <cell r="L262">
            <v>0</v>
          </cell>
          <cell r="M262">
            <v>21452082</v>
          </cell>
        </row>
        <row r="263">
          <cell r="B263">
            <v>855</v>
          </cell>
          <cell r="C263" t="str">
            <v>Siyancuma</v>
          </cell>
          <cell r="D263" t="str">
            <v>Municipalities</v>
          </cell>
          <cell r="E263" t="str">
            <v>Local Municipality</v>
          </cell>
          <cell r="F263" t="str">
            <v>NC</v>
          </cell>
          <cell r="G263" t="str">
            <v>NC</v>
          </cell>
          <cell r="H263" t="str">
            <v>Pixley Ka Seme - NC</v>
          </cell>
          <cell r="I263" t="str">
            <v>Financial Audit</v>
          </cell>
          <cell r="J263" t="str">
            <v>Qualified</v>
          </cell>
          <cell r="K263">
            <v>218062000</v>
          </cell>
          <cell r="L263">
            <v>30085000</v>
          </cell>
          <cell r="M263">
            <v>187977000</v>
          </cell>
        </row>
        <row r="264">
          <cell r="B264">
            <v>856</v>
          </cell>
          <cell r="C264" t="str">
            <v>Siyathemba</v>
          </cell>
          <cell r="D264" t="str">
            <v>Municipalities</v>
          </cell>
          <cell r="E264" t="str">
            <v>Local Municipality</v>
          </cell>
          <cell r="F264" t="str">
            <v>NC</v>
          </cell>
          <cell r="G264" t="str">
            <v>NC</v>
          </cell>
          <cell r="H264" t="str">
            <v>Pixley Ka Seme - NC</v>
          </cell>
          <cell r="I264" t="str">
            <v>Financial Audit</v>
          </cell>
          <cell r="J264" t="str">
            <v>Qualified</v>
          </cell>
          <cell r="K264">
            <v>184334000</v>
          </cell>
          <cell r="L264">
            <v>10572000</v>
          </cell>
          <cell r="M264">
            <v>173762000</v>
          </cell>
        </row>
        <row r="265">
          <cell r="B265">
            <v>839</v>
          </cell>
          <cell r="C265" t="str">
            <v>Sol Plaatje</v>
          </cell>
          <cell r="D265" t="str">
            <v>Municipalities</v>
          </cell>
          <cell r="E265" t="str">
            <v>Local Municipality</v>
          </cell>
          <cell r="F265" t="str">
            <v>NC</v>
          </cell>
          <cell r="G265" t="str">
            <v>NC</v>
          </cell>
          <cell r="H265" t="str">
            <v>Frances Baard</v>
          </cell>
          <cell r="I265" t="str">
            <v>Financial Audit</v>
          </cell>
          <cell r="J265" t="str">
            <v>Qualified</v>
          </cell>
          <cell r="K265">
            <v>2886497587</v>
          </cell>
          <cell r="L265">
            <v>188293000</v>
          </cell>
          <cell r="M265">
            <v>2698204587</v>
          </cell>
        </row>
        <row r="266">
          <cell r="B266">
            <v>696</v>
          </cell>
          <cell r="C266" t="str">
            <v>South Coast Development Agency</v>
          </cell>
          <cell r="D266" t="str">
            <v>Municipal entities</v>
          </cell>
          <cell r="E266" t="str">
            <v>Municipal Entity</v>
          </cell>
          <cell r="F266" t="str">
            <v>KZN</v>
          </cell>
          <cell r="G266" t="str">
            <v>KZN</v>
          </cell>
          <cell r="H266" t="str">
            <v>Ugu</v>
          </cell>
          <cell r="I266" t="str">
            <v>Financial Audit</v>
          </cell>
          <cell r="J266" t="str">
            <v>Financially unqualified with findings</v>
          </cell>
          <cell r="K266">
            <v>9996764</v>
          </cell>
          <cell r="L266">
            <v>0</v>
          </cell>
          <cell r="M266">
            <v>9996764</v>
          </cell>
        </row>
        <row r="267">
          <cell r="B267">
            <v>861</v>
          </cell>
          <cell r="C267" t="str">
            <v>Stellenbosch</v>
          </cell>
          <cell r="D267" t="str">
            <v>Municipalities</v>
          </cell>
          <cell r="E267" t="str">
            <v>Local Municipality</v>
          </cell>
          <cell r="F267" t="str">
            <v>WC</v>
          </cell>
          <cell r="G267" t="str">
            <v>WC</v>
          </cell>
          <cell r="H267" t="str">
            <v>Cape Winelands</v>
          </cell>
          <cell r="I267" t="str">
            <v>Financial Audit</v>
          </cell>
          <cell r="J267" t="str">
            <v>Financially unqualified with no findings on predetermined objectives or compliance with laws and regulations</v>
          </cell>
          <cell r="K267">
            <v>2498373648</v>
          </cell>
          <cell r="L267">
            <v>378709141</v>
          </cell>
          <cell r="M267">
            <v>2119664507</v>
          </cell>
        </row>
        <row r="268">
          <cell r="B268">
            <v>799</v>
          </cell>
          <cell r="C268" t="str">
            <v>Steve Tshwete</v>
          </cell>
          <cell r="D268" t="str">
            <v>Municipalities</v>
          </cell>
          <cell r="E268" t="str">
            <v>Local Municipality</v>
          </cell>
          <cell r="F268" t="str">
            <v>MP</v>
          </cell>
          <cell r="G268" t="str">
            <v>MP</v>
          </cell>
          <cell r="H268" t="str">
            <v>Nkangala</v>
          </cell>
          <cell r="I268" t="str">
            <v>Financial Audit</v>
          </cell>
          <cell r="J268" t="str">
            <v>Qualified</v>
          </cell>
          <cell r="K268">
            <v>2391363000</v>
          </cell>
          <cell r="L268">
            <v>678499000</v>
          </cell>
          <cell r="M268">
            <v>1712864000</v>
          </cell>
        </row>
        <row r="269">
          <cell r="B269">
            <v>616</v>
          </cell>
          <cell r="C269" t="str">
            <v>Sundays River Valley</v>
          </cell>
          <cell r="D269" t="str">
            <v>Municipalities</v>
          </cell>
          <cell r="E269" t="str">
            <v>Local Municipality</v>
          </cell>
          <cell r="F269" t="str">
            <v>EC</v>
          </cell>
          <cell r="G269" t="str">
            <v>EC</v>
          </cell>
          <cell r="H269" t="str">
            <v>Sarah Baartman</v>
          </cell>
          <cell r="I269" t="str">
            <v>Financial Audit</v>
          </cell>
          <cell r="J269" t="str">
            <v>Disclaimer</v>
          </cell>
          <cell r="K269">
            <v>353210000</v>
          </cell>
          <cell r="L269">
            <v>69844000</v>
          </cell>
          <cell r="M269">
            <v>283366000</v>
          </cell>
        </row>
        <row r="270">
          <cell r="B270">
            <v>862</v>
          </cell>
          <cell r="C270" t="str">
            <v>Swartland</v>
          </cell>
          <cell r="D270" t="str">
            <v>Municipalities</v>
          </cell>
          <cell r="E270" t="str">
            <v>Local Municipality</v>
          </cell>
          <cell r="F270" t="str">
            <v>WC</v>
          </cell>
          <cell r="G270" t="str">
            <v>WC</v>
          </cell>
          <cell r="H270" t="str">
            <v>West Coast</v>
          </cell>
          <cell r="I270" t="str">
            <v>Financial Audit</v>
          </cell>
          <cell r="J270" t="str">
            <v>Financially unqualified with no findings on predetermined objectives or compliance with laws and regulations</v>
          </cell>
          <cell r="K270">
            <v>1204415795</v>
          </cell>
          <cell r="L270">
            <v>178839804</v>
          </cell>
          <cell r="M270">
            <v>1025575991</v>
          </cell>
        </row>
        <row r="271">
          <cell r="B271">
            <v>863</v>
          </cell>
          <cell r="C271" t="str">
            <v>Swellendam</v>
          </cell>
          <cell r="D271" t="str">
            <v>Municipalities</v>
          </cell>
          <cell r="E271" t="str">
            <v>Local Municipality</v>
          </cell>
          <cell r="F271" t="str">
            <v>WC</v>
          </cell>
          <cell r="G271" t="str">
            <v>WC</v>
          </cell>
          <cell r="H271" t="str">
            <v>Overberg</v>
          </cell>
          <cell r="I271" t="str">
            <v>Financial Audit</v>
          </cell>
          <cell r="J271" t="str">
            <v>Financially unqualified with findings</v>
          </cell>
          <cell r="K271">
            <v>469597245</v>
          </cell>
          <cell r="L271">
            <v>95853848</v>
          </cell>
          <cell r="M271">
            <v>373743397</v>
          </cell>
        </row>
        <row r="272">
          <cell r="B272">
            <v>1411</v>
          </cell>
          <cell r="C272" t="str">
            <v>Thaba Chweu Local Economic Development Agency (THALEDA)</v>
          </cell>
          <cell r="D272" t="str">
            <v>Municipal entities</v>
          </cell>
          <cell r="E272" t="str">
            <v>Municipal Entity</v>
          </cell>
          <cell r="F272" t="str">
            <v>MP</v>
          </cell>
          <cell r="G272" t="str">
            <v>MP</v>
          </cell>
          <cell r="H272" t="str">
            <v>Ehlanzeni</v>
          </cell>
          <cell r="I272" t="str">
            <v>Financial Audit</v>
          </cell>
          <cell r="J272" t="str">
            <v>Qualified</v>
          </cell>
          <cell r="K272">
            <v>3295635</v>
          </cell>
          <cell r="L272">
            <v>850000</v>
          </cell>
          <cell r="M272">
            <v>2445635</v>
          </cell>
        </row>
        <row r="273">
          <cell r="B273">
            <v>800</v>
          </cell>
          <cell r="C273" t="str">
            <v>Thaba Chweu</v>
          </cell>
          <cell r="D273" t="str">
            <v>Municipalities</v>
          </cell>
          <cell r="E273" t="str">
            <v>Local Municipality</v>
          </cell>
          <cell r="F273" t="str">
            <v>MP</v>
          </cell>
          <cell r="G273" t="str">
            <v>MP</v>
          </cell>
          <cell r="H273" t="str">
            <v>Ehlanzeni</v>
          </cell>
          <cell r="I273" t="str">
            <v>Financial Audit</v>
          </cell>
          <cell r="J273" t="str">
            <v>Qualified</v>
          </cell>
          <cell r="K273">
            <v>1013387000</v>
          </cell>
          <cell r="L273">
            <v>128336000</v>
          </cell>
          <cell r="M273">
            <v>885051000</v>
          </cell>
        </row>
        <row r="274">
          <cell r="B274">
            <v>776</v>
          </cell>
          <cell r="C274" t="str">
            <v>Thabazimbi</v>
          </cell>
          <cell r="D274" t="str">
            <v>Municipalities</v>
          </cell>
          <cell r="E274" t="str">
            <v>Local Municipality</v>
          </cell>
          <cell r="F274" t="str">
            <v>LP</v>
          </cell>
          <cell r="G274" t="str">
            <v>LP</v>
          </cell>
          <cell r="H274" t="str">
            <v>Waterberg</v>
          </cell>
          <cell r="I274" t="str">
            <v>Financial Audit</v>
          </cell>
          <cell r="J274" t="str">
            <v>Qualified</v>
          </cell>
          <cell r="K274">
            <v>549147000</v>
          </cell>
          <cell r="L274">
            <v>115014000</v>
          </cell>
          <cell r="M274">
            <v>434133000</v>
          </cell>
        </row>
        <row r="275">
          <cell r="B275">
            <v>622</v>
          </cell>
          <cell r="C275" t="str">
            <v>Thabo Mofutsanyana District</v>
          </cell>
          <cell r="D275" t="str">
            <v>Municipalities</v>
          </cell>
          <cell r="E275" t="str">
            <v>District Municipality</v>
          </cell>
          <cell r="F275" t="str">
            <v>FS</v>
          </cell>
          <cell r="G275" t="str">
            <v>FS</v>
          </cell>
          <cell r="H275" t="str">
            <v>Thabo Mofutsanyana</v>
          </cell>
          <cell r="I275" t="str">
            <v>Financial Audit</v>
          </cell>
          <cell r="J275" t="str">
            <v>Financially unqualified with findings</v>
          </cell>
          <cell r="K275">
            <v>181282857</v>
          </cell>
          <cell r="L275">
            <v>4097000</v>
          </cell>
          <cell r="M275">
            <v>177185857</v>
          </cell>
        </row>
        <row r="276">
          <cell r="B276">
            <v>864</v>
          </cell>
          <cell r="C276" t="str">
            <v>Theewaterskloof</v>
          </cell>
          <cell r="D276" t="str">
            <v>Municipalities</v>
          </cell>
          <cell r="E276" t="str">
            <v>Local Municipality</v>
          </cell>
          <cell r="F276" t="str">
            <v>WC</v>
          </cell>
          <cell r="G276" t="str">
            <v>WC</v>
          </cell>
          <cell r="H276" t="str">
            <v>Overberg</v>
          </cell>
          <cell r="I276" t="str">
            <v>Financial Audit</v>
          </cell>
          <cell r="J276" t="str">
            <v>Financially unqualified with findings</v>
          </cell>
          <cell r="K276">
            <v>867541997</v>
          </cell>
          <cell r="L276">
            <v>149741761</v>
          </cell>
          <cell r="M276">
            <v>717800236</v>
          </cell>
        </row>
        <row r="277">
          <cell r="B277">
            <v>857</v>
          </cell>
          <cell r="C277" t="str">
            <v>Thembelihle</v>
          </cell>
          <cell r="D277" t="str">
            <v>Municipalities</v>
          </cell>
          <cell r="E277" t="str">
            <v>Local Municipality</v>
          </cell>
          <cell r="F277" t="str">
            <v>NC</v>
          </cell>
          <cell r="G277" t="str">
            <v>NC</v>
          </cell>
          <cell r="H277" t="str">
            <v>Pixley Ka Seme - NC</v>
          </cell>
          <cell r="I277" t="str">
            <v>Financial Audit</v>
          </cell>
          <cell r="J277" t="str">
            <v>Qualified</v>
          </cell>
          <cell r="K277">
            <v>103510064</v>
          </cell>
          <cell r="L277">
            <v>21354303</v>
          </cell>
          <cell r="M277">
            <v>82155761</v>
          </cell>
        </row>
        <row r="278">
          <cell r="B278">
            <v>801</v>
          </cell>
          <cell r="C278" t="str">
            <v>Thembisile Hani</v>
          </cell>
          <cell r="D278" t="str">
            <v>Municipalities</v>
          </cell>
          <cell r="E278" t="str">
            <v>Local Municipality</v>
          </cell>
          <cell r="F278" t="str">
            <v>MP</v>
          </cell>
          <cell r="G278" t="str">
            <v>MP</v>
          </cell>
          <cell r="H278" t="str">
            <v>Nkangala</v>
          </cell>
          <cell r="I278" t="str">
            <v>Financial Audit</v>
          </cell>
          <cell r="J278" t="str">
            <v>Financially unqualified with findings</v>
          </cell>
          <cell r="K278">
            <v>1171521000</v>
          </cell>
          <cell r="L278">
            <v>194378000</v>
          </cell>
          <cell r="M278">
            <v>977143000</v>
          </cell>
        </row>
        <row r="279">
          <cell r="B279">
            <v>777</v>
          </cell>
          <cell r="C279" t="str">
            <v>Thulamela</v>
          </cell>
          <cell r="D279" t="str">
            <v>Municipalities</v>
          </cell>
          <cell r="E279" t="str">
            <v>Local Municipality</v>
          </cell>
          <cell r="F279" t="str">
            <v>LP</v>
          </cell>
          <cell r="G279" t="str">
            <v>LP</v>
          </cell>
          <cell r="H279" t="str">
            <v>Vhembe</v>
          </cell>
          <cell r="I279" t="str">
            <v>Financial Audit</v>
          </cell>
          <cell r="J279" t="str">
            <v>Financially unqualified with findings</v>
          </cell>
          <cell r="K279">
            <v>836738039</v>
          </cell>
          <cell r="L279">
            <v>196281968</v>
          </cell>
          <cell r="M279">
            <v>640456071</v>
          </cell>
        </row>
        <row r="280">
          <cell r="B280">
            <v>632</v>
          </cell>
          <cell r="C280" t="str">
            <v>Tokologo</v>
          </cell>
          <cell r="D280" t="str">
            <v>Municipalities</v>
          </cell>
          <cell r="E280" t="str">
            <v>Local Municipality</v>
          </cell>
          <cell r="F280" t="str">
            <v>FS</v>
          </cell>
          <cell r="G280" t="str">
            <v>FS</v>
          </cell>
          <cell r="H280" t="str">
            <v>Lejweleputswa</v>
          </cell>
          <cell r="I280" t="str">
            <v>Financial Audit</v>
          </cell>
          <cell r="J280" t="str">
            <v>Qualified</v>
          </cell>
          <cell r="K280">
            <v>282553000</v>
          </cell>
          <cell r="L280">
            <v>120871000</v>
          </cell>
          <cell r="M280">
            <v>161682000</v>
          </cell>
        </row>
        <row r="281">
          <cell r="B281">
            <v>875</v>
          </cell>
          <cell r="C281" t="str">
            <v>Tsantsabane</v>
          </cell>
          <cell r="D281" t="str">
            <v>Municipalities</v>
          </cell>
          <cell r="E281" t="str">
            <v>Local Municipality</v>
          </cell>
          <cell r="F281" t="str">
            <v>NC</v>
          </cell>
          <cell r="G281" t="str">
            <v>NC</v>
          </cell>
          <cell r="H281" t="str">
            <v>ZF Mgcawu District</v>
          </cell>
          <cell r="I281" t="str">
            <v>Financial Audit</v>
          </cell>
          <cell r="J281" t="str">
            <v>Qualified</v>
          </cell>
          <cell r="K281">
            <v>291799000</v>
          </cell>
          <cell r="L281">
            <v>49968000</v>
          </cell>
          <cell r="M281">
            <v>241831000</v>
          </cell>
        </row>
        <row r="282">
          <cell r="B282">
            <v>1255</v>
          </cell>
          <cell r="C282" t="str">
            <v>Tshwane Economic Development Agency</v>
          </cell>
          <cell r="D282" t="str">
            <v>Municipal entities</v>
          </cell>
          <cell r="E282" t="str">
            <v>Municipal Entity</v>
          </cell>
          <cell r="F282" t="str">
            <v>GP</v>
          </cell>
          <cell r="G282" t="str">
            <v>GP</v>
          </cell>
          <cell r="H282" t="str">
            <v>Tshwane Metro</v>
          </cell>
          <cell r="I282" t="str">
            <v>Financial Audit</v>
          </cell>
          <cell r="J282" t="str">
            <v>Financially unqualified with findings</v>
          </cell>
          <cell r="K282">
            <v>63352963</v>
          </cell>
          <cell r="L282">
            <v>451783</v>
          </cell>
          <cell r="M282">
            <v>62901180</v>
          </cell>
        </row>
        <row r="283">
          <cell r="B283">
            <v>833</v>
          </cell>
          <cell r="C283" t="str">
            <v>Tswaing</v>
          </cell>
          <cell r="D283" t="str">
            <v>Municipalities</v>
          </cell>
          <cell r="E283" t="str">
            <v>Local Municipality</v>
          </cell>
          <cell r="F283" t="str">
            <v>NW</v>
          </cell>
          <cell r="G283" t="str">
            <v>NW</v>
          </cell>
          <cell r="H283" t="str">
            <v>Ngaka Modiri Molema</v>
          </cell>
          <cell r="I283" t="str">
            <v>Financial Audit</v>
          </cell>
          <cell r="J283" t="str">
            <v>Qualified</v>
          </cell>
          <cell r="K283">
            <v>354624000</v>
          </cell>
          <cell r="L283">
            <v>33010000</v>
          </cell>
          <cell r="M283">
            <v>321614000</v>
          </cell>
        </row>
        <row r="284">
          <cell r="B284">
            <v>633</v>
          </cell>
          <cell r="C284" t="str">
            <v>Tswelopele</v>
          </cell>
          <cell r="D284" t="str">
            <v>Municipalities</v>
          </cell>
          <cell r="E284" t="str">
            <v>Local Municipality</v>
          </cell>
          <cell r="F284" t="str">
            <v>FS</v>
          </cell>
          <cell r="G284" t="str">
            <v>FS</v>
          </cell>
          <cell r="H284" t="str">
            <v>Lejweleputswa</v>
          </cell>
          <cell r="I284" t="str">
            <v>Financial Audit</v>
          </cell>
          <cell r="J284" t="str">
            <v>Financially unqualified with findings</v>
          </cell>
          <cell r="K284">
            <v>287585000</v>
          </cell>
          <cell r="L284">
            <v>45034000</v>
          </cell>
          <cell r="M284">
            <v>242551000</v>
          </cell>
        </row>
        <row r="285">
          <cell r="B285">
            <v>727</v>
          </cell>
          <cell r="C285" t="str">
            <v>Ubuhlebezwe</v>
          </cell>
          <cell r="D285" t="str">
            <v>Municipalities</v>
          </cell>
          <cell r="E285" t="str">
            <v>Local Municipality</v>
          </cell>
          <cell r="F285" t="str">
            <v>KZN</v>
          </cell>
          <cell r="G285" t="str">
            <v>KZN</v>
          </cell>
          <cell r="H285" t="str">
            <v>Harry Gwala</v>
          </cell>
          <cell r="I285" t="str">
            <v>Financial Audit</v>
          </cell>
          <cell r="J285" t="str">
            <v>Financially unqualified with findings</v>
          </cell>
          <cell r="K285">
            <v>205851700</v>
          </cell>
          <cell r="L285">
            <v>49822000</v>
          </cell>
          <cell r="M285">
            <v>156029700</v>
          </cell>
        </row>
        <row r="286">
          <cell r="B286">
            <v>858</v>
          </cell>
          <cell r="C286" t="str">
            <v>Ubuntu</v>
          </cell>
          <cell r="D286" t="str">
            <v>Municipalities</v>
          </cell>
          <cell r="E286" t="str">
            <v>Local Municipality</v>
          </cell>
          <cell r="F286" t="str">
            <v>NC</v>
          </cell>
          <cell r="G286" t="str">
            <v>NC</v>
          </cell>
          <cell r="H286" t="str">
            <v>Pixley Ka Seme - NC</v>
          </cell>
          <cell r="I286" t="str">
            <v>Financial Audit</v>
          </cell>
          <cell r="J286" t="str">
            <v>Qualified</v>
          </cell>
          <cell r="K286">
            <v>188746000</v>
          </cell>
          <cell r="L286">
            <v>29735000</v>
          </cell>
          <cell r="M286">
            <v>159011000</v>
          </cell>
        </row>
        <row r="287">
          <cell r="B287">
            <v>728</v>
          </cell>
          <cell r="C287" t="str">
            <v>Ugu District</v>
          </cell>
          <cell r="D287" t="str">
            <v>Municipalities</v>
          </cell>
          <cell r="E287" t="str">
            <v>District Municipality</v>
          </cell>
          <cell r="F287" t="str">
            <v>KZN</v>
          </cell>
          <cell r="G287" t="str">
            <v>KZN</v>
          </cell>
          <cell r="H287" t="str">
            <v>Ugu</v>
          </cell>
          <cell r="I287" t="str">
            <v>Financial Audit</v>
          </cell>
          <cell r="J287" t="str">
            <v>Financially unqualified with findings</v>
          </cell>
          <cell r="K287">
            <v>1684492000</v>
          </cell>
          <cell r="L287">
            <v>399023000</v>
          </cell>
          <cell r="M287">
            <v>1285469000</v>
          </cell>
        </row>
        <row r="288">
          <cell r="B288">
            <v>1025</v>
          </cell>
          <cell r="C288" t="str">
            <v>Ugu South Coast Tourism</v>
          </cell>
          <cell r="D288" t="str">
            <v>Municipal entities</v>
          </cell>
          <cell r="E288" t="str">
            <v>Municipal Entity</v>
          </cell>
          <cell r="F288" t="str">
            <v>KZN</v>
          </cell>
          <cell r="G288" t="str">
            <v>KZN</v>
          </cell>
          <cell r="H288" t="str">
            <v>Ugu</v>
          </cell>
          <cell r="I288" t="str">
            <v>Financial Audit</v>
          </cell>
          <cell r="J288" t="str">
            <v>Financially unqualified with no findings on predetermined objectives or compliance with laws and regulations</v>
          </cell>
          <cell r="K288" t="str">
            <v/>
          </cell>
          <cell r="L288" t="str">
            <v/>
          </cell>
          <cell r="M288" t="str">
            <v/>
          </cell>
        </row>
        <row r="289">
          <cell r="B289">
            <v>729</v>
          </cell>
          <cell r="C289" t="str">
            <v>Ulundi</v>
          </cell>
          <cell r="D289" t="str">
            <v>Municipalities</v>
          </cell>
          <cell r="E289" t="str">
            <v>Local Municipality</v>
          </cell>
          <cell r="F289" t="str">
            <v>KZN</v>
          </cell>
          <cell r="G289" t="str">
            <v>KZN</v>
          </cell>
          <cell r="H289" t="str">
            <v>Zululand</v>
          </cell>
          <cell r="I289" t="str">
            <v>Financial Audit</v>
          </cell>
          <cell r="J289" t="str">
            <v>Financially unqualified with findings</v>
          </cell>
          <cell r="K289">
            <v>575131242</v>
          </cell>
          <cell r="L289">
            <v>64799000</v>
          </cell>
          <cell r="M289">
            <v>510332242</v>
          </cell>
        </row>
        <row r="290">
          <cell r="B290">
            <v>730</v>
          </cell>
          <cell r="C290" t="str">
            <v>uMdoni</v>
          </cell>
          <cell r="D290" t="str">
            <v>Municipalities</v>
          </cell>
          <cell r="E290" t="str">
            <v>Local Municipality</v>
          </cell>
          <cell r="F290" t="str">
            <v>KZN</v>
          </cell>
          <cell r="G290" t="str">
            <v>KZN</v>
          </cell>
          <cell r="H290" t="str">
            <v>Ugu</v>
          </cell>
          <cell r="I290" t="str">
            <v>Financial Audit</v>
          </cell>
          <cell r="J290" t="str">
            <v>Financially unqualified with findings</v>
          </cell>
          <cell r="K290">
            <v>491782000</v>
          </cell>
          <cell r="L290">
            <v>70216000</v>
          </cell>
          <cell r="M290">
            <v>421566000</v>
          </cell>
        </row>
        <row r="291">
          <cell r="B291">
            <v>731</v>
          </cell>
          <cell r="C291" t="str">
            <v>Umgungundlovu District</v>
          </cell>
          <cell r="D291" t="str">
            <v>Municipalities</v>
          </cell>
          <cell r="E291" t="str">
            <v>District Municipality</v>
          </cell>
          <cell r="F291" t="str">
            <v>KZN</v>
          </cell>
          <cell r="G291" t="str">
            <v>KZN</v>
          </cell>
          <cell r="H291" t="str">
            <v>uMgungundlovu</v>
          </cell>
          <cell r="I291" t="str">
            <v>Financial Audit</v>
          </cell>
          <cell r="J291" t="str">
            <v>Financially unqualified with findings</v>
          </cell>
          <cell r="K291">
            <v>1419976099</v>
          </cell>
          <cell r="L291">
            <v>265938407</v>
          </cell>
          <cell r="M291">
            <v>1154037692</v>
          </cell>
        </row>
        <row r="292">
          <cell r="B292">
            <v>1517</v>
          </cell>
          <cell r="C292" t="str">
            <v>uMgungundlovu Economic Development Agency</v>
          </cell>
          <cell r="D292" t="str">
            <v>Municipal entities</v>
          </cell>
          <cell r="E292" t="str">
            <v>Municipal Entity</v>
          </cell>
          <cell r="F292" t="str">
            <v>KZN</v>
          </cell>
          <cell r="G292" t="str">
            <v>KZN</v>
          </cell>
          <cell r="H292" t="str">
            <v>uMgungundlovu</v>
          </cell>
          <cell r="I292" t="str">
            <v>Financial Audit</v>
          </cell>
          <cell r="J292" t="str">
            <v>Financially unqualified with findings</v>
          </cell>
          <cell r="K292">
            <v>10140000</v>
          </cell>
          <cell r="L292">
            <v>283579</v>
          </cell>
          <cell r="M292">
            <v>9856421</v>
          </cell>
        </row>
        <row r="293">
          <cell r="B293">
            <v>732</v>
          </cell>
          <cell r="C293" t="str">
            <v>uMhlabuyalingana</v>
          </cell>
          <cell r="D293" t="str">
            <v>Municipalities</v>
          </cell>
          <cell r="E293" t="str">
            <v>Local Municipality</v>
          </cell>
          <cell r="F293" t="str">
            <v>KZN</v>
          </cell>
          <cell r="G293" t="str">
            <v>KZN</v>
          </cell>
          <cell r="H293" t="str">
            <v>uMkhanyakude</v>
          </cell>
          <cell r="I293" t="str">
            <v>Financial Audit</v>
          </cell>
          <cell r="J293" t="str">
            <v>Financially unqualified with findings</v>
          </cell>
          <cell r="K293">
            <v>332507091</v>
          </cell>
          <cell r="L293">
            <v>54499222</v>
          </cell>
          <cell r="M293">
            <v>278007869</v>
          </cell>
        </row>
        <row r="294">
          <cell r="B294">
            <v>733</v>
          </cell>
          <cell r="C294" t="str">
            <v>uMhlathuze</v>
          </cell>
          <cell r="D294" t="str">
            <v>Municipalities</v>
          </cell>
          <cell r="E294" t="str">
            <v>Local Municipality</v>
          </cell>
          <cell r="F294" t="str">
            <v>KZN</v>
          </cell>
          <cell r="G294" t="str">
            <v>KZN</v>
          </cell>
          <cell r="H294" t="str">
            <v>uThungulu</v>
          </cell>
          <cell r="I294" t="str">
            <v>Financial Audit</v>
          </cell>
          <cell r="J294" t="str">
            <v>Financially unqualified with no findings on predetermined objectives or compliance with laws and regulations</v>
          </cell>
          <cell r="K294">
            <v>5711192287</v>
          </cell>
          <cell r="L294">
            <v>1081608607</v>
          </cell>
          <cell r="M294">
            <v>4629583680</v>
          </cell>
        </row>
        <row r="295">
          <cell r="B295">
            <v>867</v>
          </cell>
          <cell r="C295" t="str">
            <v>uMhlosinga Development Agency</v>
          </cell>
          <cell r="D295" t="str">
            <v>Municipal entities</v>
          </cell>
          <cell r="E295" t="str">
            <v>Municipal Entity</v>
          </cell>
          <cell r="F295" t="str">
            <v>KZN</v>
          </cell>
          <cell r="G295" t="str">
            <v>KZN</v>
          </cell>
          <cell r="H295" t="str">
            <v>uMkhanyakude</v>
          </cell>
          <cell r="I295" t="str">
            <v>Financial Audit</v>
          </cell>
          <cell r="J295" t="str">
            <v>Financially unqualified with findings</v>
          </cell>
          <cell r="K295">
            <v>46006416</v>
          </cell>
          <cell r="L295">
            <v>12907654</v>
          </cell>
          <cell r="M295">
            <v>33098762</v>
          </cell>
        </row>
        <row r="296">
          <cell r="B296">
            <v>734</v>
          </cell>
          <cell r="C296" t="str">
            <v>uMkhanyakude District</v>
          </cell>
          <cell r="D296" t="str">
            <v>Municipalities</v>
          </cell>
          <cell r="E296" t="str">
            <v>District Municipality</v>
          </cell>
          <cell r="F296" t="str">
            <v>KZN</v>
          </cell>
          <cell r="G296" t="str">
            <v>KZN</v>
          </cell>
          <cell r="H296" t="str">
            <v>uMkhanyakude</v>
          </cell>
          <cell r="I296" t="str">
            <v>Financial Audit</v>
          </cell>
          <cell r="J296" t="str">
            <v>Qualified</v>
          </cell>
          <cell r="K296">
            <v>866711578</v>
          </cell>
          <cell r="L296">
            <v>247399604</v>
          </cell>
          <cell r="M296">
            <v>619311974</v>
          </cell>
        </row>
        <row r="297">
          <cell r="B297">
            <v>735</v>
          </cell>
          <cell r="C297" t="str">
            <v>Umlalazi</v>
          </cell>
          <cell r="D297" t="str">
            <v>Municipalities</v>
          </cell>
          <cell r="E297" t="str">
            <v>Local Municipality</v>
          </cell>
          <cell r="F297" t="str">
            <v>KZN</v>
          </cell>
          <cell r="G297" t="str">
            <v>KZN</v>
          </cell>
          <cell r="H297" t="str">
            <v>uThungulu</v>
          </cell>
          <cell r="I297" t="str">
            <v>Financial Audit</v>
          </cell>
          <cell r="J297" t="str">
            <v>Financially unqualified with no findings on predetermined objectives or compliance with laws and regulations</v>
          </cell>
          <cell r="K297">
            <v>509938710</v>
          </cell>
          <cell r="L297">
            <v>73830650</v>
          </cell>
          <cell r="M297">
            <v>436108060</v>
          </cell>
        </row>
        <row r="298">
          <cell r="B298">
            <v>736</v>
          </cell>
          <cell r="C298" t="str">
            <v>Umngeni</v>
          </cell>
          <cell r="D298" t="str">
            <v>Municipalities</v>
          </cell>
          <cell r="E298" t="str">
            <v>Local Municipality</v>
          </cell>
          <cell r="F298" t="str">
            <v>KZN</v>
          </cell>
          <cell r="G298" t="str">
            <v>KZN</v>
          </cell>
          <cell r="H298" t="str">
            <v>uMgungundlovu</v>
          </cell>
          <cell r="I298" t="str">
            <v>Financial Audit</v>
          </cell>
          <cell r="J298" t="str">
            <v>Financially unqualified with findings</v>
          </cell>
          <cell r="K298">
            <v>663536149</v>
          </cell>
          <cell r="L298">
            <v>49703277</v>
          </cell>
          <cell r="M298">
            <v>613832872</v>
          </cell>
        </row>
        <row r="299">
          <cell r="B299">
            <v>737</v>
          </cell>
          <cell r="C299" t="str">
            <v>uMshwathi</v>
          </cell>
          <cell r="D299" t="str">
            <v>Municipalities</v>
          </cell>
          <cell r="E299" t="str">
            <v>Local Municipality</v>
          </cell>
          <cell r="F299" t="str">
            <v>KZN</v>
          </cell>
          <cell r="G299" t="str">
            <v>KZN</v>
          </cell>
          <cell r="H299" t="str">
            <v>uMgungundlovu</v>
          </cell>
          <cell r="I299" t="str">
            <v>Financial Audit</v>
          </cell>
          <cell r="J299" t="str">
            <v>Financially unqualified with findings</v>
          </cell>
          <cell r="K299">
            <v>267739765</v>
          </cell>
          <cell r="L299">
            <v>23908765</v>
          </cell>
          <cell r="M299">
            <v>243831000</v>
          </cell>
        </row>
        <row r="300">
          <cell r="B300">
            <v>868</v>
          </cell>
          <cell r="C300" t="str">
            <v>Umsobomvu</v>
          </cell>
          <cell r="D300" t="str">
            <v>Municipalities</v>
          </cell>
          <cell r="E300" t="str">
            <v>Local Municipality</v>
          </cell>
          <cell r="F300" t="str">
            <v>NC</v>
          </cell>
          <cell r="G300" t="str">
            <v>NC</v>
          </cell>
          <cell r="H300" t="str">
            <v>Pixley Ka Seme - NC</v>
          </cell>
          <cell r="I300" t="str">
            <v>Financial Audit</v>
          </cell>
          <cell r="J300" t="str">
            <v>Qualified</v>
          </cell>
          <cell r="K300">
            <v>254057000</v>
          </cell>
          <cell r="L300">
            <v>29944000</v>
          </cell>
          <cell r="M300">
            <v>224113000</v>
          </cell>
        </row>
        <row r="301">
          <cell r="B301">
            <v>739</v>
          </cell>
          <cell r="C301" t="str">
            <v>Umuziwabantu</v>
          </cell>
          <cell r="D301" t="str">
            <v>Municipalities</v>
          </cell>
          <cell r="E301" t="str">
            <v>Local Municipality</v>
          </cell>
          <cell r="F301" t="str">
            <v>KZN</v>
          </cell>
          <cell r="G301" t="str">
            <v>KZN</v>
          </cell>
          <cell r="H301" t="str">
            <v>Ugu</v>
          </cell>
          <cell r="I301" t="str">
            <v>Financial Audit</v>
          </cell>
          <cell r="J301" t="str">
            <v>Financially unqualified with findings</v>
          </cell>
          <cell r="K301">
            <v>320841000</v>
          </cell>
          <cell r="L301">
            <v>56914000</v>
          </cell>
          <cell r="M301">
            <v>263927000</v>
          </cell>
        </row>
        <row r="302">
          <cell r="B302">
            <v>740</v>
          </cell>
          <cell r="C302" t="str">
            <v>Umvoti</v>
          </cell>
          <cell r="D302" t="str">
            <v>Municipalities</v>
          </cell>
          <cell r="E302" t="str">
            <v>Local Municipality</v>
          </cell>
          <cell r="F302" t="str">
            <v>KZN</v>
          </cell>
          <cell r="G302" t="str">
            <v>KZN</v>
          </cell>
          <cell r="H302" t="str">
            <v>uMzinyathi</v>
          </cell>
          <cell r="I302" t="str">
            <v>Financial Audit</v>
          </cell>
          <cell r="J302" t="str">
            <v>Financially unqualified with findings</v>
          </cell>
          <cell r="K302">
            <v>446471000</v>
          </cell>
          <cell r="L302">
            <v>38890000</v>
          </cell>
          <cell r="M302">
            <v>407581000</v>
          </cell>
        </row>
        <row r="303">
          <cell r="B303">
            <v>741</v>
          </cell>
          <cell r="C303" t="str">
            <v>uMzimkhulu</v>
          </cell>
          <cell r="D303" t="str">
            <v>Municipalities</v>
          </cell>
          <cell r="E303" t="str">
            <v>Local Municipality</v>
          </cell>
          <cell r="F303" t="str">
            <v>KZN</v>
          </cell>
          <cell r="G303" t="str">
            <v>KZN</v>
          </cell>
          <cell r="H303" t="str">
            <v>Harry Gwala</v>
          </cell>
          <cell r="I303" t="str">
            <v>Financial Audit</v>
          </cell>
          <cell r="J303" t="str">
            <v>Financially unqualified with findings</v>
          </cell>
          <cell r="K303">
            <v>491518545</v>
          </cell>
          <cell r="L303">
            <v>137921000</v>
          </cell>
          <cell r="M303">
            <v>353597545</v>
          </cell>
        </row>
        <row r="304">
          <cell r="B304">
            <v>619</v>
          </cell>
          <cell r="C304" t="str">
            <v>Umzimvubu</v>
          </cell>
          <cell r="D304" t="str">
            <v>Municipalities</v>
          </cell>
          <cell r="E304" t="str">
            <v>Local Municipality</v>
          </cell>
          <cell r="F304" t="str">
            <v>EC</v>
          </cell>
          <cell r="G304" t="str">
            <v>EC</v>
          </cell>
          <cell r="H304" t="str">
            <v>Alfred Nzo</v>
          </cell>
          <cell r="I304" t="str">
            <v>Financial Audit</v>
          </cell>
          <cell r="J304" t="str">
            <v>Financially unqualified with findings</v>
          </cell>
          <cell r="K304">
            <v>670671001</v>
          </cell>
          <cell r="L304">
            <v>229120000</v>
          </cell>
          <cell r="M304">
            <v>441551001</v>
          </cell>
        </row>
        <row r="305">
          <cell r="B305">
            <v>1562</v>
          </cell>
          <cell r="C305" t="str">
            <v>uMzinyathi Development Agency</v>
          </cell>
          <cell r="D305" t="str">
            <v>Municipal entities</v>
          </cell>
          <cell r="E305" t="str">
            <v>Municipal Entity</v>
          </cell>
          <cell r="F305" t="str">
            <v>KZN</v>
          </cell>
          <cell r="G305" t="str">
            <v>KZN</v>
          </cell>
          <cell r="H305" t="str">
            <v>uMzinyathi</v>
          </cell>
          <cell r="I305" t="str">
            <v>Financial Audit</v>
          </cell>
          <cell r="J305" t="str">
            <v>Financially unqualified with findings</v>
          </cell>
          <cell r="K305">
            <v>12307798</v>
          </cell>
          <cell r="L305">
            <v>12173</v>
          </cell>
          <cell r="M305">
            <v>12295625</v>
          </cell>
        </row>
        <row r="306">
          <cell r="B306">
            <v>742</v>
          </cell>
          <cell r="C306" t="str">
            <v>uMzinyathi District</v>
          </cell>
          <cell r="D306" t="str">
            <v>Municipalities</v>
          </cell>
          <cell r="E306" t="str">
            <v>District Municipality</v>
          </cell>
          <cell r="F306" t="str">
            <v>KZN</v>
          </cell>
          <cell r="G306" t="str">
            <v>KZN</v>
          </cell>
          <cell r="H306" t="str">
            <v>uMzinyathi</v>
          </cell>
          <cell r="I306" t="str">
            <v>Financial Audit</v>
          </cell>
          <cell r="J306" t="str">
            <v>Adverse</v>
          </cell>
          <cell r="K306">
            <v>822789365</v>
          </cell>
          <cell r="L306">
            <v>264829026</v>
          </cell>
          <cell r="M306">
            <v>557960339</v>
          </cell>
        </row>
        <row r="307">
          <cell r="B307">
            <v>743</v>
          </cell>
          <cell r="C307" t="str">
            <v>Umzumbe</v>
          </cell>
          <cell r="D307" t="str">
            <v>Municipalities</v>
          </cell>
          <cell r="E307" t="str">
            <v>Local Municipality</v>
          </cell>
          <cell r="F307" t="str">
            <v>KZN</v>
          </cell>
          <cell r="G307" t="str">
            <v>KZN</v>
          </cell>
          <cell r="H307" t="str">
            <v>Ugu</v>
          </cell>
          <cell r="I307" t="str">
            <v>Financial Audit</v>
          </cell>
          <cell r="J307" t="str">
            <v>Qualified</v>
          </cell>
          <cell r="K307">
            <v>382846983</v>
          </cell>
          <cell r="L307">
            <v>100422000</v>
          </cell>
          <cell r="M307">
            <v>282424983</v>
          </cell>
        </row>
        <row r="308">
          <cell r="B308">
            <v>744</v>
          </cell>
          <cell r="C308" t="str">
            <v>uPhongolo</v>
          </cell>
          <cell r="D308" t="str">
            <v>Municipalities</v>
          </cell>
          <cell r="E308" t="str">
            <v>Local Municipality</v>
          </cell>
          <cell r="F308" t="str">
            <v>KZN</v>
          </cell>
          <cell r="G308" t="str">
            <v>KZN</v>
          </cell>
          <cell r="H308" t="str">
            <v>Zululand</v>
          </cell>
          <cell r="I308" t="str">
            <v>Financial Audit</v>
          </cell>
          <cell r="J308" t="str">
            <v>Financially unqualified with findings</v>
          </cell>
          <cell r="K308">
            <v>348293976</v>
          </cell>
          <cell r="L308">
            <v>48292986</v>
          </cell>
          <cell r="M308">
            <v>300000990</v>
          </cell>
        </row>
        <row r="309">
          <cell r="B309">
            <v>1531</v>
          </cell>
          <cell r="C309" t="str">
            <v>uThukela Development Agency</v>
          </cell>
          <cell r="D309" t="str">
            <v>Municipal entities</v>
          </cell>
          <cell r="E309" t="str">
            <v>Municipal Entity</v>
          </cell>
          <cell r="F309" t="str">
            <v>KZN</v>
          </cell>
          <cell r="G309" t="str">
            <v>KZN</v>
          </cell>
          <cell r="H309" t="str">
            <v/>
          </cell>
          <cell r="I309" t="str">
            <v>Financial Audit</v>
          </cell>
          <cell r="J309" t="str">
            <v>Financially unqualified with findings</v>
          </cell>
          <cell r="K309">
            <v>10722660</v>
          </cell>
          <cell r="L309">
            <v>5050000</v>
          </cell>
          <cell r="M309">
            <v>5672660</v>
          </cell>
        </row>
        <row r="310">
          <cell r="B310">
            <v>745</v>
          </cell>
          <cell r="C310" t="str">
            <v>uThukela District</v>
          </cell>
          <cell r="D310" t="str">
            <v>Municipalities</v>
          </cell>
          <cell r="E310" t="str">
            <v>District Municipality</v>
          </cell>
          <cell r="F310" t="str">
            <v>KZN</v>
          </cell>
          <cell r="G310" t="str">
            <v>KZN</v>
          </cell>
          <cell r="H310" t="str">
            <v>uThukela</v>
          </cell>
          <cell r="I310" t="str">
            <v>Financial Audit</v>
          </cell>
          <cell r="J310" t="str">
            <v>Qualified</v>
          </cell>
          <cell r="K310">
            <v>1184546000</v>
          </cell>
          <cell r="L310">
            <v>243124000</v>
          </cell>
          <cell r="M310">
            <v>941422000</v>
          </cell>
        </row>
        <row r="311">
          <cell r="B311">
            <v>746</v>
          </cell>
          <cell r="C311" t="str">
            <v>Uthukela Water</v>
          </cell>
          <cell r="D311" t="str">
            <v>Municipal entities</v>
          </cell>
          <cell r="E311" t="str">
            <v>Municipal Entity</v>
          </cell>
          <cell r="F311" t="str">
            <v>KZN</v>
          </cell>
          <cell r="G311" t="str">
            <v>KZN</v>
          </cell>
          <cell r="H311" t="str">
            <v>Amajuba</v>
          </cell>
          <cell r="I311" t="str">
            <v>Financial Audit</v>
          </cell>
          <cell r="J311" t="str">
            <v>Financially unqualified with findings</v>
          </cell>
          <cell r="K311">
            <v>194643531</v>
          </cell>
          <cell r="L311">
            <v>0</v>
          </cell>
          <cell r="M311">
            <v>194643531</v>
          </cell>
        </row>
        <row r="312">
          <cell r="B312">
            <v>779</v>
          </cell>
          <cell r="C312" t="str">
            <v>Vhembe District</v>
          </cell>
          <cell r="D312" t="str">
            <v>Municipalities</v>
          </cell>
          <cell r="E312" t="str">
            <v>District Municipality</v>
          </cell>
          <cell r="F312" t="str">
            <v>LP</v>
          </cell>
          <cell r="G312" t="str">
            <v>LP</v>
          </cell>
          <cell r="H312" t="str">
            <v>Vhembe</v>
          </cell>
          <cell r="I312" t="str">
            <v>Financial Audit</v>
          </cell>
          <cell r="J312" t="str">
            <v>Qualified</v>
          </cell>
          <cell r="K312">
            <v>2228118000</v>
          </cell>
          <cell r="L312">
            <v>705548000</v>
          </cell>
          <cell r="M312">
            <v>1522570000</v>
          </cell>
        </row>
        <row r="313">
          <cell r="B313">
            <v>784</v>
          </cell>
          <cell r="C313" t="str">
            <v>Victor Khanye</v>
          </cell>
          <cell r="D313" t="str">
            <v>Municipalities</v>
          </cell>
          <cell r="E313" t="str">
            <v>Local Municipality</v>
          </cell>
          <cell r="F313" t="str">
            <v>MP</v>
          </cell>
          <cell r="G313" t="str">
            <v>MP</v>
          </cell>
          <cell r="H313" t="str">
            <v>Nkangala</v>
          </cell>
          <cell r="I313" t="str">
            <v>Financial Audit</v>
          </cell>
          <cell r="J313" t="str">
            <v>Qualified</v>
          </cell>
          <cell r="K313">
            <v>810530000</v>
          </cell>
          <cell r="L313">
            <v>63385000</v>
          </cell>
          <cell r="M313">
            <v>747145000</v>
          </cell>
        </row>
        <row r="314">
          <cell r="B314">
            <v>1484</v>
          </cell>
          <cell r="C314" t="str">
            <v>Walter Sisulu</v>
          </cell>
          <cell r="D314" t="str">
            <v>Municipalities</v>
          </cell>
          <cell r="E314" t="str">
            <v>Local Municipality</v>
          </cell>
          <cell r="F314" t="str">
            <v>EC</v>
          </cell>
          <cell r="G314" t="str">
            <v>EC</v>
          </cell>
          <cell r="H314" t="str">
            <v>Joe Gqabi</v>
          </cell>
          <cell r="I314" t="str">
            <v>Financial Audit</v>
          </cell>
          <cell r="J314" t="str">
            <v>Qualified</v>
          </cell>
          <cell r="K314">
            <v>417898000</v>
          </cell>
          <cell r="L314">
            <v>36934000</v>
          </cell>
          <cell r="M314">
            <v>380964000</v>
          </cell>
        </row>
        <row r="315">
          <cell r="B315">
            <v>780</v>
          </cell>
          <cell r="C315" t="str">
            <v>Waterberg District</v>
          </cell>
          <cell r="D315" t="str">
            <v>Municipalities</v>
          </cell>
          <cell r="E315" t="str">
            <v>District Municipality</v>
          </cell>
          <cell r="F315" t="str">
            <v>LP</v>
          </cell>
          <cell r="G315" t="str">
            <v>LP</v>
          </cell>
          <cell r="H315" t="str">
            <v>Waterberg</v>
          </cell>
          <cell r="I315" t="str">
            <v>Financial Audit</v>
          </cell>
          <cell r="J315" t="str">
            <v>Financially unqualified with findings</v>
          </cell>
          <cell r="K315">
            <v>247659000</v>
          </cell>
          <cell r="L315">
            <v>63744000</v>
          </cell>
          <cell r="M315">
            <v>183915000</v>
          </cell>
        </row>
        <row r="316">
          <cell r="B316">
            <v>1454</v>
          </cell>
          <cell r="C316" t="str">
            <v>Waterberg Economic Development Agency</v>
          </cell>
          <cell r="D316" t="str">
            <v>Municipal entities</v>
          </cell>
          <cell r="E316" t="str">
            <v>Municipal Entity</v>
          </cell>
          <cell r="F316" t="str">
            <v>LP</v>
          </cell>
          <cell r="G316" t="str">
            <v>LP</v>
          </cell>
          <cell r="H316" t="str">
            <v>Waterberg</v>
          </cell>
          <cell r="I316" t="str">
            <v>Financial Audit</v>
          </cell>
          <cell r="J316" t="str">
            <v>Audit not finalised at legislated date</v>
          </cell>
          <cell r="K316" t="str">
            <v/>
          </cell>
          <cell r="L316" t="str">
            <v/>
          </cell>
          <cell r="M316" t="str">
            <v/>
          </cell>
        </row>
        <row r="317">
          <cell r="B317">
            <v>865</v>
          </cell>
          <cell r="C317" t="str">
            <v>West Coast District</v>
          </cell>
          <cell r="D317" t="str">
            <v>Municipalities</v>
          </cell>
          <cell r="E317" t="str">
            <v>District Municipality</v>
          </cell>
          <cell r="F317" t="str">
            <v>WC</v>
          </cell>
          <cell r="G317" t="str">
            <v>WC</v>
          </cell>
          <cell r="H317" t="str">
            <v>West Coast</v>
          </cell>
          <cell r="I317" t="str">
            <v>Financial Audit</v>
          </cell>
          <cell r="J317" t="str">
            <v>Financially unqualified with no findings on predetermined objectives or compliance with laws and regulations</v>
          </cell>
          <cell r="K317">
            <v>597705000</v>
          </cell>
          <cell r="L317">
            <v>27646000</v>
          </cell>
          <cell r="M317">
            <v>570059000</v>
          </cell>
        </row>
        <row r="318">
          <cell r="B318">
            <v>1211</v>
          </cell>
          <cell r="C318" t="str">
            <v>West Rand Development Agency</v>
          </cell>
          <cell r="D318" t="str">
            <v>Municipal entities</v>
          </cell>
          <cell r="E318" t="str">
            <v>Municipal Entity</v>
          </cell>
          <cell r="F318" t="str">
            <v>GP</v>
          </cell>
          <cell r="G318" t="str">
            <v>GP</v>
          </cell>
          <cell r="H318" t="str">
            <v>West Rand</v>
          </cell>
          <cell r="I318" t="str">
            <v>Financial Audit</v>
          </cell>
          <cell r="J318" t="str">
            <v>Audit not finalised at legislated date</v>
          </cell>
          <cell r="K318" t="str">
            <v/>
          </cell>
          <cell r="L318" t="str">
            <v/>
          </cell>
          <cell r="M318" t="str">
            <v/>
          </cell>
        </row>
        <row r="319">
          <cell r="B319">
            <v>660</v>
          </cell>
          <cell r="C319" t="str">
            <v>West Rand District</v>
          </cell>
          <cell r="D319" t="str">
            <v>Municipalities</v>
          </cell>
          <cell r="E319" t="str">
            <v>District Municipality</v>
          </cell>
          <cell r="F319" t="str">
            <v>GP</v>
          </cell>
          <cell r="G319" t="str">
            <v>GP</v>
          </cell>
          <cell r="H319" t="str">
            <v>West Rand</v>
          </cell>
          <cell r="I319" t="str">
            <v>Financial Audit</v>
          </cell>
          <cell r="J319" t="str">
            <v>Financially unqualified with findings</v>
          </cell>
          <cell r="K319">
            <v>357892000</v>
          </cell>
          <cell r="L319">
            <v>51900000</v>
          </cell>
          <cell r="M319">
            <v>305992000</v>
          </cell>
        </row>
        <row r="320">
          <cell r="B320">
            <v>599</v>
          </cell>
          <cell r="C320" t="str">
            <v>Winnie Madikizela-Mandela</v>
          </cell>
          <cell r="D320" t="str">
            <v>Municipalities</v>
          </cell>
          <cell r="E320" t="str">
            <v>Local Municipality</v>
          </cell>
          <cell r="F320" t="str">
            <v>EC</v>
          </cell>
          <cell r="G320" t="str">
            <v>EC</v>
          </cell>
          <cell r="H320" t="str">
            <v>Alfred Nzo</v>
          </cell>
          <cell r="I320" t="str">
            <v>Financial Audit</v>
          </cell>
          <cell r="J320" t="str">
            <v>Financially unqualified with no findings on predetermined objectives or compliance with laws and regulations</v>
          </cell>
          <cell r="K320">
            <v>557286772.16999996</v>
          </cell>
          <cell r="L320">
            <v>125968533</v>
          </cell>
          <cell r="M320">
            <v>431318239.17000002</v>
          </cell>
        </row>
        <row r="321">
          <cell r="B321">
            <v>866</v>
          </cell>
          <cell r="C321" t="str">
            <v>Witzenberg</v>
          </cell>
          <cell r="D321" t="str">
            <v>Municipalities</v>
          </cell>
          <cell r="E321" t="str">
            <v>Local Municipality</v>
          </cell>
          <cell r="F321" t="str">
            <v>WC</v>
          </cell>
          <cell r="G321" t="str">
            <v>WC</v>
          </cell>
          <cell r="H321" t="str">
            <v>Cape Winelands</v>
          </cell>
          <cell r="I321" t="str">
            <v>Financial Audit</v>
          </cell>
          <cell r="J321" t="str">
            <v>Financially unqualified with no findings on predetermined objectives or compliance with laws and regulations</v>
          </cell>
          <cell r="K321">
            <v>931428024</v>
          </cell>
          <cell r="L321">
            <v>100973774</v>
          </cell>
          <cell r="M321">
            <v>830454250</v>
          </cell>
        </row>
        <row r="322">
          <cell r="B322">
            <v>623</v>
          </cell>
          <cell r="C322" t="str">
            <v>Xhariep District</v>
          </cell>
          <cell r="D322" t="str">
            <v>Municipalities</v>
          </cell>
          <cell r="E322" t="str">
            <v>District Municipality</v>
          </cell>
          <cell r="F322" t="str">
            <v>FS</v>
          </cell>
          <cell r="G322" t="str">
            <v>FS</v>
          </cell>
          <cell r="H322" t="str">
            <v>Xhariep</v>
          </cell>
          <cell r="I322" t="str">
            <v>Financial Audit</v>
          </cell>
          <cell r="J322" t="str">
            <v>Financially unqualified with findings</v>
          </cell>
          <cell r="K322">
            <v>69832488</v>
          </cell>
          <cell r="L322">
            <v>951940</v>
          </cell>
          <cell r="M322">
            <v>68880548</v>
          </cell>
        </row>
        <row r="323">
          <cell r="B323">
            <v>874</v>
          </cell>
          <cell r="C323" t="str">
            <v>ZF Mgcawu District</v>
          </cell>
          <cell r="D323" t="str">
            <v>Municipalities</v>
          </cell>
          <cell r="E323" t="str">
            <v>District Municipality</v>
          </cell>
          <cell r="F323" t="str">
            <v>NC</v>
          </cell>
          <cell r="G323" t="str">
            <v>NC</v>
          </cell>
          <cell r="H323" t="str">
            <v>ZF Mgcawu District</v>
          </cell>
          <cell r="I323" t="str">
            <v>Financial Audit</v>
          </cell>
          <cell r="J323" t="str">
            <v>Financially unqualified with no findings on predetermined objectives or compliance with laws and regulations</v>
          </cell>
          <cell r="K323">
            <v>88713613</v>
          </cell>
          <cell r="L323">
            <v>1699100</v>
          </cell>
          <cell r="M323">
            <v>87014513</v>
          </cell>
        </row>
        <row r="324">
          <cell r="B324">
            <v>749</v>
          </cell>
          <cell r="C324" t="str">
            <v>Zululand District</v>
          </cell>
          <cell r="D324" t="str">
            <v>Municipalities</v>
          </cell>
          <cell r="E324" t="str">
            <v>District Municipality</v>
          </cell>
          <cell r="F324" t="str">
            <v>KZN</v>
          </cell>
          <cell r="G324" t="str">
            <v>KZN</v>
          </cell>
          <cell r="H324" t="str">
            <v>Zululand</v>
          </cell>
          <cell r="I324" t="str">
            <v>Financial Audit</v>
          </cell>
          <cell r="J324" t="str">
            <v>Financially unqualified with findings</v>
          </cell>
          <cell r="K324">
            <v>1264507497</v>
          </cell>
          <cell r="L324">
            <v>539042500</v>
          </cell>
          <cell r="M324">
            <v>725464997</v>
          </cell>
        </row>
        <row r="326">
          <cell r="J326" t="str">
            <v>Page 1 of 1</v>
          </cell>
        </row>
      </sheetData>
      <sheetData sheetId="10" refreshError="1"/>
      <sheetData sheetId="11" refreshError="1"/>
      <sheetData sheetId="12">
        <row r="1">
          <cell r="A1" t="str">
            <v>Auditee ID</v>
          </cell>
        </row>
        <row r="3">
          <cell r="A3">
            <v>588</v>
          </cell>
        </row>
        <row r="4">
          <cell r="A4">
            <v>634</v>
          </cell>
        </row>
        <row r="5">
          <cell r="A5">
            <v>640</v>
          </cell>
        </row>
        <row r="6">
          <cell r="A6">
            <v>644</v>
          </cell>
        </row>
        <row r="7">
          <cell r="A7">
            <v>651</v>
          </cell>
        </row>
        <row r="8">
          <cell r="A8">
            <v>656</v>
          </cell>
        </row>
        <row r="9">
          <cell r="A9">
            <v>707</v>
          </cell>
        </row>
        <row r="10">
          <cell r="A10">
            <v>714</v>
          </cell>
        </row>
        <row r="11">
          <cell r="A11">
            <v>718</v>
          </cell>
        </row>
        <row r="12">
          <cell r="A12">
            <v>733</v>
          </cell>
        </row>
        <row r="13">
          <cell r="A13">
            <v>751</v>
          </cell>
        </row>
        <row r="14">
          <cell r="A14">
            <v>757</v>
          </cell>
        </row>
        <row r="15">
          <cell r="A15">
            <v>761</v>
          </cell>
        </row>
        <row r="16">
          <cell r="A16">
            <v>763</v>
          </cell>
        </row>
        <row r="17">
          <cell r="A17">
            <v>764</v>
          </cell>
        </row>
        <row r="18">
          <cell r="A18">
            <v>768</v>
          </cell>
        </row>
        <row r="19">
          <cell r="A19">
            <v>775</v>
          </cell>
        </row>
        <row r="20">
          <cell r="A20">
            <v>777</v>
          </cell>
        </row>
        <row r="21">
          <cell r="A21">
            <v>783</v>
          </cell>
        </row>
        <row r="22">
          <cell r="A22">
            <v>789</v>
          </cell>
        </row>
        <row r="23">
          <cell r="A23">
            <v>791</v>
          </cell>
        </row>
        <row r="24">
          <cell r="A24">
            <v>797</v>
          </cell>
        </row>
        <row r="25">
          <cell r="A25">
            <v>799</v>
          </cell>
        </row>
        <row r="26">
          <cell r="A26">
            <v>809</v>
          </cell>
        </row>
        <row r="27">
          <cell r="A27">
            <v>817</v>
          </cell>
        </row>
        <row r="28">
          <cell r="A28">
            <v>818</v>
          </cell>
        </row>
        <row r="29">
          <cell r="A29">
            <v>821</v>
          </cell>
        </row>
        <row r="30">
          <cell r="A30">
            <v>830</v>
          </cell>
        </row>
        <row r="31">
          <cell r="A31">
            <v>839</v>
          </cell>
        </row>
        <row r="32">
          <cell r="A32">
            <v>861</v>
          </cell>
        </row>
        <row r="33">
          <cell r="A33">
            <v>887</v>
          </cell>
        </row>
        <row r="34">
          <cell r="A34">
            <v>889</v>
          </cell>
        </row>
        <row r="35">
          <cell r="A35">
            <v>1479</v>
          </cell>
        </row>
        <row r="36">
          <cell r="A36">
            <v>1483</v>
          </cell>
        </row>
        <row r="37">
          <cell r="A37">
            <v>1486</v>
          </cell>
        </row>
        <row r="38">
          <cell r="A38">
            <v>1490</v>
          </cell>
        </row>
        <row r="39">
          <cell r="A39">
            <v>1492</v>
          </cell>
        </row>
        <row r="40">
          <cell r="A40">
            <v>1493</v>
          </cell>
        </row>
        <row r="41">
          <cell r="A41">
            <v>1495</v>
          </cell>
        </row>
      </sheetData>
      <sheetData sheetId="13" refreshError="1"/>
      <sheetData sheetId="14" refreshError="1"/>
      <sheetData sheetId="15">
        <row r="1">
          <cell r="A1" t="str">
            <v>Auditee ID</v>
          </cell>
          <cell r="B1" t="str">
            <v>Audit opinion/conclusion</v>
          </cell>
          <cell r="C1" t="str">
            <v>Overall assessment</v>
          </cell>
          <cell r="D1" t="str">
            <v>Auditee</v>
          </cell>
        </row>
        <row r="2">
          <cell r="A2">
            <v>1562</v>
          </cell>
          <cell r="B2" t="str">
            <v>Financially unqualified with findings on predetermined objectives and/or compliance with laws and regulations</v>
          </cell>
          <cell r="C2" t="str">
            <v>Going concern risk / adverse / disclaimer</v>
          </cell>
          <cell r="D2" t="str">
            <v>uMzinyathi Development Agency</v>
          </cell>
        </row>
        <row r="3">
          <cell r="A3">
            <v>1531</v>
          </cell>
          <cell r="B3" t="str">
            <v>Financially unqualified with findings on predetermined objectives and/or compliance with laws and regulations</v>
          </cell>
          <cell r="C3" t="str">
            <v>Good</v>
          </cell>
          <cell r="D3" t="str">
            <v>uThukela Development Agency SOC (LTD)</v>
          </cell>
        </row>
        <row r="4">
          <cell r="A4">
            <v>1517</v>
          </cell>
          <cell r="B4" t="str">
            <v>Financially unqualified with findings on predetermined objectives and/or compliance with laws and regulations</v>
          </cell>
          <cell r="C4" t="str">
            <v>Good</v>
          </cell>
          <cell r="D4" t="str">
            <v>uMgungundlovu Economic Development Agency</v>
          </cell>
        </row>
        <row r="5">
          <cell r="A5">
            <v>1497</v>
          </cell>
          <cell r="B5" t="str">
            <v>Financially unqualified with no findings on predetermined objectives or compliance with laws and regulations</v>
          </cell>
          <cell r="C5" t="str">
            <v>Good</v>
          </cell>
          <cell r="D5" t="str">
            <v>Cape Town Stadium</v>
          </cell>
        </row>
        <row r="6">
          <cell r="A6">
            <v>1495</v>
          </cell>
          <cell r="B6" t="str">
            <v>Financially unqualified with findings on predetermined objectives and/or compliance with laws and regulations</v>
          </cell>
          <cell r="C6" t="str">
            <v>Good</v>
          </cell>
          <cell r="D6" t="str">
            <v>Ray Nkonyeni Local Municipality</v>
          </cell>
        </row>
        <row r="7">
          <cell r="A7">
            <v>1493</v>
          </cell>
          <cell r="B7" t="str">
            <v>Financially unqualified with findings on predetermined objectives and/or compliance with laws and regulations</v>
          </cell>
          <cell r="C7" t="str">
            <v>Concerning</v>
          </cell>
          <cell r="D7" t="str">
            <v>City of Mbombela Local Municipality</v>
          </cell>
        </row>
        <row r="8">
          <cell r="A8">
            <v>1492</v>
          </cell>
          <cell r="B8" t="str">
            <v>Financially unqualified with findings on predetermined objectives and/or compliance with laws and regulations</v>
          </cell>
          <cell r="C8" t="str">
            <v>Good</v>
          </cell>
          <cell r="D8" t="str">
            <v>Fetakgomo Tubatse Local Municipality</v>
          </cell>
        </row>
        <row r="9">
          <cell r="A9">
            <v>1491</v>
          </cell>
          <cell r="B9" t="str">
            <v>Adverse</v>
          </cell>
          <cell r="C9" t="str">
            <v>Going concern risk / adverse / disclaimer</v>
          </cell>
          <cell r="D9" t="str">
            <v>Modimolle-Mookgophong Local Municipality</v>
          </cell>
        </row>
        <row r="10">
          <cell r="A10">
            <v>1490</v>
          </cell>
          <cell r="B10" t="str">
            <v>Qualified</v>
          </cell>
          <cell r="C10" t="str">
            <v>Concerning</v>
          </cell>
          <cell r="D10" t="str">
            <v>JB Marks Local Municipality</v>
          </cell>
        </row>
        <row r="11">
          <cell r="A11">
            <v>1489</v>
          </cell>
          <cell r="B11" t="str">
            <v>Financially unqualified with findings on predetermined objectives and/or compliance with laws and regulations</v>
          </cell>
          <cell r="C11" t="str">
            <v>Concerning</v>
          </cell>
          <cell r="D11" t="str">
            <v xml:space="preserve">Dawid Kruiper Local Municipality </v>
          </cell>
        </row>
        <row r="12">
          <cell r="A12">
            <v>1488</v>
          </cell>
          <cell r="B12" t="str">
            <v>Financially unqualified with findings on predetermined objectives and/or compliance with laws and regulations</v>
          </cell>
          <cell r="C12" t="str">
            <v>Concerning</v>
          </cell>
          <cell r="D12" t="str">
            <v xml:space="preserve">Dr Nkosazana Dlamini Zuma Local Municipality </v>
          </cell>
        </row>
        <row r="13">
          <cell r="A13">
            <v>1487</v>
          </cell>
          <cell r="B13" t="str">
            <v>Financially unqualified with findings on predetermined objectives and/or compliance with laws and regulations</v>
          </cell>
          <cell r="C13" t="str">
            <v>Concerning</v>
          </cell>
          <cell r="D13" t="str">
            <v>Big 5 Hlabisa Local Municipality</v>
          </cell>
        </row>
        <row r="14">
          <cell r="A14">
            <v>1486</v>
          </cell>
          <cell r="B14" t="str">
            <v>Financially unqualified with findings on predetermined objectives and/or compliance with laws and regulations</v>
          </cell>
          <cell r="C14" t="str">
            <v>Concerning</v>
          </cell>
          <cell r="D14" t="str">
            <v>Alfred Duma Local Municipality</v>
          </cell>
        </row>
        <row r="15">
          <cell r="A15">
            <v>1485</v>
          </cell>
          <cell r="B15" t="str">
            <v>Qualified</v>
          </cell>
          <cell r="C15" t="str">
            <v>Concerning</v>
          </cell>
          <cell r="D15" t="str">
            <v xml:space="preserve">Inkosi Langalibalele Local Municipality </v>
          </cell>
        </row>
        <row r="16">
          <cell r="A16">
            <v>1484</v>
          </cell>
          <cell r="B16" t="str">
            <v>Qualified</v>
          </cell>
          <cell r="C16" t="str">
            <v>Going concern risk / adverse / disclaimer</v>
          </cell>
          <cell r="D16" t="str">
            <v>Walter Sisulu Local Municipality</v>
          </cell>
        </row>
        <row r="17">
          <cell r="A17">
            <v>1483</v>
          </cell>
          <cell r="B17" t="str">
            <v>Qualified</v>
          </cell>
          <cell r="C17" t="str">
            <v>Going concern risk / adverse / disclaimer</v>
          </cell>
          <cell r="D17" t="str">
            <v xml:space="preserve">Enoch Mgijima Local Municipality </v>
          </cell>
        </row>
        <row r="18">
          <cell r="A18">
            <v>1482</v>
          </cell>
          <cell r="B18" t="str">
            <v>Qualified</v>
          </cell>
          <cell r="C18" t="str">
            <v>Going concern risk / adverse / disclaimer</v>
          </cell>
          <cell r="D18" t="str">
            <v xml:space="preserve">Raymond Mhlaba Local Municipality </v>
          </cell>
        </row>
        <row r="19">
          <cell r="A19">
            <v>1481</v>
          </cell>
          <cell r="B19" t="str">
            <v>Financially unqualified with findings on predetermined objectives and/or compliance with laws and regulations</v>
          </cell>
          <cell r="C19" t="str">
            <v>Going concern risk / adverse / disclaimer</v>
          </cell>
          <cell r="D19" t="str">
            <v xml:space="preserve">Dr Beyers Naudé Local Municipality </v>
          </cell>
        </row>
        <row r="20">
          <cell r="A20">
            <v>1480</v>
          </cell>
          <cell r="B20" t="str">
            <v>Financially unqualified with findings on predetermined objectives and/or compliance with laws and regulations</v>
          </cell>
          <cell r="C20" t="str">
            <v>Concerning</v>
          </cell>
          <cell r="D20" t="str">
            <v>Collins Chabane Local Municipality</v>
          </cell>
        </row>
        <row r="21">
          <cell r="A21">
            <v>1479</v>
          </cell>
          <cell r="B21" t="str">
            <v>Financially unqualified with findings on predetermined objectives and/or compliance with laws and regulations</v>
          </cell>
          <cell r="C21" t="str">
            <v>Going concern risk / adverse / disclaimer</v>
          </cell>
          <cell r="D21" t="str">
            <v>Rand West City Local Municipality</v>
          </cell>
        </row>
        <row r="22">
          <cell r="A22">
            <v>1468</v>
          </cell>
          <cell r="B22" t="str">
            <v>Financially unqualified with findings on predetermined objectives and/or compliance with laws and regulations</v>
          </cell>
          <cell r="C22" t="str">
            <v>Concerning</v>
          </cell>
          <cell r="D22" t="str">
            <v>Buffalo City Metropolitan Development Agency</v>
          </cell>
        </row>
        <row r="23">
          <cell r="A23">
            <v>1454</v>
          </cell>
          <cell r="C23" t="str">
            <v>Not assessed</v>
          </cell>
          <cell r="D23" t="str">
            <v>Waterberg Economic Development Agency</v>
          </cell>
        </row>
        <row r="24">
          <cell r="A24">
            <v>1412</v>
          </cell>
          <cell r="C24" t="str">
            <v>Not assessed</v>
          </cell>
          <cell r="D24" t="str">
            <v>City of Mbombela Development Agency(COMDA)</v>
          </cell>
        </row>
        <row r="25">
          <cell r="A25">
            <v>1411</v>
          </cell>
          <cell r="B25" t="str">
            <v>Qualified</v>
          </cell>
          <cell r="C25" t="str">
            <v>Concerning</v>
          </cell>
          <cell r="D25" t="str">
            <v>Thaba Chweu Local Economic Development Agency (THALEDA)</v>
          </cell>
        </row>
        <row r="26">
          <cell r="A26">
            <v>1408</v>
          </cell>
          <cell r="B26" t="str">
            <v>Financially unqualified with findings on predetermined objectives and/or compliance with laws and regulations</v>
          </cell>
          <cell r="C26" t="str">
            <v>Good</v>
          </cell>
          <cell r="D26" t="str">
            <v>Greater Tzaneen Economic Development Agency</v>
          </cell>
        </row>
        <row r="27">
          <cell r="A27">
            <v>1403</v>
          </cell>
          <cell r="B27" t="str">
            <v>Financially unqualified with findings on predetermined objectives and/or compliance with laws and regulations</v>
          </cell>
          <cell r="C27" t="str">
            <v>Good</v>
          </cell>
          <cell r="D27" t="str">
            <v>Cacadu Development Agency</v>
          </cell>
        </row>
        <row r="28">
          <cell r="A28">
            <v>1401</v>
          </cell>
          <cell r="B28" t="str">
            <v>Qualified</v>
          </cell>
          <cell r="C28" t="str">
            <v>Not assessed</v>
          </cell>
          <cell r="D28" t="str">
            <v>Chris Hani Development Agency</v>
          </cell>
        </row>
        <row r="29">
          <cell r="A29">
            <v>1399</v>
          </cell>
          <cell r="B29" t="str">
            <v>Disclaimer</v>
          </cell>
          <cell r="C29" t="str">
            <v>Going concern risk / adverse / disclaimer</v>
          </cell>
          <cell r="D29" t="str">
            <v>Lekwa Teemane Development Agency (Pty) Ltd</v>
          </cell>
        </row>
        <row r="30">
          <cell r="A30">
            <v>1376</v>
          </cell>
          <cell r="B30" t="str">
            <v>Qualified</v>
          </cell>
          <cell r="C30" t="str">
            <v>Concerning</v>
          </cell>
          <cell r="D30" t="str">
            <v>Sisonke Economic Development Agency (Pty) Ltd</v>
          </cell>
        </row>
        <row r="31">
          <cell r="A31">
            <v>1370</v>
          </cell>
          <cell r="B31" t="str">
            <v>Financially unqualified with findings on predetermined objectives and/or compliance with laws and regulations</v>
          </cell>
          <cell r="C31" t="str">
            <v>Not assessed</v>
          </cell>
          <cell r="D31" t="str">
            <v>Safe City Pietermaritzburg</v>
          </cell>
        </row>
        <row r="32">
          <cell r="A32">
            <v>1264</v>
          </cell>
          <cell r="B32" t="str">
            <v>Qualified</v>
          </cell>
          <cell r="C32" t="str">
            <v>Not assessed</v>
          </cell>
          <cell r="D32" t="str">
            <v>Sekhukhune Development Agency</v>
          </cell>
        </row>
        <row r="33">
          <cell r="A33">
            <v>1262</v>
          </cell>
          <cell r="B33" t="str">
            <v>Financially unqualified with no findings on predetermined objectives or compliance with laws and regulations</v>
          </cell>
          <cell r="C33" t="str">
            <v>Not assessed</v>
          </cell>
          <cell r="D33" t="str">
            <v>Joe Gqabi Economic Development Agency</v>
          </cell>
        </row>
        <row r="34">
          <cell r="A34">
            <v>1257</v>
          </cell>
          <cell r="B34" t="str">
            <v>Financially unqualified with findings on predetermined objectives and/or compliance with laws and regulations</v>
          </cell>
          <cell r="C34" t="str">
            <v>Good</v>
          </cell>
          <cell r="D34" t="str">
            <v>Alfred Nzo Development Agency</v>
          </cell>
        </row>
        <row r="35">
          <cell r="A35">
            <v>1255</v>
          </cell>
          <cell r="B35" t="str">
            <v>Financially unqualified with findings on predetermined objectives and/or compliance with laws and regulations</v>
          </cell>
          <cell r="C35" t="str">
            <v>Not assessed</v>
          </cell>
          <cell r="D35" t="str">
            <v>Tshwane Economic Development Agency (TEDA)</v>
          </cell>
        </row>
        <row r="36">
          <cell r="A36">
            <v>1228</v>
          </cell>
          <cell r="B36" t="str">
            <v>Financially unqualified with findings on predetermined objectives and/or compliance with laws and regulations</v>
          </cell>
          <cell r="C36" t="str">
            <v>Concerning</v>
          </cell>
          <cell r="D36" t="str">
            <v>Port St. Johns Development Agency</v>
          </cell>
        </row>
        <row r="37">
          <cell r="A37">
            <v>1227</v>
          </cell>
          <cell r="B37" t="str">
            <v>Qualified</v>
          </cell>
          <cell r="C37" t="str">
            <v>Going concern risk / adverse / disclaimer</v>
          </cell>
          <cell r="D37" t="str">
            <v>Raymond Mhlaba Economic Development Agency</v>
          </cell>
        </row>
        <row r="38">
          <cell r="A38">
            <v>1211</v>
          </cell>
          <cell r="C38" t="str">
            <v>Not assessed</v>
          </cell>
          <cell r="D38" t="str">
            <v>West Rand Development Agency</v>
          </cell>
        </row>
        <row r="39">
          <cell r="A39">
            <v>1025</v>
          </cell>
          <cell r="B39" t="str">
            <v>Financially unqualified with no findings on predetermined objectives or compliance with laws and regulations</v>
          </cell>
          <cell r="C39" t="str">
            <v>Not assessed</v>
          </cell>
          <cell r="D39" t="str">
            <v>Ugu South Coast Tourism</v>
          </cell>
        </row>
        <row r="40">
          <cell r="A40">
            <v>994</v>
          </cell>
          <cell r="B40" t="str">
            <v>Financially unqualified with no findings on predetermined objectives or compliance with laws and regulations</v>
          </cell>
          <cell r="C40" t="str">
            <v>Not assessed</v>
          </cell>
          <cell r="D40" t="str">
            <v>Cape Metropolitan Transport Fund</v>
          </cell>
        </row>
        <row r="41">
          <cell r="A41">
            <v>993</v>
          </cell>
          <cell r="B41" t="str">
            <v>Financially unqualified with findings on predetermined objectives and/or compliance with laws and regulations</v>
          </cell>
          <cell r="C41" t="str">
            <v>Not assessed</v>
          </cell>
          <cell r="D41" t="str">
            <v>Ilembe Management Development Enterprise (Pty) Ltd</v>
          </cell>
        </row>
        <row r="42">
          <cell r="A42">
            <v>914</v>
          </cell>
          <cell r="B42" t="str">
            <v>Financially unqualified with findings on predetermined objectives and/or compliance with laws and regulations</v>
          </cell>
          <cell r="C42" t="str">
            <v>Not assessed</v>
          </cell>
          <cell r="D42" t="str">
            <v>Dr. KKDM Economic Agency SOC Ltd</v>
          </cell>
        </row>
        <row r="43">
          <cell r="A43">
            <v>912</v>
          </cell>
          <cell r="B43" t="str">
            <v>Financially unqualified with no findings on predetermined objectives or compliance with laws and regulations</v>
          </cell>
          <cell r="C43" t="str">
            <v>Not assessed</v>
          </cell>
          <cell r="D43" t="str">
            <v>Fezile Dabi DM Trust</v>
          </cell>
        </row>
        <row r="44">
          <cell r="A44">
            <v>904</v>
          </cell>
          <cell r="B44" t="str">
            <v>Qualified</v>
          </cell>
          <cell r="C44" t="str">
            <v>Good</v>
          </cell>
          <cell r="D44" t="str">
            <v>Emalahleni Municipality (EC)</v>
          </cell>
        </row>
        <row r="45">
          <cell r="A45">
            <v>901</v>
          </cell>
          <cell r="B45" t="str">
            <v>Financially unqualified with findings on predetermined objectives and/or compliance with laws and regulations</v>
          </cell>
          <cell r="C45" t="str">
            <v>Good</v>
          </cell>
          <cell r="D45" t="str">
            <v>Prince Albert Municipality</v>
          </cell>
        </row>
        <row r="46">
          <cell r="A46">
            <v>899</v>
          </cell>
          <cell r="B46" t="str">
            <v>Financially unqualified with no findings on predetermined objectives or compliance with laws and regulations</v>
          </cell>
          <cell r="C46" t="str">
            <v>Good</v>
          </cell>
          <cell r="D46" t="str">
            <v>Overstrand Municipality</v>
          </cell>
        </row>
        <row r="47">
          <cell r="A47">
            <v>898</v>
          </cell>
          <cell r="B47" t="str">
            <v>Financially unqualified with no findings on predetermined objectives or compliance with laws and regulations</v>
          </cell>
          <cell r="C47" t="str">
            <v>Good</v>
          </cell>
          <cell r="D47" t="str">
            <v>Overberg District Municipality</v>
          </cell>
        </row>
        <row r="48">
          <cell r="A48">
            <v>897</v>
          </cell>
          <cell r="B48" t="str">
            <v>Financially unqualified with no findings on predetermined objectives or compliance with laws and regulations</v>
          </cell>
          <cell r="C48" t="str">
            <v>Concerning</v>
          </cell>
          <cell r="D48" t="str">
            <v>Oudtshoorn Municipality</v>
          </cell>
        </row>
        <row r="49">
          <cell r="A49">
            <v>896</v>
          </cell>
          <cell r="B49" t="str">
            <v>Financially unqualified with no findings on predetermined objectives or compliance with laws and regulations</v>
          </cell>
          <cell r="C49" t="str">
            <v>Good</v>
          </cell>
          <cell r="D49" t="str">
            <v>Mossel Bay Municipality</v>
          </cell>
        </row>
        <row r="50">
          <cell r="A50">
            <v>895</v>
          </cell>
          <cell r="B50" t="str">
            <v>Financially unqualified with findings on predetermined objectives and/or compliance with laws and regulations</v>
          </cell>
          <cell r="C50" t="str">
            <v>Concerning</v>
          </cell>
          <cell r="D50" t="str">
            <v>Matzikama Local Municipality</v>
          </cell>
        </row>
        <row r="51">
          <cell r="A51">
            <v>894</v>
          </cell>
          <cell r="B51" t="str">
            <v>Adverse</v>
          </cell>
          <cell r="C51" t="str">
            <v>Going concern risk / adverse / disclaimer</v>
          </cell>
          <cell r="D51" t="str">
            <v>Laingsburg Municipality</v>
          </cell>
        </row>
        <row r="52">
          <cell r="A52">
            <v>893</v>
          </cell>
          <cell r="B52" t="str">
            <v>Qualified</v>
          </cell>
          <cell r="C52" t="str">
            <v>Concerning</v>
          </cell>
          <cell r="D52" t="str">
            <v>Knysna Municipality</v>
          </cell>
        </row>
        <row r="53">
          <cell r="A53">
            <v>891</v>
          </cell>
          <cell r="C53" t="str">
            <v>Not assessed</v>
          </cell>
          <cell r="D53" t="str">
            <v>Kannaland Municipality</v>
          </cell>
        </row>
        <row r="54">
          <cell r="A54">
            <v>890</v>
          </cell>
          <cell r="B54" t="str">
            <v>Financially unqualified with no findings on predetermined objectives or compliance with laws and regulations</v>
          </cell>
          <cell r="C54" t="str">
            <v>Good</v>
          </cell>
          <cell r="D54" t="str">
            <v>Hessequa Municipality</v>
          </cell>
        </row>
        <row r="55">
          <cell r="A55">
            <v>889</v>
          </cell>
          <cell r="B55" t="str">
            <v>Financially unqualified with no findings on predetermined objectives or compliance with laws and regulations</v>
          </cell>
          <cell r="C55" t="str">
            <v>Good</v>
          </cell>
          <cell r="D55" t="str">
            <v>George Municipality</v>
          </cell>
        </row>
        <row r="56">
          <cell r="A56">
            <v>888</v>
          </cell>
          <cell r="B56" t="str">
            <v>Financially unqualified with no findings on predetermined objectives or compliance with laws and regulations</v>
          </cell>
          <cell r="C56" t="str">
            <v>Concerning</v>
          </cell>
          <cell r="D56" t="str">
            <v>Garden Route District Municipality</v>
          </cell>
        </row>
        <row r="57">
          <cell r="A57">
            <v>887</v>
          </cell>
          <cell r="B57" t="str">
            <v>Financially unqualified with no findings on predetermined objectives or compliance with laws and regulations</v>
          </cell>
          <cell r="C57" t="str">
            <v>Concerning</v>
          </cell>
          <cell r="D57" t="str">
            <v>Drakenstein Municipality</v>
          </cell>
        </row>
        <row r="58">
          <cell r="A58">
            <v>886</v>
          </cell>
          <cell r="B58" t="str">
            <v>Financially unqualified with no findings on predetermined objectives or compliance with laws and regulations</v>
          </cell>
          <cell r="C58" t="str">
            <v>Good</v>
          </cell>
          <cell r="D58" t="str">
            <v>City of Cape Town</v>
          </cell>
        </row>
        <row r="59">
          <cell r="A59">
            <v>885</v>
          </cell>
          <cell r="B59" t="str">
            <v>Financially unqualified with findings on predetermined objectives and/or compliance with laws and regulations</v>
          </cell>
          <cell r="C59" t="str">
            <v>Concerning</v>
          </cell>
          <cell r="D59" t="str">
            <v>Central Karoo District Municipality</v>
          </cell>
        </row>
        <row r="60">
          <cell r="A60">
            <v>884</v>
          </cell>
          <cell r="B60" t="str">
            <v>Financially unqualified with findings on predetermined objectives and/or compliance with laws and regulations</v>
          </cell>
          <cell r="C60" t="str">
            <v>Concerning</v>
          </cell>
          <cell r="D60" t="str">
            <v>Cederberg Municipality</v>
          </cell>
        </row>
        <row r="61">
          <cell r="A61">
            <v>883</v>
          </cell>
          <cell r="B61" t="str">
            <v>Financially unqualified with no findings on predetermined objectives or compliance with laws and regulations</v>
          </cell>
          <cell r="C61" t="str">
            <v>Good</v>
          </cell>
          <cell r="D61" t="str">
            <v>Cape Winelands District Municipality</v>
          </cell>
        </row>
        <row r="62">
          <cell r="A62">
            <v>882</v>
          </cell>
          <cell r="B62" t="str">
            <v>Financially unqualified with no findings on predetermined objectives or compliance with laws and regulations</v>
          </cell>
          <cell r="C62" t="str">
            <v>Good</v>
          </cell>
          <cell r="D62" t="str">
            <v>Cape Town Internat. Convention Centre</v>
          </cell>
        </row>
        <row r="63">
          <cell r="A63">
            <v>881</v>
          </cell>
          <cell r="B63" t="str">
            <v>Financially unqualified with no findings on predetermined objectives or compliance with laws and regulations</v>
          </cell>
          <cell r="C63" t="str">
            <v>Good</v>
          </cell>
          <cell r="D63" t="str">
            <v>Cape Agulhas Municipality</v>
          </cell>
        </row>
        <row r="64">
          <cell r="A64">
            <v>880</v>
          </cell>
          <cell r="B64" t="str">
            <v>Financially unqualified with no findings on predetermined objectives or compliance with laws and regulations</v>
          </cell>
          <cell r="C64" t="str">
            <v>Good</v>
          </cell>
          <cell r="D64" t="str">
            <v>Breede Valley Municipality</v>
          </cell>
        </row>
        <row r="65">
          <cell r="A65">
            <v>879</v>
          </cell>
          <cell r="B65" t="str">
            <v>Financially unqualified with no findings on predetermined objectives or compliance with laws and regulations</v>
          </cell>
          <cell r="C65" t="str">
            <v>Good</v>
          </cell>
          <cell r="D65" t="str">
            <v>Langeberg</v>
          </cell>
        </row>
        <row r="66">
          <cell r="A66">
            <v>878</v>
          </cell>
          <cell r="B66" t="str">
            <v>Financially unqualified with no findings on predetermined objectives or compliance with laws and regulations</v>
          </cell>
          <cell r="C66" t="str">
            <v>Concerning</v>
          </cell>
          <cell r="D66" t="str">
            <v>Bitou Municipality</v>
          </cell>
        </row>
        <row r="67">
          <cell r="A67">
            <v>877</v>
          </cell>
          <cell r="B67" t="str">
            <v>Financially unqualified with no findings on predetermined objectives or compliance with laws and regulations</v>
          </cell>
          <cell r="C67" t="str">
            <v>Good</v>
          </cell>
          <cell r="D67" t="str">
            <v>Bergrivier Municipality</v>
          </cell>
        </row>
        <row r="68">
          <cell r="A68">
            <v>876</v>
          </cell>
          <cell r="B68" t="str">
            <v>Qualified</v>
          </cell>
          <cell r="C68" t="str">
            <v>Going concern risk / adverse / disclaimer</v>
          </cell>
          <cell r="D68" t="str">
            <v>Beaufort West Municipality</v>
          </cell>
        </row>
        <row r="69">
          <cell r="A69">
            <v>875</v>
          </cell>
          <cell r="B69" t="str">
            <v>Qualified</v>
          </cell>
          <cell r="C69" t="str">
            <v>Going concern risk / adverse / disclaimer</v>
          </cell>
          <cell r="D69" t="str">
            <v>Tsantsabane Local Municipality</v>
          </cell>
        </row>
        <row r="70">
          <cell r="A70">
            <v>874</v>
          </cell>
          <cell r="B70" t="str">
            <v>Financially unqualified with no findings on predetermined objectives or compliance with laws and regulations</v>
          </cell>
          <cell r="C70" t="str">
            <v>Going concern risk / adverse / disclaimer</v>
          </cell>
          <cell r="D70" t="str">
            <v>ZF Mgcawu District Municipality</v>
          </cell>
        </row>
        <row r="71">
          <cell r="A71">
            <v>872</v>
          </cell>
          <cell r="B71" t="str">
            <v>Disclaimer</v>
          </cell>
          <cell r="C71" t="str">
            <v>Going concern risk / adverse / disclaimer</v>
          </cell>
          <cell r="D71" t="str">
            <v>!Kheis Local Municipality</v>
          </cell>
        </row>
        <row r="72">
          <cell r="A72">
            <v>870</v>
          </cell>
          <cell r="B72" t="str">
            <v>Qualified</v>
          </cell>
          <cell r="C72" t="str">
            <v>Going concern risk / adverse / disclaimer</v>
          </cell>
          <cell r="D72" t="str">
            <v>Kgatelopele Local Municipality</v>
          </cell>
        </row>
        <row r="73">
          <cell r="A73">
            <v>869</v>
          </cell>
          <cell r="C73" t="str">
            <v>Not assessed</v>
          </cell>
          <cell r="D73" t="str">
            <v>Kai !Garib Local Municipality</v>
          </cell>
        </row>
        <row r="74">
          <cell r="A74">
            <v>868</v>
          </cell>
          <cell r="B74" t="str">
            <v>Qualified</v>
          </cell>
          <cell r="C74" t="str">
            <v>Going concern risk / adverse / disclaimer</v>
          </cell>
          <cell r="D74" t="str">
            <v>Umsobomvu Local Municipality</v>
          </cell>
        </row>
        <row r="75">
          <cell r="A75">
            <v>867</v>
          </cell>
          <cell r="B75" t="str">
            <v>Financially unqualified with findings on predetermined objectives and/or compliance with laws and regulations</v>
          </cell>
          <cell r="C75" t="str">
            <v>Good</v>
          </cell>
          <cell r="D75" t="str">
            <v>uMhlosinga Development Agency</v>
          </cell>
        </row>
        <row r="76">
          <cell r="A76">
            <v>866</v>
          </cell>
          <cell r="B76" t="str">
            <v>Financially unqualified with no findings on predetermined objectives or compliance with laws and regulations</v>
          </cell>
          <cell r="C76" t="str">
            <v>Good</v>
          </cell>
          <cell r="D76" t="str">
            <v>Witzenberg Municipality</v>
          </cell>
        </row>
        <row r="77">
          <cell r="A77">
            <v>865</v>
          </cell>
          <cell r="B77" t="str">
            <v>Financially unqualified with no findings on predetermined objectives or compliance with laws and regulations</v>
          </cell>
          <cell r="C77" t="str">
            <v>Good</v>
          </cell>
          <cell r="D77" t="str">
            <v>West Coast District Municipality</v>
          </cell>
        </row>
        <row r="78">
          <cell r="A78">
            <v>864</v>
          </cell>
          <cell r="B78" t="str">
            <v>Financially unqualified with findings on predetermined objectives and/or compliance with laws and regulations</v>
          </cell>
          <cell r="C78" t="str">
            <v>Concerning</v>
          </cell>
          <cell r="D78" t="str">
            <v>Theewaterskloof Municipality</v>
          </cell>
        </row>
        <row r="79">
          <cell r="A79">
            <v>863</v>
          </cell>
          <cell r="B79" t="str">
            <v>Financially unqualified with findings on predetermined objectives and/or compliance with laws and regulations</v>
          </cell>
          <cell r="C79" t="str">
            <v>Good</v>
          </cell>
          <cell r="D79" t="str">
            <v>Swellendam Municipality</v>
          </cell>
        </row>
        <row r="80">
          <cell r="A80">
            <v>862</v>
          </cell>
          <cell r="B80" t="str">
            <v>Financially unqualified with no findings on predetermined objectives or compliance with laws and regulations</v>
          </cell>
          <cell r="C80" t="str">
            <v>Good</v>
          </cell>
          <cell r="D80" t="str">
            <v>Swartland Municipality</v>
          </cell>
        </row>
        <row r="81">
          <cell r="A81">
            <v>861</v>
          </cell>
          <cell r="B81" t="str">
            <v>Financially unqualified with no findings on predetermined objectives or compliance with laws and regulations</v>
          </cell>
          <cell r="C81" t="str">
            <v>Good</v>
          </cell>
          <cell r="D81" t="str">
            <v>Stellenbosch Municipality</v>
          </cell>
        </row>
        <row r="82">
          <cell r="A82">
            <v>860</v>
          </cell>
          <cell r="B82" t="str">
            <v>Financially unqualified with no findings on predetermined objectives or compliance with laws and regulations</v>
          </cell>
          <cell r="C82" t="str">
            <v>Good</v>
          </cell>
          <cell r="D82" t="str">
            <v>Saldanha Bay Municipality</v>
          </cell>
        </row>
        <row r="83">
          <cell r="A83">
            <v>858</v>
          </cell>
          <cell r="C83" t="str">
            <v>Not assessed</v>
          </cell>
          <cell r="D83" t="str">
            <v>Ubuntu Local Municipality</v>
          </cell>
        </row>
        <row r="84">
          <cell r="A84">
            <v>857</v>
          </cell>
          <cell r="B84" t="str">
            <v>Qualified</v>
          </cell>
          <cell r="C84" t="str">
            <v>Going concern risk / adverse / disclaimer</v>
          </cell>
          <cell r="D84" t="str">
            <v>Thembelihle Local Municipality</v>
          </cell>
        </row>
        <row r="85">
          <cell r="A85">
            <v>856</v>
          </cell>
          <cell r="B85" t="str">
            <v>Qualified</v>
          </cell>
          <cell r="C85" t="str">
            <v>Going concern risk / adverse / disclaimer</v>
          </cell>
          <cell r="D85" t="str">
            <v>Siyathemba Local Municipality</v>
          </cell>
        </row>
        <row r="86">
          <cell r="A86">
            <v>855</v>
          </cell>
          <cell r="B86" t="str">
            <v>Qualified</v>
          </cell>
          <cell r="C86" t="str">
            <v>Concerning</v>
          </cell>
          <cell r="D86" t="str">
            <v>Siyancuma Local Municipality</v>
          </cell>
        </row>
        <row r="87">
          <cell r="A87">
            <v>854</v>
          </cell>
          <cell r="B87" t="str">
            <v>Qualified</v>
          </cell>
          <cell r="C87" t="str">
            <v>Concerning</v>
          </cell>
          <cell r="D87" t="str">
            <v>Renosterberg Local Municipality</v>
          </cell>
        </row>
        <row r="88">
          <cell r="A88">
            <v>853</v>
          </cell>
          <cell r="B88" t="str">
            <v>Financially unqualified with findings on predetermined objectives and/or compliance with laws and regulations</v>
          </cell>
          <cell r="C88" t="str">
            <v>Going concern risk / adverse / disclaimer</v>
          </cell>
          <cell r="D88" t="str">
            <v>Pixley Ka Seme District Municipality</v>
          </cell>
        </row>
        <row r="89">
          <cell r="A89">
            <v>852</v>
          </cell>
          <cell r="C89" t="str">
            <v>Not assessed</v>
          </cell>
          <cell r="D89" t="str">
            <v>Kareeberg Local Municipality</v>
          </cell>
        </row>
        <row r="90">
          <cell r="A90">
            <v>851</v>
          </cell>
          <cell r="B90" t="str">
            <v>Qualified</v>
          </cell>
          <cell r="C90" t="str">
            <v>Going concern risk / adverse / disclaimer</v>
          </cell>
          <cell r="D90" t="str">
            <v>Emthanjeni Local Municipality</v>
          </cell>
        </row>
        <row r="91">
          <cell r="A91">
            <v>850</v>
          </cell>
          <cell r="B91" t="str">
            <v>Qualified</v>
          </cell>
          <cell r="C91" t="str">
            <v>Going concern risk / adverse / disclaimer</v>
          </cell>
          <cell r="D91" t="str">
            <v>Richtersveld Local Municipality</v>
          </cell>
        </row>
        <row r="92">
          <cell r="A92">
            <v>849</v>
          </cell>
          <cell r="B92" t="str">
            <v>Financially unqualified with no findings on predetermined objectives or compliance with laws and regulations</v>
          </cell>
          <cell r="C92" t="str">
            <v>Going concern risk / adverse / disclaimer</v>
          </cell>
          <cell r="D92" t="str">
            <v>Namakwa District Municipality</v>
          </cell>
        </row>
        <row r="93">
          <cell r="A93">
            <v>848</v>
          </cell>
          <cell r="B93" t="str">
            <v>Qualified</v>
          </cell>
          <cell r="C93" t="str">
            <v>Concerning</v>
          </cell>
          <cell r="D93" t="str">
            <v>Nama Khoi Local Municipality</v>
          </cell>
        </row>
        <row r="94">
          <cell r="A94">
            <v>847</v>
          </cell>
          <cell r="B94" t="str">
            <v>Qualified</v>
          </cell>
          <cell r="C94" t="str">
            <v>Concerning</v>
          </cell>
          <cell r="D94" t="str">
            <v>Khai-Ma Local Municipality</v>
          </cell>
        </row>
        <row r="95">
          <cell r="A95">
            <v>846</v>
          </cell>
          <cell r="B95" t="str">
            <v>Financially unqualified with findings on predetermined objectives and/or compliance with laws and regulations</v>
          </cell>
          <cell r="C95" t="str">
            <v>Concerning</v>
          </cell>
          <cell r="D95" t="str">
            <v>Karoo Hoogland Local Municipality</v>
          </cell>
        </row>
        <row r="96">
          <cell r="A96">
            <v>845</v>
          </cell>
          <cell r="B96" t="str">
            <v>Qualified</v>
          </cell>
          <cell r="C96" t="str">
            <v>Going concern risk / adverse / disclaimer</v>
          </cell>
          <cell r="D96" t="str">
            <v>Kamiesberg Local Municipality</v>
          </cell>
        </row>
        <row r="97">
          <cell r="A97">
            <v>844</v>
          </cell>
          <cell r="B97" t="str">
            <v>Financially unqualified with findings on predetermined objectives and/or compliance with laws and regulations</v>
          </cell>
          <cell r="C97" t="str">
            <v>Going concern risk / adverse / disclaimer</v>
          </cell>
          <cell r="D97" t="str">
            <v>Hantam Local Municipality</v>
          </cell>
        </row>
        <row r="98">
          <cell r="A98">
            <v>843</v>
          </cell>
          <cell r="B98" t="str">
            <v>Disclaimer</v>
          </cell>
          <cell r="C98" t="str">
            <v>Going concern risk / adverse / disclaimer</v>
          </cell>
          <cell r="D98" t="str">
            <v>Joe Morolong Local Municipality</v>
          </cell>
        </row>
        <row r="99">
          <cell r="A99">
            <v>842</v>
          </cell>
          <cell r="B99" t="str">
            <v>Financially unqualified with findings on predetermined objectives and/or compliance with laws and regulations</v>
          </cell>
          <cell r="C99" t="str">
            <v>Concerning</v>
          </cell>
          <cell r="D99" t="str">
            <v>John Taolo Gaetsewe District Municipality</v>
          </cell>
        </row>
        <row r="100">
          <cell r="A100">
            <v>841</v>
          </cell>
          <cell r="B100" t="str">
            <v>Qualified</v>
          </cell>
          <cell r="C100" t="str">
            <v>Concerning</v>
          </cell>
          <cell r="D100" t="str">
            <v>Ga-Segonyana Local Municipality</v>
          </cell>
        </row>
        <row r="101">
          <cell r="A101">
            <v>840</v>
          </cell>
          <cell r="B101" t="str">
            <v>Financially unqualified with findings on predetermined objectives and/or compliance with laws and regulations</v>
          </cell>
          <cell r="C101" t="str">
            <v>Going concern risk / adverse / disclaimer</v>
          </cell>
          <cell r="D101" t="str">
            <v>Gamagara Local Municipality</v>
          </cell>
        </row>
        <row r="102">
          <cell r="A102">
            <v>839</v>
          </cell>
          <cell r="B102" t="str">
            <v>Qualified</v>
          </cell>
          <cell r="C102" t="str">
            <v>Going concern risk / adverse / disclaimer</v>
          </cell>
          <cell r="D102" t="str">
            <v>Sol Plaatje Local Municipality</v>
          </cell>
        </row>
        <row r="103">
          <cell r="A103">
            <v>838</v>
          </cell>
          <cell r="C103" t="str">
            <v>Not assessed</v>
          </cell>
          <cell r="D103" t="str">
            <v>Phokwane Local Municipality</v>
          </cell>
        </row>
        <row r="104">
          <cell r="A104">
            <v>837</v>
          </cell>
          <cell r="B104" t="str">
            <v>Qualified</v>
          </cell>
          <cell r="C104" t="str">
            <v>Concerning</v>
          </cell>
          <cell r="D104" t="str">
            <v>Magareng Local Municipality</v>
          </cell>
        </row>
        <row r="105">
          <cell r="A105">
            <v>836</v>
          </cell>
          <cell r="B105" t="str">
            <v>Financially unqualified with no findings on predetermined objectives or compliance with laws and regulations</v>
          </cell>
          <cell r="C105" t="str">
            <v>Good</v>
          </cell>
          <cell r="D105" t="str">
            <v>Frances Baard District Municipality</v>
          </cell>
        </row>
        <row r="106">
          <cell r="A106">
            <v>835</v>
          </cell>
          <cell r="B106" t="str">
            <v>Qualified</v>
          </cell>
          <cell r="C106" t="str">
            <v>Going concern risk / adverse / disclaimer</v>
          </cell>
          <cell r="D106" t="str">
            <v>Dikgatlong Local Municipality</v>
          </cell>
        </row>
        <row r="107">
          <cell r="A107">
            <v>833</v>
          </cell>
          <cell r="B107" t="str">
            <v>Qualified</v>
          </cell>
          <cell r="C107" t="str">
            <v>Going concern risk / adverse / disclaimer</v>
          </cell>
          <cell r="D107" t="str">
            <v>Tswaing Local Municipality</v>
          </cell>
        </row>
        <row r="108">
          <cell r="A108">
            <v>831</v>
          </cell>
          <cell r="B108" t="str">
            <v>Qualified</v>
          </cell>
          <cell r="C108" t="str">
            <v>Concerning</v>
          </cell>
          <cell r="D108" t="str">
            <v>Rustenburg Water Services Trust</v>
          </cell>
        </row>
        <row r="109">
          <cell r="A109">
            <v>830</v>
          </cell>
          <cell r="B109" t="str">
            <v>Qualified</v>
          </cell>
          <cell r="C109" t="str">
            <v>Going concern risk / adverse / disclaimer</v>
          </cell>
          <cell r="D109" t="str">
            <v>Rustenburg Local Municipality</v>
          </cell>
        </row>
        <row r="110">
          <cell r="A110">
            <v>829</v>
          </cell>
          <cell r="B110" t="str">
            <v>Disclaimer</v>
          </cell>
          <cell r="C110" t="str">
            <v>Going concern risk / adverse / disclaimer</v>
          </cell>
          <cell r="D110" t="str">
            <v>Ratlou Local Municipality</v>
          </cell>
        </row>
        <row r="111">
          <cell r="A111">
            <v>828</v>
          </cell>
          <cell r="B111" t="str">
            <v>Qualified</v>
          </cell>
          <cell r="C111" t="str">
            <v>Concerning</v>
          </cell>
          <cell r="D111" t="str">
            <v>Ramotshere Moiloa Local Municipality</v>
          </cell>
        </row>
        <row r="112">
          <cell r="A112">
            <v>827</v>
          </cell>
          <cell r="B112" t="str">
            <v>Adverse</v>
          </cell>
          <cell r="C112" t="str">
            <v>Going concern risk / adverse / disclaimer</v>
          </cell>
          <cell r="D112" t="str">
            <v>Naledi Local Municipality</v>
          </cell>
        </row>
        <row r="113">
          <cell r="A113">
            <v>826</v>
          </cell>
          <cell r="B113" t="str">
            <v>Qualified</v>
          </cell>
          <cell r="C113" t="str">
            <v>Good</v>
          </cell>
          <cell r="D113" t="str">
            <v>Ngaka Modiri Molema District Municipality</v>
          </cell>
        </row>
        <row r="114">
          <cell r="A114">
            <v>825</v>
          </cell>
          <cell r="B114" t="str">
            <v>Qualified</v>
          </cell>
          <cell r="C114" t="str">
            <v>Concerning</v>
          </cell>
          <cell r="D114" t="str">
            <v>Moses Kotane Local Municipality</v>
          </cell>
        </row>
        <row r="115">
          <cell r="A115">
            <v>823</v>
          </cell>
          <cell r="B115" t="str">
            <v>Financially unqualified with findings on predetermined objectives and/or compliance with laws and regulations</v>
          </cell>
          <cell r="C115" t="str">
            <v>Good</v>
          </cell>
          <cell r="D115" t="str">
            <v>Moretele Local Municipality</v>
          </cell>
        </row>
        <row r="116">
          <cell r="A116">
            <v>821</v>
          </cell>
          <cell r="B116" t="str">
            <v>Disclaimer</v>
          </cell>
          <cell r="C116" t="str">
            <v>Going concern risk / adverse / disclaimer</v>
          </cell>
          <cell r="D116" t="str">
            <v>Merafong City</v>
          </cell>
        </row>
        <row r="117">
          <cell r="A117">
            <v>820</v>
          </cell>
          <cell r="B117" t="str">
            <v>Disclaimer</v>
          </cell>
          <cell r="C117" t="str">
            <v>Going concern risk / adverse / disclaimer</v>
          </cell>
          <cell r="D117" t="str">
            <v>Maquassi Hills Local Municipality</v>
          </cell>
        </row>
        <row r="118">
          <cell r="A118">
            <v>819</v>
          </cell>
          <cell r="C118" t="str">
            <v>Not assessed</v>
          </cell>
          <cell r="D118" t="str">
            <v>Mamusa Local Municipality</v>
          </cell>
        </row>
        <row r="119">
          <cell r="A119">
            <v>818</v>
          </cell>
          <cell r="B119" t="str">
            <v>Qualified</v>
          </cell>
          <cell r="C119" t="str">
            <v>Concerning</v>
          </cell>
          <cell r="D119" t="str">
            <v>Mahikeng Local Municipality</v>
          </cell>
        </row>
        <row r="120">
          <cell r="A120">
            <v>817</v>
          </cell>
          <cell r="B120" t="str">
            <v>Adverse</v>
          </cell>
          <cell r="C120" t="str">
            <v>Going concern risk / adverse / disclaimer</v>
          </cell>
          <cell r="D120" t="str">
            <v>Madibeng Local Municipality</v>
          </cell>
        </row>
        <row r="121">
          <cell r="A121">
            <v>816</v>
          </cell>
          <cell r="B121" t="str">
            <v>Disclaimer</v>
          </cell>
          <cell r="C121" t="str">
            <v>Going concern risk / adverse / disclaimer</v>
          </cell>
          <cell r="D121" t="str">
            <v>Lekwa Teemane Local Municipality</v>
          </cell>
        </row>
        <row r="122">
          <cell r="A122">
            <v>815</v>
          </cell>
          <cell r="B122" t="str">
            <v>Qualified</v>
          </cell>
          <cell r="C122" t="str">
            <v>Going concern risk / adverse / disclaimer</v>
          </cell>
          <cell r="D122" t="str">
            <v>Kgetlengrivier Local Municipality</v>
          </cell>
        </row>
        <row r="123">
          <cell r="A123">
            <v>814</v>
          </cell>
          <cell r="B123" t="str">
            <v>Qualified</v>
          </cell>
          <cell r="C123" t="str">
            <v>Concerning</v>
          </cell>
          <cell r="D123" t="str">
            <v>Kagisano-Molopo Local Municipality</v>
          </cell>
        </row>
        <row r="124">
          <cell r="A124">
            <v>813</v>
          </cell>
          <cell r="B124" t="str">
            <v>Qualified</v>
          </cell>
          <cell r="C124" t="str">
            <v>Concerning</v>
          </cell>
          <cell r="D124" t="str">
            <v>Greater Taung Local Municipality</v>
          </cell>
        </row>
        <row r="125">
          <cell r="A125">
            <v>812</v>
          </cell>
          <cell r="B125" t="str">
            <v>Qualified</v>
          </cell>
          <cell r="C125" t="str">
            <v>Concerning</v>
          </cell>
          <cell r="D125" t="str">
            <v>Dr. Ruth Segomotsi Mompati District Municipality</v>
          </cell>
        </row>
        <row r="126">
          <cell r="A126">
            <v>811</v>
          </cell>
          <cell r="B126" t="str">
            <v>Financially unqualified with findings on predetermined objectives and/or compliance with laws and regulations</v>
          </cell>
          <cell r="C126" t="str">
            <v>Good</v>
          </cell>
          <cell r="D126" t="str">
            <v>Dr. Kenneth Kaunda District Municipality</v>
          </cell>
        </row>
        <row r="127">
          <cell r="A127">
            <v>810</v>
          </cell>
          <cell r="C127" t="str">
            <v>Not assessed</v>
          </cell>
          <cell r="D127" t="str">
            <v>Ditsobotla Local Municipality</v>
          </cell>
        </row>
        <row r="128">
          <cell r="A128">
            <v>809</v>
          </cell>
          <cell r="B128" t="str">
            <v>Financially unqualified with findings on predetermined objectives and/or compliance with laws and regulations</v>
          </cell>
          <cell r="C128" t="str">
            <v>Going concern risk / adverse / disclaimer</v>
          </cell>
          <cell r="D128" t="str">
            <v>City of Matlosana</v>
          </cell>
        </row>
        <row r="129">
          <cell r="A129">
            <v>808</v>
          </cell>
          <cell r="B129" t="str">
            <v>Qualified</v>
          </cell>
          <cell r="C129" t="str">
            <v>Good</v>
          </cell>
          <cell r="D129" t="str">
            <v>Bojanala Platinum District Municipality</v>
          </cell>
        </row>
        <row r="130">
          <cell r="A130">
            <v>807</v>
          </cell>
          <cell r="B130" t="str">
            <v>Qualified</v>
          </cell>
          <cell r="C130" t="str">
            <v>Going concern risk / adverse / disclaimer</v>
          </cell>
          <cell r="D130" t="str">
            <v>City of Tshwane Metropolitan Municipality</v>
          </cell>
        </row>
        <row r="131">
          <cell r="A131">
            <v>806</v>
          </cell>
          <cell r="C131" t="str">
            <v>Not assessed</v>
          </cell>
          <cell r="D131" t="str">
            <v>Sandspruit Works</v>
          </cell>
        </row>
        <row r="132">
          <cell r="A132">
            <v>804</v>
          </cell>
          <cell r="B132" t="str">
            <v>Financially unqualified with findings on predetermined objectives and/or compliance with laws and regulations</v>
          </cell>
          <cell r="C132" t="str">
            <v>Not assessed</v>
          </cell>
          <cell r="D132" t="str">
            <v>Housing Company Tshwane</v>
          </cell>
        </row>
        <row r="133">
          <cell r="A133">
            <v>801</v>
          </cell>
          <cell r="B133" t="str">
            <v>Financially unqualified with findings on predetermined objectives and/or compliance with laws and regulations</v>
          </cell>
          <cell r="C133" t="str">
            <v>Concerning</v>
          </cell>
          <cell r="D133" t="str">
            <v>Thembisile Hani Municipality</v>
          </cell>
        </row>
        <row r="134">
          <cell r="A134">
            <v>800</v>
          </cell>
          <cell r="B134" t="str">
            <v>Qualified</v>
          </cell>
          <cell r="C134" t="str">
            <v>Concerning</v>
          </cell>
          <cell r="D134" t="str">
            <v>Thaba Chweu Municipality</v>
          </cell>
        </row>
        <row r="135">
          <cell r="A135">
            <v>799</v>
          </cell>
          <cell r="B135" t="str">
            <v>Qualified</v>
          </cell>
          <cell r="C135" t="str">
            <v>Good</v>
          </cell>
          <cell r="D135" t="str">
            <v>Steve Tshwete</v>
          </cell>
        </row>
        <row r="136">
          <cell r="A136">
            <v>798</v>
          </cell>
          <cell r="B136" t="str">
            <v>Financially unqualified with findings on predetermined objectives and/or compliance with laws and regulations</v>
          </cell>
          <cell r="C136" t="str">
            <v>Concerning</v>
          </cell>
          <cell r="D136" t="str">
            <v>Dr Pixley Ka Isaka Seme Local Municipality</v>
          </cell>
        </row>
        <row r="137">
          <cell r="A137">
            <v>797</v>
          </cell>
          <cell r="B137" t="str">
            <v>Financially unqualified with findings on predetermined objectives and/or compliance with laws and regulations</v>
          </cell>
          <cell r="C137" t="str">
            <v>Concerning</v>
          </cell>
          <cell r="D137" t="str">
            <v>Nkomazi Municipality</v>
          </cell>
        </row>
        <row r="138">
          <cell r="A138">
            <v>796</v>
          </cell>
          <cell r="B138" t="str">
            <v>Financially unqualified with no findings on predetermined objectives or compliance with laws and regulations</v>
          </cell>
          <cell r="C138" t="str">
            <v>Good</v>
          </cell>
          <cell r="D138" t="str">
            <v>Nkangala District Municipality</v>
          </cell>
        </row>
        <row r="139">
          <cell r="A139">
            <v>795</v>
          </cell>
          <cell r="B139" t="str">
            <v>Qualified</v>
          </cell>
          <cell r="C139" t="str">
            <v>Going concern risk / adverse / disclaimer</v>
          </cell>
          <cell r="D139" t="str">
            <v>Msukaligwa Municipality</v>
          </cell>
        </row>
        <row r="140">
          <cell r="A140">
            <v>794</v>
          </cell>
          <cell r="B140" t="str">
            <v>Financially unqualified with findings on predetermined objectives and/or compliance with laws and regulations</v>
          </cell>
          <cell r="C140" t="str">
            <v>Concerning</v>
          </cell>
          <cell r="D140" t="str">
            <v>Mkhondo Municipality</v>
          </cell>
        </row>
        <row r="141">
          <cell r="A141">
            <v>792</v>
          </cell>
          <cell r="B141" t="str">
            <v>Qualified</v>
          </cell>
          <cell r="C141" t="str">
            <v>Going concern risk / adverse / disclaimer</v>
          </cell>
          <cell r="D141" t="str">
            <v>Lekwa Municipality</v>
          </cell>
        </row>
        <row r="142">
          <cell r="A142">
            <v>791</v>
          </cell>
          <cell r="B142" t="str">
            <v>Qualified</v>
          </cell>
          <cell r="C142" t="str">
            <v>Going concern risk / adverse / disclaimer</v>
          </cell>
          <cell r="D142" t="str">
            <v>Govan Mbeki Municipality</v>
          </cell>
        </row>
        <row r="143">
          <cell r="A143">
            <v>790</v>
          </cell>
          <cell r="B143" t="str">
            <v>Financially unqualified with findings on predetermined objectives and/or compliance with laws and regulations</v>
          </cell>
          <cell r="C143" t="str">
            <v>Good</v>
          </cell>
          <cell r="D143" t="str">
            <v>Gert Sibande District Municipality</v>
          </cell>
        </row>
        <row r="144">
          <cell r="A144">
            <v>789</v>
          </cell>
          <cell r="B144" t="str">
            <v>Qualified</v>
          </cell>
          <cell r="C144" t="str">
            <v>Going concern risk / adverse / disclaimer</v>
          </cell>
          <cell r="D144" t="str">
            <v>Emalahleni Municipality</v>
          </cell>
        </row>
        <row r="145">
          <cell r="A145">
            <v>788</v>
          </cell>
          <cell r="B145" t="str">
            <v>Adverse</v>
          </cell>
          <cell r="C145" t="str">
            <v>Going concern risk / adverse / disclaimer</v>
          </cell>
          <cell r="D145" t="str">
            <v>Emakhazeni Local Municipality</v>
          </cell>
        </row>
        <row r="146">
          <cell r="A146">
            <v>787</v>
          </cell>
          <cell r="B146" t="str">
            <v>Financially unqualified with no findings on predetermined objectives or compliance with laws and regulations</v>
          </cell>
          <cell r="C146" t="str">
            <v>Good</v>
          </cell>
          <cell r="D146" t="str">
            <v>Ehlanzeni District Municipality</v>
          </cell>
        </row>
        <row r="147">
          <cell r="A147">
            <v>786</v>
          </cell>
          <cell r="B147" t="str">
            <v>Qualified</v>
          </cell>
          <cell r="C147" t="str">
            <v>Concerning</v>
          </cell>
          <cell r="D147" t="str">
            <v>Dr. JS Moroka Municipality</v>
          </cell>
        </row>
        <row r="148">
          <cell r="A148">
            <v>785</v>
          </cell>
          <cell r="B148" t="str">
            <v>Qualified</v>
          </cell>
          <cell r="C148" t="str">
            <v>Concerning</v>
          </cell>
          <cell r="D148" t="str">
            <v>Dipaleseng Municipality</v>
          </cell>
        </row>
        <row r="149">
          <cell r="A149">
            <v>784</v>
          </cell>
          <cell r="B149" t="str">
            <v>Qualified</v>
          </cell>
          <cell r="C149" t="str">
            <v>Concerning</v>
          </cell>
          <cell r="D149" t="str">
            <v>Victor Khanye Local Municipality (Delmas)</v>
          </cell>
        </row>
        <row r="150">
          <cell r="A150">
            <v>783</v>
          </cell>
          <cell r="B150" t="str">
            <v>Financially unqualified with findings on predetermined objectives and/or compliance with laws and regulations</v>
          </cell>
          <cell r="C150" t="str">
            <v>Concerning</v>
          </cell>
          <cell r="D150" t="str">
            <v>Bushbuckridge Municipality</v>
          </cell>
        </row>
        <row r="151">
          <cell r="A151">
            <v>782</v>
          </cell>
          <cell r="B151" t="str">
            <v>Qualified</v>
          </cell>
          <cell r="C151" t="str">
            <v>Concerning</v>
          </cell>
          <cell r="D151" t="str">
            <v>Chief Albert Luthuli Municipality</v>
          </cell>
        </row>
        <row r="152">
          <cell r="A152">
            <v>780</v>
          </cell>
          <cell r="B152" t="str">
            <v>Financially unqualified with findings on predetermined objectives and/or compliance with laws and regulations</v>
          </cell>
          <cell r="C152" t="str">
            <v>Concerning</v>
          </cell>
          <cell r="D152" t="str">
            <v>Waterberg District Municipality</v>
          </cell>
        </row>
        <row r="153">
          <cell r="A153">
            <v>779</v>
          </cell>
          <cell r="B153" t="str">
            <v>Qualified</v>
          </cell>
          <cell r="C153" t="str">
            <v>Concerning</v>
          </cell>
          <cell r="D153" t="str">
            <v>Vhembe District Municipality</v>
          </cell>
        </row>
        <row r="154">
          <cell r="A154">
            <v>777</v>
          </cell>
          <cell r="B154" t="str">
            <v>Financially unqualified with findings on predetermined objectives and/or compliance with laws and regulations</v>
          </cell>
          <cell r="C154" t="str">
            <v>Good</v>
          </cell>
          <cell r="D154" t="str">
            <v>Thulamela Municipality</v>
          </cell>
        </row>
        <row r="155">
          <cell r="A155">
            <v>776</v>
          </cell>
          <cell r="B155" t="str">
            <v>Qualified</v>
          </cell>
          <cell r="C155" t="str">
            <v>Going concern risk / adverse / disclaimer</v>
          </cell>
          <cell r="D155" t="str">
            <v>Thabazimbi Municipality</v>
          </cell>
        </row>
        <row r="156">
          <cell r="A156">
            <v>775</v>
          </cell>
          <cell r="B156" t="str">
            <v>Financially unqualified with findings on predetermined objectives and/or compliance with laws and regulations</v>
          </cell>
          <cell r="C156" t="str">
            <v>Concerning</v>
          </cell>
          <cell r="D156" t="str">
            <v>Polokwane Municipality</v>
          </cell>
        </row>
        <row r="157">
          <cell r="A157">
            <v>774</v>
          </cell>
          <cell r="B157" t="str">
            <v>Financially unqualified with findings on predetermined objectives and/or compliance with laws and regulations</v>
          </cell>
          <cell r="C157" t="str">
            <v>Not assessed</v>
          </cell>
          <cell r="D157" t="str">
            <v>Polokwane Housing Association</v>
          </cell>
        </row>
        <row r="158">
          <cell r="A158">
            <v>772</v>
          </cell>
          <cell r="B158" t="str">
            <v>Financially unqualified with findings on predetermined objectives and/or compliance with laws and regulations</v>
          </cell>
          <cell r="C158" t="str">
            <v>Concerning</v>
          </cell>
          <cell r="D158" t="str">
            <v>Musina Municipality</v>
          </cell>
        </row>
        <row r="159">
          <cell r="A159">
            <v>771</v>
          </cell>
          <cell r="B159" t="str">
            <v>Qualified</v>
          </cell>
          <cell r="C159" t="str">
            <v>Concerning</v>
          </cell>
          <cell r="D159" t="str">
            <v>Mopani District Municipality</v>
          </cell>
        </row>
        <row r="160">
          <cell r="A160">
            <v>769</v>
          </cell>
          <cell r="B160" t="str">
            <v>Financially unqualified with findings on predetermined objectives and/or compliance with laws and regulations</v>
          </cell>
          <cell r="C160" t="str">
            <v>Good</v>
          </cell>
          <cell r="D160" t="str">
            <v>Molemole Municipality</v>
          </cell>
        </row>
        <row r="161">
          <cell r="A161">
            <v>768</v>
          </cell>
          <cell r="B161" t="str">
            <v>Qualified</v>
          </cell>
          <cell r="C161" t="str">
            <v>Going concern risk / adverse / disclaimer</v>
          </cell>
          <cell r="D161" t="str">
            <v>Mogalakwena Municipality</v>
          </cell>
        </row>
        <row r="162">
          <cell r="A162">
            <v>766</v>
          </cell>
          <cell r="B162" t="str">
            <v>Financially unqualified with findings on predetermined objectives and/or compliance with laws and regulations</v>
          </cell>
          <cell r="C162" t="str">
            <v>Concerning</v>
          </cell>
          <cell r="D162" t="str">
            <v>Maruleng Municipality</v>
          </cell>
        </row>
        <row r="163">
          <cell r="A163">
            <v>765</v>
          </cell>
          <cell r="B163" t="str">
            <v>Financially unqualified with findings on predetermined objectives and/or compliance with laws and regulations</v>
          </cell>
          <cell r="C163" t="str">
            <v>Concerning</v>
          </cell>
          <cell r="D163" t="str">
            <v>Makhudutamaga Municipality</v>
          </cell>
        </row>
        <row r="164">
          <cell r="A164">
            <v>764</v>
          </cell>
          <cell r="B164" t="str">
            <v>Financially unqualified with findings on predetermined objectives and/or compliance with laws and regulations</v>
          </cell>
          <cell r="C164" t="str">
            <v>Concerning</v>
          </cell>
          <cell r="D164" t="str">
            <v>Makhado Municipality</v>
          </cell>
        </row>
        <row r="165">
          <cell r="A165">
            <v>763</v>
          </cell>
          <cell r="B165" t="str">
            <v>Financially unqualified with findings on predetermined objectives and/or compliance with laws and regulations</v>
          </cell>
          <cell r="C165" t="str">
            <v>Concerning</v>
          </cell>
          <cell r="D165" t="str">
            <v>Lephalale Municipality</v>
          </cell>
        </row>
        <row r="166">
          <cell r="A166">
            <v>762</v>
          </cell>
          <cell r="B166" t="str">
            <v>Financially unqualified with findings on predetermined objectives and/or compliance with laws and regulations</v>
          </cell>
          <cell r="C166" t="str">
            <v>Concerning</v>
          </cell>
          <cell r="D166" t="str">
            <v>Lepelle Nkumpi Municipality</v>
          </cell>
        </row>
        <row r="167">
          <cell r="A167">
            <v>761</v>
          </cell>
          <cell r="B167" t="str">
            <v>Financially unqualified with findings on predetermined objectives and/or compliance with laws and regulations</v>
          </cell>
          <cell r="C167" t="str">
            <v>Concerning</v>
          </cell>
          <cell r="D167" t="str">
            <v>Greater Tzaneen Municipality</v>
          </cell>
        </row>
        <row r="168">
          <cell r="A168">
            <v>760</v>
          </cell>
          <cell r="B168" t="str">
            <v>Qualified</v>
          </cell>
          <cell r="C168" t="str">
            <v>Concerning</v>
          </cell>
          <cell r="D168" t="str">
            <v>Sekhukhune District Municipality</v>
          </cell>
        </row>
        <row r="169">
          <cell r="A169">
            <v>759</v>
          </cell>
          <cell r="B169" t="str">
            <v>Financially unqualified with findings on predetermined objectives and/or compliance with laws and regulations</v>
          </cell>
          <cell r="C169" t="str">
            <v>Concerning</v>
          </cell>
          <cell r="D169" t="str">
            <v>Ephraim Mogale Municipality</v>
          </cell>
        </row>
        <row r="170">
          <cell r="A170">
            <v>758</v>
          </cell>
          <cell r="B170" t="str">
            <v>Financially unqualified with findings on predetermined objectives and/or compliance with laws and regulations</v>
          </cell>
          <cell r="C170" t="str">
            <v>Going concern risk / adverse / disclaimer</v>
          </cell>
          <cell r="D170" t="str">
            <v>Greater Letaba Municipality</v>
          </cell>
        </row>
        <row r="171">
          <cell r="A171">
            <v>757</v>
          </cell>
          <cell r="B171" t="str">
            <v>Financially unqualified with findings on predetermined objectives and/or compliance with laws and regulations</v>
          </cell>
          <cell r="C171" t="str">
            <v>Concerning</v>
          </cell>
          <cell r="D171" t="str">
            <v>Greater Giyani Municipality</v>
          </cell>
        </row>
        <row r="172">
          <cell r="A172">
            <v>755</v>
          </cell>
          <cell r="B172" t="str">
            <v>Financially unqualified with findings on predetermined objectives and/or compliance with laws and regulations</v>
          </cell>
          <cell r="C172" t="str">
            <v>Concerning</v>
          </cell>
          <cell r="D172" t="str">
            <v>Elias Motsoaledi Municipality</v>
          </cell>
        </row>
        <row r="173">
          <cell r="A173">
            <v>754</v>
          </cell>
          <cell r="B173" t="str">
            <v>Financially unqualified with findings on predetermined objectives and/or compliance with laws and regulations</v>
          </cell>
          <cell r="C173" t="str">
            <v>Concerning</v>
          </cell>
          <cell r="D173" t="str">
            <v>Capricorn District Municipality</v>
          </cell>
        </row>
        <row r="174">
          <cell r="A174">
            <v>753</v>
          </cell>
          <cell r="B174" t="str">
            <v>Qualified</v>
          </cell>
          <cell r="C174" t="str">
            <v>Concerning</v>
          </cell>
          <cell r="D174" t="str">
            <v>Blouberg Municipality</v>
          </cell>
        </row>
        <row r="175">
          <cell r="A175">
            <v>752</v>
          </cell>
          <cell r="B175" t="str">
            <v>Qualified</v>
          </cell>
          <cell r="C175" t="str">
            <v>Going concern risk / adverse / disclaimer</v>
          </cell>
          <cell r="D175" t="str">
            <v>Bela-Bela Municipality</v>
          </cell>
        </row>
        <row r="176">
          <cell r="A176">
            <v>751</v>
          </cell>
          <cell r="B176" t="str">
            <v>Qualified</v>
          </cell>
          <cell r="C176" t="str">
            <v>Concerning</v>
          </cell>
          <cell r="D176" t="str">
            <v>Ba-Phalaborwa Municipality</v>
          </cell>
        </row>
        <row r="177">
          <cell r="A177">
            <v>749</v>
          </cell>
          <cell r="B177" t="str">
            <v>Financially unqualified with findings on predetermined objectives and/or compliance with laws and regulations</v>
          </cell>
          <cell r="C177" t="str">
            <v>Concerning</v>
          </cell>
          <cell r="D177" t="str">
            <v>Zululand District Municipality</v>
          </cell>
        </row>
        <row r="178">
          <cell r="A178">
            <v>747</v>
          </cell>
          <cell r="B178" t="str">
            <v>Financially unqualified with no findings on predetermined objectives or compliance with laws and regulations</v>
          </cell>
          <cell r="C178" t="str">
            <v>Concerning</v>
          </cell>
          <cell r="D178" t="str">
            <v>King Cetshwayo District Municipality</v>
          </cell>
        </row>
        <row r="179">
          <cell r="A179">
            <v>746</v>
          </cell>
          <cell r="B179" t="str">
            <v>Financially unqualified with findings on predetermined objectives and/or compliance with laws and regulations</v>
          </cell>
          <cell r="C179" t="str">
            <v>Going concern risk / adverse / disclaimer</v>
          </cell>
          <cell r="D179" t="str">
            <v>Uthukela Water (Pty) Ltd KZN</v>
          </cell>
        </row>
        <row r="180">
          <cell r="A180">
            <v>745</v>
          </cell>
          <cell r="B180" t="str">
            <v>Qualified</v>
          </cell>
          <cell r="C180" t="str">
            <v>Going concern risk / adverse / disclaimer</v>
          </cell>
          <cell r="D180" t="str">
            <v>uThukela District Municipality</v>
          </cell>
        </row>
        <row r="181">
          <cell r="A181">
            <v>744</v>
          </cell>
          <cell r="B181" t="str">
            <v>Financially unqualified with findings on predetermined objectives and/or compliance with laws and regulations</v>
          </cell>
          <cell r="C181" t="str">
            <v>Concerning</v>
          </cell>
          <cell r="D181" t="str">
            <v>uPhongolo Municipality</v>
          </cell>
        </row>
        <row r="182">
          <cell r="A182">
            <v>743</v>
          </cell>
          <cell r="B182" t="str">
            <v>Qualified</v>
          </cell>
          <cell r="C182" t="str">
            <v>Concerning</v>
          </cell>
          <cell r="D182" t="str">
            <v>Umzumbe Municipality</v>
          </cell>
        </row>
        <row r="183">
          <cell r="A183">
            <v>742</v>
          </cell>
          <cell r="B183" t="str">
            <v>Adverse</v>
          </cell>
          <cell r="C183" t="str">
            <v>Going concern risk / adverse / disclaimer</v>
          </cell>
          <cell r="D183" t="str">
            <v>uMzinyathi District Municipality</v>
          </cell>
        </row>
        <row r="184">
          <cell r="A184">
            <v>741</v>
          </cell>
          <cell r="B184" t="str">
            <v>Financially unqualified with findings on predetermined objectives and/or compliance with laws and regulations</v>
          </cell>
          <cell r="C184" t="str">
            <v>Good</v>
          </cell>
          <cell r="D184" t="str">
            <v>Umzimkhulu Municipality</v>
          </cell>
        </row>
        <row r="185">
          <cell r="A185">
            <v>740</v>
          </cell>
          <cell r="B185" t="str">
            <v>Financially unqualified with findings on predetermined objectives and/or compliance with laws and regulations</v>
          </cell>
          <cell r="C185" t="str">
            <v>Concerning</v>
          </cell>
          <cell r="D185" t="str">
            <v>Umvoti Municipality</v>
          </cell>
        </row>
        <row r="186">
          <cell r="A186">
            <v>739</v>
          </cell>
          <cell r="B186" t="str">
            <v>Financially unqualified with findings on predetermined objectives and/or compliance with laws and regulations</v>
          </cell>
          <cell r="C186" t="str">
            <v>Good</v>
          </cell>
          <cell r="D186" t="str">
            <v>uMuziwabantu Municipality</v>
          </cell>
        </row>
        <row r="187">
          <cell r="A187">
            <v>737</v>
          </cell>
          <cell r="B187" t="str">
            <v>Financially unqualified with findings on predetermined objectives and/or compliance with laws and regulations</v>
          </cell>
          <cell r="C187" t="str">
            <v>Concerning</v>
          </cell>
          <cell r="D187" t="str">
            <v>uMshwathi Municipality</v>
          </cell>
        </row>
        <row r="188">
          <cell r="A188">
            <v>736</v>
          </cell>
          <cell r="B188" t="str">
            <v>Financially unqualified with findings on predetermined objectives and/or compliance with laws and regulations</v>
          </cell>
          <cell r="C188" t="str">
            <v>Going concern risk / adverse / disclaimer</v>
          </cell>
          <cell r="D188" t="str">
            <v>Umngeni Municipality</v>
          </cell>
        </row>
        <row r="189">
          <cell r="A189">
            <v>735</v>
          </cell>
          <cell r="B189" t="str">
            <v>Financially unqualified with no findings on predetermined objectives or compliance with laws and regulations</v>
          </cell>
          <cell r="C189" t="str">
            <v>Good</v>
          </cell>
          <cell r="D189" t="str">
            <v>uMlalazi Municipality</v>
          </cell>
        </row>
        <row r="190">
          <cell r="A190">
            <v>734</v>
          </cell>
          <cell r="B190" t="str">
            <v>Qualified</v>
          </cell>
          <cell r="C190" t="str">
            <v>Concerning</v>
          </cell>
          <cell r="D190" t="str">
            <v>uMkhanyakude District Municipality</v>
          </cell>
        </row>
        <row r="191">
          <cell r="A191">
            <v>733</v>
          </cell>
          <cell r="B191" t="str">
            <v>Financially unqualified with no findings on predetermined objectives or compliance with laws and regulations</v>
          </cell>
          <cell r="C191" t="str">
            <v>Concerning</v>
          </cell>
          <cell r="D191" t="str">
            <v>uMhlathuze Municipality</v>
          </cell>
        </row>
        <row r="192">
          <cell r="A192">
            <v>732</v>
          </cell>
          <cell r="B192" t="str">
            <v>Financially unqualified with findings on predetermined objectives and/or compliance with laws and regulations</v>
          </cell>
          <cell r="C192" t="str">
            <v>Good</v>
          </cell>
          <cell r="D192" t="str">
            <v>uMhlabuyalingana Municipality</v>
          </cell>
        </row>
        <row r="193">
          <cell r="A193">
            <v>731</v>
          </cell>
          <cell r="B193" t="str">
            <v>Financially unqualified with findings on predetermined objectives and/or compliance with laws and regulations</v>
          </cell>
          <cell r="C193" t="str">
            <v>Concerning</v>
          </cell>
          <cell r="D193" t="str">
            <v>Umgungundlovu District Municipality</v>
          </cell>
        </row>
        <row r="194">
          <cell r="A194">
            <v>730</v>
          </cell>
          <cell r="B194" t="str">
            <v>Financially unqualified with findings on predetermined objectives and/or compliance with laws and regulations</v>
          </cell>
          <cell r="C194" t="str">
            <v>Good</v>
          </cell>
          <cell r="D194" t="str">
            <v>uMdoni Local Municipality</v>
          </cell>
        </row>
        <row r="195">
          <cell r="A195">
            <v>729</v>
          </cell>
          <cell r="B195" t="str">
            <v>Financially unqualified with findings on predetermined objectives and/or compliance with laws and regulations</v>
          </cell>
          <cell r="C195" t="str">
            <v>Concerning</v>
          </cell>
          <cell r="D195" t="str">
            <v>Ulundi Municipality</v>
          </cell>
        </row>
        <row r="196">
          <cell r="A196">
            <v>728</v>
          </cell>
          <cell r="B196" t="str">
            <v>Financially unqualified with findings on predetermined objectives and/or compliance with laws and regulations</v>
          </cell>
          <cell r="C196" t="str">
            <v>Going concern risk / adverse / disclaimer</v>
          </cell>
          <cell r="D196" t="str">
            <v>Ugu District Municipality</v>
          </cell>
        </row>
        <row r="197">
          <cell r="A197">
            <v>727</v>
          </cell>
          <cell r="B197" t="str">
            <v>Financially unqualified with findings on predetermined objectives and/or compliance with laws and regulations</v>
          </cell>
          <cell r="C197" t="str">
            <v>Good</v>
          </cell>
          <cell r="D197" t="str">
            <v>Ubuhlebezwe Municipality</v>
          </cell>
        </row>
        <row r="198">
          <cell r="A198">
            <v>725</v>
          </cell>
          <cell r="B198" t="str">
            <v>Financially unqualified with findings on predetermined objectives and/or compliance with laws and regulations</v>
          </cell>
          <cell r="C198" t="str">
            <v>Concerning</v>
          </cell>
          <cell r="D198" t="str">
            <v>Harry Gwala District Municipality</v>
          </cell>
        </row>
        <row r="199">
          <cell r="A199">
            <v>724</v>
          </cell>
          <cell r="B199" t="str">
            <v>Financially unqualified with findings on predetermined objectives and/or compliance with laws and regulations</v>
          </cell>
          <cell r="C199" t="str">
            <v>Good</v>
          </cell>
          <cell r="D199" t="str">
            <v>Richmond Municipality</v>
          </cell>
        </row>
        <row r="200">
          <cell r="A200">
            <v>723</v>
          </cell>
          <cell r="B200" t="str">
            <v>Financially unqualified with no findings on predetermined objectives or compliance with laws and regulations</v>
          </cell>
          <cell r="C200" t="str">
            <v>Good</v>
          </cell>
          <cell r="D200" t="str">
            <v>Okhahlamba Municipality</v>
          </cell>
        </row>
        <row r="201">
          <cell r="A201">
            <v>721</v>
          </cell>
          <cell r="B201" t="str">
            <v>Financially unqualified with findings on predetermined objectives and/or compliance with laws and regulations</v>
          </cell>
          <cell r="C201" t="str">
            <v>Concerning</v>
          </cell>
          <cell r="D201" t="str">
            <v>Nquthu Municipality</v>
          </cell>
        </row>
        <row r="202">
          <cell r="A202">
            <v>720</v>
          </cell>
          <cell r="B202" t="str">
            <v>Financially unqualified with findings on predetermined objectives and/or compliance with laws and regulations</v>
          </cell>
          <cell r="C202" t="str">
            <v>Concerning</v>
          </cell>
          <cell r="D202" t="str">
            <v>Nongoma Municipality</v>
          </cell>
        </row>
        <row r="203">
          <cell r="A203">
            <v>719</v>
          </cell>
          <cell r="B203" t="str">
            <v>Financially unqualified with findings on predetermined objectives and/or compliance with laws and regulations</v>
          </cell>
          <cell r="C203" t="str">
            <v>Going concern risk / adverse / disclaimer</v>
          </cell>
          <cell r="D203" t="str">
            <v>Nkandla Municipality</v>
          </cell>
        </row>
        <row r="204">
          <cell r="A204">
            <v>718</v>
          </cell>
          <cell r="B204" t="str">
            <v>Financially unqualified with findings on predetermined objectives and/or compliance with laws and regulations</v>
          </cell>
          <cell r="C204" t="str">
            <v>Going concern risk / adverse / disclaimer</v>
          </cell>
          <cell r="D204" t="str">
            <v>Newcastle Municipality</v>
          </cell>
        </row>
        <row r="205">
          <cell r="A205">
            <v>717</v>
          </cell>
          <cell r="B205" t="str">
            <v>Financially unqualified with findings on predetermined objectives and/or compliance with laws and regulations</v>
          </cell>
          <cell r="C205" t="str">
            <v>Concerning</v>
          </cell>
          <cell r="D205" t="str">
            <v>Ndwedwe Municipality</v>
          </cell>
        </row>
        <row r="206">
          <cell r="A206">
            <v>716</v>
          </cell>
          <cell r="B206" t="str">
            <v>Qualified</v>
          </cell>
          <cell r="C206" t="str">
            <v>Concerning</v>
          </cell>
          <cell r="D206" t="str">
            <v>Mtubatuba Municipality</v>
          </cell>
        </row>
        <row r="207">
          <cell r="A207">
            <v>715</v>
          </cell>
          <cell r="B207" t="str">
            <v>Financially unqualified with findings on predetermined objectives and/or compliance with laws and regulations</v>
          </cell>
          <cell r="C207" t="str">
            <v>Concerning</v>
          </cell>
          <cell r="D207" t="str">
            <v>Mthonjaneni Municipality</v>
          </cell>
        </row>
        <row r="208">
          <cell r="A208">
            <v>714</v>
          </cell>
          <cell r="B208" t="str">
            <v>Qualified</v>
          </cell>
          <cell r="C208" t="str">
            <v>Going concern risk / adverse / disclaimer</v>
          </cell>
          <cell r="D208" t="str">
            <v>Msunduzi Municipality</v>
          </cell>
        </row>
        <row r="209">
          <cell r="A209">
            <v>713</v>
          </cell>
          <cell r="B209" t="str">
            <v>Financially unqualified with findings on predetermined objectives and/or compliance with laws and regulations</v>
          </cell>
          <cell r="C209" t="str">
            <v>Good</v>
          </cell>
          <cell r="D209" t="str">
            <v>Msinga Municipality</v>
          </cell>
        </row>
        <row r="210">
          <cell r="A210">
            <v>712</v>
          </cell>
          <cell r="B210" t="str">
            <v>Qualified</v>
          </cell>
          <cell r="C210" t="str">
            <v>Going concern risk / adverse / disclaimer</v>
          </cell>
          <cell r="D210" t="str">
            <v>Mpofana Municipality</v>
          </cell>
        </row>
        <row r="211">
          <cell r="A211">
            <v>711</v>
          </cell>
          <cell r="B211" t="str">
            <v>Financially unqualified with findings on predetermined objectives and/or compliance with laws and regulations</v>
          </cell>
          <cell r="C211" t="str">
            <v>Good</v>
          </cell>
          <cell r="D211" t="str">
            <v>Mkhambathini Municipality</v>
          </cell>
        </row>
        <row r="212">
          <cell r="A212">
            <v>710</v>
          </cell>
          <cell r="B212" t="str">
            <v>Financially unqualified with findings on predetermined objectives and/or compliance with laws and regulations</v>
          </cell>
          <cell r="C212" t="str">
            <v>Good</v>
          </cell>
          <cell r="D212" t="str">
            <v>Mfolozi Municipality</v>
          </cell>
        </row>
        <row r="213">
          <cell r="A213">
            <v>709</v>
          </cell>
          <cell r="B213" t="str">
            <v>Financially unqualified with findings on predetermined objectives and/or compliance with laws and regulations</v>
          </cell>
          <cell r="C213" t="str">
            <v>Good</v>
          </cell>
          <cell r="D213" t="str">
            <v>Maphumulo Municipality</v>
          </cell>
        </row>
        <row r="214">
          <cell r="A214">
            <v>708</v>
          </cell>
          <cell r="B214" t="str">
            <v>Financially unqualified with findings on predetermined objectives and/or compliance with laws and regulations</v>
          </cell>
          <cell r="C214" t="str">
            <v>Good</v>
          </cell>
          <cell r="D214" t="str">
            <v>Mandeni Municipality</v>
          </cell>
        </row>
        <row r="215">
          <cell r="A215">
            <v>707</v>
          </cell>
          <cell r="B215" t="str">
            <v>Financially unqualified with findings on predetermined objectives and/or compliance with laws and regulations</v>
          </cell>
          <cell r="C215" t="str">
            <v>Concerning</v>
          </cell>
          <cell r="D215" t="str">
            <v>Kwadukuza Municipality</v>
          </cell>
        </row>
        <row r="216">
          <cell r="A216">
            <v>705</v>
          </cell>
          <cell r="B216" t="str">
            <v>Qualified</v>
          </cell>
          <cell r="C216" t="str">
            <v>Concerning</v>
          </cell>
          <cell r="D216" t="str">
            <v>Jozini Municipality</v>
          </cell>
        </row>
        <row r="217">
          <cell r="A217">
            <v>702</v>
          </cell>
          <cell r="B217" t="str">
            <v>Financially unqualified with findings on predetermined objectives and/or compliance with laws and regulations</v>
          </cell>
          <cell r="C217" t="str">
            <v>Going concern risk / adverse / disclaimer</v>
          </cell>
          <cell r="D217" t="str">
            <v>Impendle Municipality</v>
          </cell>
        </row>
        <row r="218">
          <cell r="A218">
            <v>700</v>
          </cell>
          <cell r="B218" t="str">
            <v>Financially unqualified with findings on predetermined objectives and/or compliance with laws and regulations</v>
          </cell>
          <cell r="C218" t="str">
            <v>Concerning</v>
          </cell>
          <cell r="D218" t="str">
            <v>Ilembe District Municipality</v>
          </cell>
        </row>
        <row r="219">
          <cell r="A219">
            <v>698</v>
          </cell>
          <cell r="B219" t="str">
            <v>Financially unqualified with no findings on predetermined objectives or compliance with laws and regulations</v>
          </cell>
          <cell r="C219" t="str">
            <v>Not assessed</v>
          </cell>
          <cell r="D219" t="str">
            <v>ICC, Durban (PTY) LTD</v>
          </cell>
        </row>
        <row r="220">
          <cell r="A220">
            <v>696</v>
          </cell>
          <cell r="B220" t="str">
            <v>Financially unqualified with findings on predetermined objectives and/or compliance with laws and regulations</v>
          </cell>
          <cell r="C220" t="str">
            <v>Not assessed</v>
          </cell>
          <cell r="D220" t="str">
            <v>South Coast Development Agency</v>
          </cell>
        </row>
        <row r="221">
          <cell r="A221">
            <v>694</v>
          </cell>
          <cell r="B221" t="str">
            <v>Financially unqualified with findings on predetermined objectives and/or compliance with laws and regulations</v>
          </cell>
          <cell r="C221" t="str">
            <v>Concerning</v>
          </cell>
          <cell r="D221" t="str">
            <v>Greater Kokstad Municipality</v>
          </cell>
        </row>
        <row r="222">
          <cell r="A222">
            <v>692</v>
          </cell>
          <cell r="B222" t="str">
            <v>Financially unqualified with findings on predetermined objectives and/or compliance with laws and regulations</v>
          </cell>
          <cell r="C222" t="str">
            <v>Concerning</v>
          </cell>
          <cell r="D222" t="str">
            <v>eThekwini Metropolitan Municipality</v>
          </cell>
        </row>
        <row r="223">
          <cell r="A223">
            <v>691</v>
          </cell>
          <cell r="B223" t="str">
            <v>Qualified</v>
          </cell>
          <cell r="C223" t="str">
            <v>Going concern risk / adverse / disclaimer</v>
          </cell>
          <cell r="D223" t="str">
            <v>Endumeni Municipality</v>
          </cell>
        </row>
        <row r="224">
          <cell r="A224">
            <v>689</v>
          </cell>
          <cell r="B224" t="str">
            <v>Financially unqualified with findings on predetermined objectives and/or compliance with laws and regulations</v>
          </cell>
          <cell r="C224" t="str">
            <v>Going concern risk / adverse / disclaimer</v>
          </cell>
          <cell r="D224" t="str">
            <v>eMadlangeni Municipality</v>
          </cell>
        </row>
        <row r="225">
          <cell r="A225">
            <v>688</v>
          </cell>
          <cell r="B225" t="str">
            <v>Financially unqualified with findings on predetermined objectives and/or compliance with laws and regulations</v>
          </cell>
          <cell r="C225" t="str">
            <v>Concerning</v>
          </cell>
          <cell r="D225" t="str">
            <v>eDumbe Municipality</v>
          </cell>
        </row>
        <row r="226">
          <cell r="A226">
            <v>687</v>
          </cell>
          <cell r="B226" t="str">
            <v>Financially unqualified with no findings on predetermined objectives or compliance with laws and regulations</v>
          </cell>
          <cell r="C226" t="str">
            <v>Not assessed</v>
          </cell>
          <cell r="D226" t="str">
            <v>Durban Marine Theme Park (Pty) Ltd</v>
          </cell>
        </row>
        <row r="227">
          <cell r="A227">
            <v>686</v>
          </cell>
          <cell r="B227" t="str">
            <v>Financially unqualified with findings on predetermined objectives and/or compliance with laws and regulations</v>
          </cell>
          <cell r="C227" t="str">
            <v>Concerning</v>
          </cell>
          <cell r="D227" t="str">
            <v>Dannhauser Municipality</v>
          </cell>
        </row>
        <row r="228">
          <cell r="A228">
            <v>685</v>
          </cell>
          <cell r="B228" t="str">
            <v>Qualified</v>
          </cell>
          <cell r="C228" t="str">
            <v>Concerning</v>
          </cell>
          <cell r="D228" t="str">
            <v>Amajuba District Municipality</v>
          </cell>
        </row>
        <row r="229">
          <cell r="A229">
            <v>684</v>
          </cell>
          <cell r="B229" t="str">
            <v>Financially unqualified with findings on predetermined objectives and/or compliance with laws and regulations</v>
          </cell>
          <cell r="C229" t="str">
            <v>Concerning</v>
          </cell>
          <cell r="D229" t="str">
            <v>Abaqulusi Municipality</v>
          </cell>
        </row>
        <row r="230">
          <cell r="A230">
            <v>683</v>
          </cell>
          <cell r="C230" t="str">
            <v>Not assessed</v>
          </cell>
          <cell r="D230" t="str">
            <v>Roodepoort Civic Theatre</v>
          </cell>
        </row>
        <row r="231">
          <cell r="A231">
            <v>682</v>
          </cell>
          <cell r="B231" t="str">
            <v>Financially unqualified with findings on predetermined objectives and/or compliance with laws and regulations</v>
          </cell>
          <cell r="C231" t="str">
            <v>Concerning</v>
          </cell>
          <cell r="D231" t="str">
            <v>Pikitup Johannesburg</v>
          </cell>
        </row>
        <row r="232">
          <cell r="A232">
            <v>681</v>
          </cell>
          <cell r="B232" t="str">
            <v>Financially unqualified with findings on predetermined objectives and/or compliance with laws and regulations</v>
          </cell>
          <cell r="C232" t="str">
            <v>Concerning</v>
          </cell>
          <cell r="D232" t="str">
            <v>Germiston Phase II Housing Company (Soc) Ltd T/a Ekurhuleni Housing Company</v>
          </cell>
        </row>
        <row r="233">
          <cell r="A233">
            <v>680</v>
          </cell>
          <cell r="C233" t="str">
            <v>Not assessed</v>
          </cell>
          <cell r="D233" t="str">
            <v>Pharoe Park Housing Company (Pty) Ltd</v>
          </cell>
        </row>
        <row r="234">
          <cell r="A234">
            <v>679</v>
          </cell>
          <cell r="B234" t="str">
            <v>Financially unqualified with findings on predetermined objectives and/or compliance with laws and regulations</v>
          </cell>
          <cell r="C234" t="str">
            <v>Concerning</v>
          </cell>
          <cell r="D234" t="str">
            <v>Metropolitan Trading Company</v>
          </cell>
        </row>
        <row r="235">
          <cell r="A235">
            <v>678</v>
          </cell>
          <cell r="B235" t="str">
            <v>Financially unqualified with findings on predetermined objectives and/or compliance with laws and regulations</v>
          </cell>
          <cell r="C235" t="str">
            <v>Concerning</v>
          </cell>
          <cell r="D235" t="str">
            <v>Johannesburg Metropolitan Bus Services</v>
          </cell>
        </row>
        <row r="236">
          <cell r="A236">
            <v>677</v>
          </cell>
          <cell r="C236" t="str">
            <v>Not assessed</v>
          </cell>
          <cell r="D236" t="str">
            <v>Lethabong Housing Institute</v>
          </cell>
        </row>
        <row r="237">
          <cell r="A237">
            <v>676</v>
          </cell>
          <cell r="B237" t="str">
            <v>Financially unqualified with no findings on predetermined objectives or compliance with laws and regulations</v>
          </cell>
          <cell r="C237" t="str">
            <v>Not assessed</v>
          </cell>
          <cell r="D237" t="str">
            <v>Johannesburg Zoo</v>
          </cell>
        </row>
        <row r="238">
          <cell r="A238">
            <v>675</v>
          </cell>
          <cell r="B238" t="str">
            <v>Financially unqualified with findings on predetermined objectives and/or compliance with laws and regulations</v>
          </cell>
          <cell r="C238" t="str">
            <v>Concerning</v>
          </cell>
          <cell r="D238" t="str">
            <v>Johannesburg Water</v>
          </cell>
        </row>
        <row r="239">
          <cell r="A239">
            <v>674</v>
          </cell>
          <cell r="B239" t="str">
            <v>Financially unqualified with findings on predetermined objectives and/or compliance with laws and regulations</v>
          </cell>
          <cell r="C239" t="str">
            <v>Good</v>
          </cell>
          <cell r="D239" t="str">
            <v>Johannesburg Tourism Company</v>
          </cell>
        </row>
        <row r="240">
          <cell r="A240">
            <v>673</v>
          </cell>
          <cell r="B240" t="str">
            <v>Financially unqualified with findings on predetermined objectives and/or compliance with laws and regulations</v>
          </cell>
          <cell r="C240" t="str">
            <v>Concerning</v>
          </cell>
          <cell r="D240" t="str">
            <v>Johannesburg Social Housing Company</v>
          </cell>
        </row>
        <row r="241">
          <cell r="A241">
            <v>672</v>
          </cell>
          <cell r="B241" t="str">
            <v>Financially unqualified with findings on predetermined objectives and/or compliance with laws and regulations</v>
          </cell>
          <cell r="C241" t="str">
            <v>Concerning</v>
          </cell>
          <cell r="D241" t="str">
            <v>Johannesburg Roads Agency</v>
          </cell>
        </row>
        <row r="242">
          <cell r="A242">
            <v>671</v>
          </cell>
          <cell r="B242" t="str">
            <v>Financially unqualified with findings on predetermined objectives and/or compliance with laws and regulations</v>
          </cell>
          <cell r="C242" t="str">
            <v>Concerning</v>
          </cell>
          <cell r="D242" t="str">
            <v>Joburg Property Company</v>
          </cell>
        </row>
        <row r="243">
          <cell r="A243">
            <v>670</v>
          </cell>
          <cell r="B243" t="str">
            <v>Financially unqualified with no findings on predetermined objectives or compliance with laws and regulations</v>
          </cell>
          <cell r="C243" t="str">
            <v>Good</v>
          </cell>
          <cell r="D243" t="str">
            <v>Joburg Market Limited</v>
          </cell>
        </row>
        <row r="244">
          <cell r="A244">
            <v>669</v>
          </cell>
          <cell r="B244" t="str">
            <v>Financially unqualified with findings on predetermined objectives and/or compliance with laws and regulations</v>
          </cell>
          <cell r="C244" t="str">
            <v>Concerning</v>
          </cell>
          <cell r="D244" t="str">
            <v>Johannesburg Development Agency Ltd</v>
          </cell>
        </row>
        <row r="245">
          <cell r="A245">
            <v>668</v>
          </cell>
          <cell r="B245" t="str">
            <v>Financially unqualified with findings on predetermined objectives and/or compliance with laws and regulations</v>
          </cell>
          <cell r="C245" t="str">
            <v>Concerning</v>
          </cell>
          <cell r="D245" t="str">
            <v>East Rand Water Care Company</v>
          </cell>
        </row>
        <row r="246">
          <cell r="A246">
            <v>666</v>
          </cell>
          <cell r="C246" t="str">
            <v>Not assessed</v>
          </cell>
          <cell r="D246" t="str">
            <v>Ekurhuleni Development Company (Pty) Ltd</v>
          </cell>
        </row>
        <row r="247">
          <cell r="A247">
            <v>665</v>
          </cell>
          <cell r="B247" t="str">
            <v>Financially unqualified with no findings on predetermined objectives or compliance with laws and regulations</v>
          </cell>
          <cell r="C247" t="str">
            <v>Good</v>
          </cell>
          <cell r="D247" t="str">
            <v>Johannesburg City Theatre</v>
          </cell>
        </row>
        <row r="248">
          <cell r="A248">
            <v>664</v>
          </cell>
          <cell r="B248" t="str">
            <v>Financially unqualified with findings on predetermined objectives and/or compliance with laws and regulations</v>
          </cell>
          <cell r="C248" t="str">
            <v>Concerning</v>
          </cell>
          <cell r="D248" t="str">
            <v>City Power Johannesburg SOC Ltd</v>
          </cell>
        </row>
        <row r="249">
          <cell r="A249">
            <v>663</v>
          </cell>
          <cell r="B249" t="str">
            <v>Financially unqualified with findings on predetermined objectives and/or compliance with laws and regulations</v>
          </cell>
          <cell r="C249" t="str">
            <v>Concerning</v>
          </cell>
          <cell r="D249" t="str">
            <v>Johannesburg City Parks</v>
          </cell>
        </row>
        <row r="250">
          <cell r="A250">
            <v>662</v>
          </cell>
          <cell r="C250" t="str">
            <v>Not assessed</v>
          </cell>
          <cell r="D250" t="str">
            <v>Brakpan Bus Company (Pty) Ltd</v>
          </cell>
        </row>
        <row r="251">
          <cell r="A251">
            <v>660</v>
          </cell>
          <cell r="B251" t="str">
            <v>Financially unqualified with findings on predetermined objectives and/or compliance with laws and regulations</v>
          </cell>
          <cell r="C251" t="str">
            <v>Going concern risk / adverse / disclaimer</v>
          </cell>
          <cell r="D251" t="str">
            <v>West Rand District Municipality</v>
          </cell>
        </row>
        <row r="252">
          <cell r="A252">
            <v>659</v>
          </cell>
          <cell r="B252" t="str">
            <v>Financially unqualified with findings on predetermined objectives and/or compliance with laws and regulations</v>
          </cell>
          <cell r="C252" t="str">
            <v>Going concern risk / adverse / disclaimer</v>
          </cell>
          <cell r="D252" t="str">
            <v>Sedibeng District Municipality</v>
          </cell>
        </row>
        <row r="253">
          <cell r="A253">
            <v>656</v>
          </cell>
          <cell r="B253" t="str">
            <v>Qualified</v>
          </cell>
          <cell r="C253" t="str">
            <v>Concerning</v>
          </cell>
          <cell r="D253" t="str">
            <v>Mogale City Local Municipality</v>
          </cell>
        </row>
        <row r="254">
          <cell r="A254">
            <v>655</v>
          </cell>
          <cell r="B254" t="str">
            <v>Financially unqualified with no findings on predetermined objectives or compliance with laws and regulations</v>
          </cell>
          <cell r="C254" t="str">
            <v>Good</v>
          </cell>
          <cell r="D254" t="str">
            <v>Midvaal Local Municipality</v>
          </cell>
        </row>
        <row r="255">
          <cell r="A255">
            <v>653</v>
          </cell>
          <cell r="B255" t="str">
            <v>Financially unqualified with findings on predetermined objectives and/or compliance with laws and regulations</v>
          </cell>
          <cell r="C255" t="str">
            <v>Concerning</v>
          </cell>
          <cell r="D255" t="str">
            <v>Lesedi Local Municipality</v>
          </cell>
        </row>
        <row r="256">
          <cell r="A256">
            <v>651</v>
          </cell>
          <cell r="B256" t="str">
            <v>Qualified</v>
          </cell>
          <cell r="C256" t="str">
            <v>Going concern risk / adverse / disclaimer</v>
          </cell>
          <cell r="D256" t="str">
            <v>Emfuleni Local Municipality</v>
          </cell>
        </row>
        <row r="257">
          <cell r="A257">
            <v>650</v>
          </cell>
          <cell r="B257" t="str">
            <v>Financially unqualified with findings on predetermined objectives and/or compliance with laws and regulations</v>
          </cell>
          <cell r="C257" t="str">
            <v>Concerning</v>
          </cell>
          <cell r="D257" t="str">
            <v>City of Ekurhuleni Metropolitan Municipality</v>
          </cell>
        </row>
        <row r="258">
          <cell r="A258">
            <v>649</v>
          </cell>
          <cell r="B258" t="str">
            <v>Financially unqualified with findings on predetermined objectives and/or compliance with laws and regulations</v>
          </cell>
          <cell r="C258" t="str">
            <v>Concerning</v>
          </cell>
          <cell r="D258" t="str">
            <v>City of Johannesburg Metropolitan Municipality</v>
          </cell>
        </row>
        <row r="259">
          <cell r="A259">
            <v>648</v>
          </cell>
          <cell r="B259" t="str">
            <v>Financially unqualified with findings on predetermined objectives and/or compliance with laws and regulations</v>
          </cell>
          <cell r="C259" t="str">
            <v>Concerning</v>
          </cell>
          <cell r="D259" t="str">
            <v>Setsoto Local Municipality</v>
          </cell>
        </row>
        <row r="260">
          <cell r="A260">
            <v>647</v>
          </cell>
          <cell r="B260" t="str">
            <v>Qualified</v>
          </cell>
          <cell r="C260" t="str">
            <v>Going concern risk / adverse / disclaimer</v>
          </cell>
          <cell r="D260" t="str">
            <v>Ngwathe Local Municipality</v>
          </cell>
        </row>
        <row r="261">
          <cell r="A261">
            <v>645</v>
          </cell>
          <cell r="B261" t="str">
            <v>Disclaimer</v>
          </cell>
          <cell r="C261" t="str">
            <v>Going concern risk / adverse / disclaimer</v>
          </cell>
          <cell r="D261" t="str">
            <v>Maluti-A-Phofung Water</v>
          </cell>
        </row>
        <row r="262">
          <cell r="A262">
            <v>644</v>
          </cell>
          <cell r="B262" t="str">
            <v>Disclaimer</v>
          </cell>
          <cell r="C262" t="str">
            <v>Going concern risk / adverse / disclaimer</v>
          </cell>
          <cell r="D262" t="str">
            <v>Maluti-A-Phofung Local Municipality</v>
          </cell>
        </row>
        <row r="263">
          <cell r="A263">
            <v>643</v>
          </cell>
          <cell r="B263" t="str">
            <v>Financially unqualified with findings on predetermined objectives and/or compliance with laws and regulations</v>
          </cell>
          <cell r="C263" t="str">
            <v>Not assessed</v>
          </cell>
          <cell r="D263" t="str">
            <v>Lejweleputswa Development Agency</v>
          </cell>
        </row>
        <row r="264">
          <cell r="A264">
            <v>641</v>
          </cell>
          <cell r="C264" t="str">
            <v>Not assessed</v>
          </cell>
          <cell r="D264" t="str">
            <v>Mafube Local Municipality</v>
          </cell>
        </row>
        <row r="265">
          <cell r="A265">
            <v>640</v>
          </cell>
          <cell r="B265" t="str">
            <v>Qualified</v>
          </cell>
          <cell r="C265" t="str">
            <v>Concerning</v>
          </cell>
          <cell r="D265" t="str">
            <v>Metsimaholo Local Municipality</v>
          </cell>
        </row>
        <row r="266">
          <cell r="A266">
            <v>639</v>
          </cell>
          <cell r="C266" t="str">
            <v>Not assessed</v>
          </cell>
          <cell r="D266" t="str">
            <v>Moqhaka Local Municipality</v>
          </cell>
        </row>
        <row r="267">
          <cell r="A267">
            <v>638</v>
          </cell>
          <cell r="B267" t="str">
            <v>Financially unqualified with findings on predetermined objectives and/or compliance with laws and regulations</v>
          </cell>
          <cell r="C267" t="str">
            <v>Going concern risk / adverse / disclaimer</v>
          </cell>
          <cell r="D267" t="str">
            <v>Phumelela Local Municipality</v>
          </cell>
        </row>
        <row r="268">
          <cell r="A268">
            <v>637</v>
          </cell>
          <cell r="B268" t="str">
            <v>Disclaimer</v>
          </cell>
          <cell r="C268" t="str">
            <v>Going concern risk / adverse / disclaimer</v>
          </cell>
          <cell r="D268" t="str">
            <v>Nketoana Local Municipality</v>
          </cell>
        </row>
        <row r="269">
          <cell r="A269">
            <v>636</v>
          </cell>
          <cell r="C269" t="str">
            <v>Not assessed</v>
          </cell>
          <cell r="D269" t="str">
            <v>Dihlabeng Local Municipality</v>
          </cell>
        </row>
        <row r="270">
          <cell r="A270">
            <v>635</v>
          </cell>
          <cell r="B270" t="str">
            <v>Qualified</v>
          </cell>
          <cell r="C270" t="str">
            <v>Going concern risk / adverse / disclaimer</v>
          </cell>
          <cell r="D270" t="str">
            <v>Nala Local Municipality</v>
          </cell>
        </row>
        <row r="271">
          <cell r="A271">
            <v>634</v>
          </cell>
          <cell r="B271" t="str">
            <v>Qualified</v>
          </cell>
          <cell r="C271" t="str">
            <v>Going concern risk / adverse / disclaimer</v>
          </cell>
          <cell r="D271" t="str">
            <v>Matjhabeng Local Municipality</v>
          </cell>
        </row>
        <row r="272">
          <cell r="A272">
            <v>633</v>
          </cell>
          <cell r="B272" t="str">
            <v>Financially unqualified with findings on predetermined objectives and/or compliance with laws and regulations</v>
          </cell>
          <cell r="C272" t="str">
            <v>Going concern risk / adverse / disclaimer</v>
          </cell>
          <cell r="D272" t="str">
            <v>Tswelopele Local Municipality</v>
          </cell>
        </row>
        <row r="273">
          <cell r="A273">
            <v>632</v>
          </cell>
          <cell r="B273" t="str">
            <v>Qualified</v>
          </cell>
          <cell r="C273" t="str">
            <v>Going concern risk / adverse / disclaimer</v>
          </cell>
          <cell r="D273" t="str">
            <v>Tokologo Local Municipality</v>
          </cell>
        </row>
        <row r="274">
          <cell r="A274">
            <v>631</v>
          </cell>
          <cell r="B274" t="str">
            <v>Disclaimer</v>
          </cell>
          <cell r="C274" t="str">
            <v>Going concern risk / adverse / disclaimer</v>
          </cell>
          <cell r="D274" t="str">
            <v>Masilonyana Local Municipality</v>
          </cell>
        </row>
        <row r="275">
          <cell r="A275">
            <v>630</v>
          </cell>
          <cell r="B275" t="str">
            <v>Qualified</v>
          </cell>
          <cell r="C275" t="str">
            <v>Going concern risk / adverse / disclaimer</v>
          </cell>
          <cell r="D275" t="str">
            <v>Mantsopa Local Municipality</v>
          </cell>
        </row>
        <row r="276">
          <cell r="A276">
            <v>629</v>
          </cell>
          <cell r="B276" t="str">
            <v>Qualified</v>
          </cell>
          <cell r="C276" t="str">
            <v>Going concern risk / adverse / disclaimer</v>
          </cell>
          <cell r="D276" t="str">
            <v>Mangaung Metropolitan Municipality</v>
          </cell>
        </row>
        <row r="277">
          <cell r="A277">
            <v>627</v>
          </cell>
          <cell r="B277" t="str">
            <v>Disclaimer</v>
          </cell>
          <cell r="C277" t="str">
            <v>Going concern risk / adverse / disclaimer</v>
          </cell>
          <cell r="D277" t="str">
            <v>Mohokare Local Municipality</v>
          </cell>
        </row>
        <row r="278">
          <cell r="A278">
            <v>626</v>
          </cell>
          <cell r="B278" t="str">
            <v>Qualified</v>
          </cell>
          <cell r="C278" t="str">
            <v>Going concern risk / adverse / disclaimer</v>
          </cell>
          <cell r="D278" t="str">
            <v>Kopanong Local Municipality</v>
          </cell>
        </row>
        <row r="279">
          <cell r="A279">
            <v>625</v>
          </cell>
          <cell r="B279" t="str">
            <v>Qualified</v>
          </cell>
          <cell r="C279" t="str">
            <v>Going concern risk / adverse / disclaimer</v>
          </cell>
          <cell r="D279" t="str">
            <v>Letsemeng Local Municipality</v>
          </cell>
        </row>
        <row r="280">
          <cell r="A280">
            <v>624</v>
          </cell>
          <cell r="B280" t="str">
            <v>Qualified</v>
          </cell>
          <cell r="C280" t="str">
            <v>Good</v>
          </cell>
          <cell r="D280" t="str">
            <v>Fezile Dabi District Municipality</v>
          </cell>
        </row>
        <row r="281">
          <cell r="A281">
            <v>623</v>
          </cell>
          <cell r="B281" t="str">
            <v>Financially unqualified with findings on predetermined objectives and/or compliance with laws and regulations</v>
          </cell>
          <cell r="C281" t="str">
            <v>Going concern risk / adverse / disclaimer</v>
          </cell>
          <cell r="D281" t="str">
            <v>Xhariep District Municipality</v>
          </cell>
        </row>
        <row r="282">
          <cell r="A282">
            <v>622</v>
          </cell>
          <cell r="B282" t="str">
            <v>Financially unqualified with findings on predetermined objectives and/or compliance with laws and regulations</v>
          </cell>
          <cell r="C282" t="str">
            <v>Concerning</v>
          </cell>
          <cell r="D282" t="str">
            <v>Thabo Mofutsanyana District Municipality</v>
          </cell>
        </row>
        <row r="283">
          <cell r="A283">
            <v>621</v>
          </cell>
          <cell r="B283" t="str">
            <v>Financially unqualified with findings on predetermined objectives and/or compliance with laws and regulations</v>
          </cell>
          <cell r="C283" t="str">
            <v>Concerning</v>
          </cell>
          <cell r="D283" t="str">
            <v>Lejweleputswa District Municipality</v>
          </cell>
        </row>
        <row r="284">
          <cell r="A284">
            <v>620</v>
          </cell>
          <cell r="B284" t="str">
            <v>Financially unqualified with findings on predetermined objectives and/or compliance with laws and regulations</v>
          </cell>
          <cell r="C284" t="str">
            <v>Going concern risk / adverse / disclaimer</v>
          </cell>
          <cell r="D284" t="str">
            <v>Centlec (Pty) Ltd</v>
          </cell>
        </row>
        <row r="285">
          <cell r="A285">
            <v>619</v>
          </cell>
          <cell r="B285" t="str">
            <v>Financially unqualified with findings on predetermined objectives and/or compliance with laws and regulations</v>
          </cell>
          <cell r="C285" t="str">
            <v>Good</v>
          </cell>
          <cell r="D285" t="str">
            <v>Umzimvubu Municipality</v>
          </cell>
        </row>
        <row r="286">
          <cell r="A286">
            <v>618</v>
          </cell>
          <cell r="B286" t="str">
            <v>Financially unqualified with no findings on predetermined objectives or compliance with laws and regulations</v>
          </cell>
          <cell r="C286" t="str">
            <v>Concerning</v>
          </cell>
          <cell r="D286" t="str">
            <v>Joe Gqabi District Municipality</v>
          </cell>
        </row>
        <row r="287">
          <cell r="A287">
            <v>616</v>
          </cell>
          <cell r="B287" t="str">
            <v>Disclaimer</v>
          </cell>
          <cell r="C287" t="str">
            <v>Going concern risk / adverse / disclaimer</v>
          </cell>
          <cell r="D287" t="str">
            <v>Sundays River Valley Municipality</v>
          </cell>
        </row>
        <row r="288">
          <cell r="A288">
            <v>615</v>
          </cell>
          <cell r="B288" t="str">
            <v>Financially unqualified with no findings on predetermined objectives or compliance with laws and regulations</v>
          </cell>
          <cell r="C288" t="str">
            <v>Good</v>
          </cell>
          <cell r="D288" t="str">
            <v>Senqu Municipality</v>
          </cell>
        </row>
        <row r="289">
          <cell r="A289">
            <v>614</v>
          </cell>
          <cell r="B289" t="str">
            <v>Qualified</v>
          </cell>
          <cell r="C289" t="str">
            <v>Concerning</v>
          </cell>
          <cell r="D289" t="str">
            <v>Sakhisizwe Municipality</v>
          </cell>
        </row>
        <row r="290">
          <cell r="A290">
            <v>613</v>
          </cell>
          <cell r="B290" t="str">
            <v>Qualified</v>
          </cell>
          <cell r="C290" t="str">
            <v>Good</v>
          </cell>
          <cell r="D290" t="str">
            <v>Ingquza Hill Municipality</v>
          </cell>
        </row>
        <row r="291">
          <cell r="A291">
            <v>612</v>
          </cell>
          <cell r="B291" t="str">
            <v>Qualified</v>
          </cell>
          <cell r="C291" t="str">
            <v>Good</v>
          </cell>
          <cell r="D291" t="str">
            <v>Port St. Johns Municipality</v>
          </cell>
        </row>
        <row r="292">
          <cell r="A292">
            <v>611</v>
          </cell>
          <cell r="B292" t="str">
            <v>Financially unqualified with findings on predetermined objectives and/or compliance with laws and regulations</v>
          </cell>
          <cell r="C292" t="str">
            <v>Concerning</v>
          </cell>
          <cell r="D292" t="str">
            <v>OR Tambo District Municipality</v>
          </cell>
        </row>
        <row r="293">
          <cell r="A293">
            <v>610</v>
          </cell>
          <cell r="B293" t="str">
            <v>Qualified</v>
          </cell>
          <cell r="C293" t="str">
            <v>Concerning</v>
          </cell>
          <cell r="D293" t="str">
            <v>Nyandeni Municipality</v>
          </cell>
        </row>
        <row r="294">
          <cell r="A294">
            <v>608</v>
          </cell>
          <cell r="B294" t="str">
            <v>Financially unqualified with findings on predetermined objectives and/or compliance with laws and regulations</v>
          </cell>
          <cell r="C294" t="str">
            <v>Not assessed</v>
          </cell>
          <cell r="D294" t="str">
            <v>Ntinga OR Tambo Development Agency</v>
          </cell>
        </row>
        <row r="295">
          <cell r="A295">
            <v>607</v>
          </cell>
          <cell r="B295" t="str">
            <v>Financially unqualified with findings on predetermined objectives and/or compliance with laws and regulations</v>
          </cell>
          <cell r="C295" t="str">
            <v>Good</v>
          </cell>
          <cell r="D295" t="str">
            <v>Ntabankulu Municipality</v>
          </cell>
        </row>
        <row r="296">
          <cell r="A296">
            <v>606</v>
          </cell>
          <cell r="B296" t="str">
            <v>Financially unqualified with findings on predetermined objectives and/or compliance with laws and regulations</v>
          </cell>
          <cell r="C296" t="str">
            <v>Concerning</v>
          </cell>
          <cell r="D296" t="str">
            <v>Ngqushwa Municipality</v>
          </cell>
        </row>
        <row r="297">
          <cell r="A297">
            <v>604</v>
          </cell>
          <cell r="B297" t="str">
            <v>Financially unqualified with findings on predetermined objectives and/or compliance with laws and regulations</v>
          </cell>
          <cell r="C297" t="str">
            <v>Concerning</v>
          </cell>
          <cell r="D297" t="str">
            <v>Nelson Mandela Bay Metropolitan Municipality</v>
          </cell>
        </row>
        <row r="298">
          <cell r="A298">
            <v>603</v>
          </cell>
          <cell r="B298" t="str">
            <v>Financially unqualified with findings on predetermined objectives and/or compliance with laws and regulations</v>
          </cell>
          <cell r="C298" t="str">
            <v>Concerning</v>
          </cell>
          <cell r="D298" t="str">
            <v>Ndlambe Municipality</v>
          </cell>
        </row>
        <row r="299">
          <cell r="A299">
            <v>601</v>
          </cell>
          <cell r="B299" t="str">
            <v>Financially unqualified with no findings on predetermined objectives or compliance with laws and regulations</v>
          </cell>
          <cell r="C299" t="str">
            <v>Good</v>
          </cell>
          <cell r="D299" t="str">
            <v>Mnquma Municipality</v>
          </cell>
        </row>
        <row r="300">
          <cell r="A300">
            <v>600</v>
          </cell>
          <cell r="B300" t="str">
            <v>Qualified</v>
          </cell>
          <cell r="C300" t="str">
            <v>Concerning</v>
          </cell>
          <cell r="D300" t="str">
            <v>Mhlontlo Municipality</v>
          </cell>
        </row>
        <row r="301">
          <cell r="A301">
            <v>599</v>
          </cell>
          <cell r="B301" t="str">
            <v>Financially unqualified with no findings on predetermined objectives or compliance with laws and regulations</v>
          </cell>
          <cell r="C301" t="str">
            <v>Concerning</v>
          </cell>
          <cell r="D301" t="str">
            <v>Winnie Madikizela-Mandela Local Municipality</v>
          </cell>
        </row>
        <row r="302">
          <cell r="A302">
            <v>598</v>
          </cell>
          <cell r="B302" t="str">
            <v>Financially unqualified with findings on predetermined objectives and/or compliance with laws and regulations</v>
          </cell>
          <cell r="C302" t="str">
            <v>Good</v>
          </cell>
          <cell r="D302" t="str">
            <v>Mbhashe Municipality</v>
          </cell>
        </row>
        <row r="303">
          <cell r="A303">
            <v>597</v>
          </cell>
          <cell r="B303" t="str">
            <v>Financially unqualified with findings on predetermined objectives and/or compliance with laws and regulations</v>
          </cell>
          <cell r="C303" t="str">
            <v>Concerning</v>
          </cell>
          <cell r="D303" t="str">
            <v>Matatiele Municipality</v>
          </cell>
        </row>
        <row r="304">
          <cell r="A304">
            <v>596</v>
          </cell>
          <cell r="B304" t="str">
            <v>Financially unqualified with findings on predetermined objectives and/or compliance with laws and regulations</v>
          </cell>
          <cell r="C304" t="str">
            <v>Good</v>
          </cell>
          <cell r="D304" t="str">
            <v>Mandela Bay Development Agency</v>
          </cell>
        </row>
        <row r="305">
          <cell r="A305">
            <v>594</v>
          </cell>
          <cell r="B305" t="str">
            <v>Disclaimer</v>
          </cell>
          <cell r="C305" t="str">
            <v>Going concern risk / adverse / disclaimer</v>
          </cell>
          <cell r="D305" t="str">
            <v>Makana Municipality</v>
          </cell>
        </row>
        <row r="306">
          <cell r="A306">
            <v>592</v>
          </cell>
          <cell r="B306" t="str">
            <v>Financially unqualified with findings on predetermined objectives and/or compliance with laws and regulations</v>
          </cell>
          <cell r="C306" t="str">
            <v>Concerning</v>
          </cell>
          <cell r="D306" t="str">
            <v>Kouga Municipality</v>
          </cell>
        </row>
        <row r="307">
          <cell r="A307">
            <v>589</v>
          </cell>
          <cell r="B307" t="str">
            <v>Qualified</v>
          </cell>
          <cell r="C307" t="str">
            <v>Going concern risk / adverse / disclaimer</v>
          </cell>
          <cell r="D307" t="str">
            <v>Kou Kamma Municipality</v>
          </cell>
        </row>
        <row r="308">
          <cell r="A308">
            <v>588</v>
          </cell>
          <cell r="B308" t="str">
            <v>Financially unqualified with findings on predetermined objectives and/or compliance with laws and regulations</v>
          </cell>
          <cell r="C308" t="str">
            <v>Going concern risk / adverse / disclaimer</v>
          </cell>
          <cell r="D308" t="str">
            <v>King Sabata Dalindyebo Municipality</v>
          </cell>
        </row>
        <row r="309">
          <cell r="A309">
            <v>587</v>
          </cell>
          <cell r="B309" t="str">
            <v>Financially unqualified with findings on predetermined objectives and/or compliance with laws and regulations</v>
          </cell>
          <cell r="C309" t="str">
            <v>Going concern risk / adverse / disclaimer</v>
          </cell>
          <cell r="D309" t="str">
            <v>Inxuba Yethemba Municipality</v>
          </cell>
        </row>
        <row r="310">
          <cell r="A310">
            <v>586</v>
          </cell>
          <cell r="B310" t="str">
            <v>Financially unqualified with findings on predetermined objectives and/or compliance with laws and regulations</v>
          </cell>
          <cell r="C310" t="str">
            <v>Concerning</v>
          </cell>
          <cell r="D310" t="str">
            <v>Intsika Yethu Municipality</v>
          </cell>
        </row>
        <row r="311">
          <cell r="A311">
            <v>583</v>
          </cell>
          <cell r="B311" t="str">
            <v>Financially unqualified with findings on predetermined objectives and/or compliance with laws and regulations</v>
          </cell>
          <cell r="C311" t="str">
            <v>Good</v>
          </cell>
          <cell r="D311" t="str">
            <v>Great Kei Municipality</v>
          </cell>
        </row>
        <row r="312">
          <cell r="A312">
            <v>580</v>
          </cell>
          <cell r="B312" t="str">
            <v>Financially unqualified with findings on predetermined objectives and/or compliance with laws and regulations</v>
          </cell>
          <cell r="C312" t="str">
            <v>Good</v>
          </cell>
          <cell r="D312" t="str">
            <v>Dr A B Xuma Local Municipality</v>
          </cell>
        </row>
        <row r="313">
          <cell r="A313">
            <v>578</v>
          </cell>
          <cell r="B313" t="str">
            <v>Financially unqualified with findings on predetermined objectives and/or compliance with laws and regulations</v>
          </cell>
          <cell r="C313" t="str">
            <v>Concerning</v>
          </cell>
          <cell r="D313" t="str">
            <v>Elundini Municipality</v>
          </cell>
        </row>
        <row r="314">
          <cell r="A314">
            <v>577</v>
          </cell>
          <cell r="B314" t="str">
            <v>Qualified</v>
          </cell>
          <cell r="C314" t="str">
            <v>Concerning</v>
          </cell>
          <cell r="D314" t="str">
            <v>Chris Hani District Municipality</v>
          </cell>
        </row>
        <row r="315">
          <cell r="A315">
            <v>574</v>
          </cell>
          <cell r="B315" t="str">
            <v>Financially unqualified with findings on predetermined objectives and/or compliance with laws and regulations</v>
          </cell>
          <cell r="C315" t="str">
            <v>Concerning</v>
          </cell>
          <cell r="D315" t="str">
            <v>Sarah Baartman District  Municipality</v>
          </cell>
        </row>
        <row r="316">
          <cell r="A316">
            <v>573</v>
          </cell>
          <cell r="B316" t="str">
            <v>Qualified</v>
          </cell>
          <cell r="C316" t="str">
            <v>Concerning</v>
          </cell>
          <cell r="D316" t="str">
            <v>Buffalo City Metropolitan Municipality</v>
          </cell>
        </row>
        <row r="317">
          <cell r="A317">
            <v>571</v>
          </cell>
          <cell r="B317" t="str">
            <v>Financially unqualified with findings on predetermined objectives and/or compliance with laws and regulations</v>
          </cell>
          <cell r="C317" t="str">
            <v>Concerning</v>
          </cell>
          <cell r="D317" t="str">
            <v>Blue Crane Route Municipality</v>
          </cell>
        </row>
        <row r="318">
          <cell r="A318">
            <v>569</v>
          </cell>
          <cell r="B318" t="str">
            <v>Qualified</v>
          </cell>
          <cell r="C318" t="str">
            <v>Good</v>
          </cell>
          <cell r="D318" t="str">
            <v>Amathole Economic Development Agency</v>
          </cell>
        </row>
        <row r="319">
          <cell r="A319">
            <v>568</v>
          </cell>
          <cell r="B319" t="str">
            <v>Disclaimer</v>
          </cell>
          <cell r="C319" t="str">
            <v>Going concern risk / adverse / disclaimer</v>
          </cell>
          <cell r="D319" t="str">
            <v>Amathole District Municipality</v>
          </cell>
        </row>
        <row r="320">
          <cell r="A320">
            <v>567</v>
          </cell>
          <cell r="B320" t="str">
            <v>Qualified</v>
          </cell>
          <cell r="C320" t="str">
            <v>Concerning</v>
          </cell>
          <cell r="D320" t="str">
            <v>Amahlati Municipality</v>
          </cell>
        </row>
        <row r="321">
          <cell r="A321">
            <v>566</v>
          </cell>
          <cell r="B321" t="str">
            <v>Financially unqualified with findings on predetermined objectives and/or compliance with laws and regulations</v>
          </cell>
          <cell r="C321" t="str">
            <v>Good</v>
          </cell>
          <cell r="D321" t="str">
            <v>Alfred Nzo District Municipality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Nathaniel Teffo" id="{93AEA9D4-A6AB-46B1-9DF9-5E4FB73F5F4B}" userId="S::NathanielT@agsa.co.za::9344ed2d-ed8d-4084-9def-4b703d98b80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O23" dT="2024-05-30T09:33:29.86" personId="{93AEA9D4-A6AB-46B1-9DF9-5E4FB73F5F4B}" id="{1CDAE753-CC7C-45F6-AD5C-94C4298B535B}">
    <text>Updated manually</text>
  </threadedComment>
  <threadedComment ref="O238" dT="2024-05-30T09:33:29.86" personId="{93AEA9D4-A6AB-46B1-9DF9-5E4FB73F5F4B}" id="{E477256A-8918-424A-8118-D0779F229E63}">
    <text>Updated manually</text>
  </threadedComment>
</ThreadedComment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4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C6983C-FDB0-47A5-8A82-3AF186393212}">
  <dimension ref="A1:AF275"/>
  <sheetViews>
    <sheetView showGridLines="0" tabSelected="1" topLeftCell="A4" workbookViewId="0">
      <selection activeCell="B3" sqref="B1:B1048576"/>
    </sheetView>
  </sheetViews>
  <sheetFormatPr defaultRowHeight="14.4" x14ac:dyDescent="0.3"/>
  <cols>
    <col min="1" max="1" width="4.33203125" customWidth="1"/>
    <col min="2" max="2" width="23.88671875" customWidth="1"/>
    <col min="3" max="5" width="4.33203125" style="214" customWidth="1"/>
    <col min="6" max="6" width="17.5546875" customWidth="1"/>
    <col min="7" max="19" width="4.33203125" customWidth="1"/>
    <col min="20" max="20" width="7" customWidth="1"/>
    <col min="21" max="32" width="4.33203125" customWidth="1"/>
  </cols>
  <sheetData>
    <row r="1" spans="1:32" s="34" customFormat="1" ht="27" customHeight="1" x14ac:dyDescent="0.3">
      <c r="A1" s="233" t="s">
        <v>799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3"/>
      <c r="X1" s="233"/>
      <c r="Y1" s="233"/>
      <c r="Z1" s="233"/>
      <c r="AA1" s="233"/>
      <c r="AB1" s="233"/>
      <c r="AC1" s="233"/>
      <c r="AD1" s="233"/>
      <c r="AE1" s="233"/>
    </row>
    <row r="2" spans="1:32" s="34" customFormat="1" ht="12" customHeight="1" x14ac:dyDescent="0.3">
      <c r="B2" s="212"/>
      <c r="C2" s="212"/>
      <c r="D2" s="212"/>
      <c r="E2" s="212"/>
      <c r="F2" s="213"/>
      <c r="G2" s="213"/>
      <c r="H2" s="213"/>
    </row>
    <row r="3" spans="1:32" ht="36.75" customHeight="1" x14ac:dyDescent="0.3">
      <c r="A3" s="238" t="s">
        <v>798</v>
      </c>
      <c r="B3" s="237" t="s">
        <v>9</v>
      </c>
      <c r="C3" s="239" t="s">
        <v>400</v>
      </c>
      <c r="D3" s="239" t="s">
        <v>302</v>
      </c>
      <c r="E3" s="239" t="s">
        <v>528</v>
      </c>
      <c r="F3" s="237" t="s">
        <v>800</v>
      </c>
      <c r="G3" s="234" t="s">
        <v>526</v>
      </c>
      <c r="H3" s="234"/>
      <c r="I3" s="234"/>
      <c r="J3" s="235" t="s">
        <v>364</v>
      </c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6" t="s">
        <v>379</v>
      </c>
      <c r="V3" s="236"/>
      <c r="W3" s="236"/>
      <c r="X3" s="236"/>
      <c r="Y3" s="236"/>
      <c r="Z3" s="236"/>
      <c r="AA3" s="236" t="s">
        <v>389</v>
      </c>
      <c r="AB3" s="236"/>
      <c r="AC3" s="236"/>
      <c r="AD3" s="236"/>
      <c r="AE3" s="236"/>
      <c r="AF3" s="236"/>
    </row>
    <row r="4" spans="1:32" ht="166.2" customHeight="1" x14ac:dyDescent="0.3">
      <c r="A4" s="238"/>
      <c r="B4" s="237"/>
      <c r="C4" s="239"/>
      <c r="D4" s="239"/>
      <c r="E4" s="239"/>
      <c r="F4" s="237"/>
      <c r="G4" s="145" t="s">
        <v>360</v>
      </c>
      <c r="H4" s="145" t="s">
        <v>361</v>
      </c>
      <c r="I4" s="145" t="s">
        <v>363</v>
      </c>
      <c r="J4" s="145" t="s">
        <v>365</v>
      </c>
      <c r="K4" s="145" t="s">
        <v>366</v>
      </c>
      <c r="L4" s="145" t="s">
        <v>367</v>
      </c>
      <c r="M4" s="145" t="s">
        <v>368</v>
      </c>
      <c r="N4" s="145" t="s">
        <v>370</v>
      </c>
      <c r="O4" s="145" t="s">
        <v>371</v>
      </c>
      <c r="P4" s="145" t="s">
        <v>372</v>
      </c>
      <c r="Q4" s="145" t="s">
        <v>522</v>
      </c>
      <c r="R4" s="145" t="s">
        <v>374</v>
      </c>
      <c r="S4" s="145" t="s">
        <v>802</v>
      </c>
      <c r="T4" s="145" t="s">
        <v>1040</v>
      </c>
      <c r="U4" s="145" t="s">
        <v>380</v>
      </c>
      <c r="V4" s="145" t="s">
        <v>382</v>
      </c>
      <c r="W4" s="145" t="s">
        <v>383</v>
      </c>
      <c r="X4" s="145" t="s">
        <v>385</v>
      </c>
      <c r="Y4" s="145" t="s">
        <v>386</v>
      </c>
      <c r="Z4" s="145" t="s">
        <v>388</v>
      </c>
      <c r="AA4" s="145" t="s">
        <v>803</v>
      </c>
      <c r="AB4" s="145" t="s">
        <v>391</v>
      </c>
      <c r="AC4" s="145" t="s">
        <v>393</v>
      </c>
      <c r="AD4" s="145" t="s">
        <v>394</v>
      </c>
      <c r="AE4" s="145" t="s">
        <v>396</v>
      </c>
      <c r="AF4" s="145" t="s">
        <v>801</v>
      </c>
    </row>
    <row r="5" spans="1:32" x14ac:dyDescent="0.3">
      <c r="A5" s="209"/>
      <c r="B5" s="209"/>
      <c r="C5" s="209"/>
      <c r="D5" s="209"/>
      <c r="E5" s="209"/>
      <c r="F5" s="209"/>
      <c r="G5" s="210"/>
      <c r="H5" s="210"/>
      <c r="I5" s="210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1"/>
      <c r="AF5" s="211"/>
    </row>
    <row r="6" spans="1:32" s="34" customFormat="1" ht="16.5" customHeight="1" x14ac:dyDescent="0.3">
      <c r="A6" s="223" t="s">
        <v>399</v>
      </c>
      <c r="B6" s="224"/>
      <c r="C6" s="224"/>
      <c r="D6" s="224"/>
      <c r="E6" s="225"/>
      <c r="F6" s="225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226"/>
      <c r="AB6" s="226"/>
      <c r="AC6" s="226"/>
      <c r="AD6" s="226"/>
      <c r="AE6" s="226"/>
      <c r="AF6" s="227"/>
    </row>
    <row r="7" spans="1:32" ht="16.5" customHeight="1" x14ac:dyDescent="0.3">
      <c r="A7" s="240" t="s">
        <v>3</v>
      </c>
      <c r="B7" s="241"/>
      <c r="C7" s="241"/>
      <c r="D7" s="241"/>
      <c r="E7" s="228"/>
      <c r="F7" s="228"/>
      <c r="G7" s="228"/>
      <c r="H7" s="228"/>
      <c r="I7" s="228"/>
      <c r="J7" s="228"/>
      <c r="K7" s="228"/>
      <c r="L7" s="228"/>
      <c r="M7" s="228"/>
      <c r="N7" s="228"/>
      <c r="O7" s="228"/>
      <c r="P7" s="228"/>
      <c r="Q7" s="228"/>
      <c r="R7" s="228"/>
      <c r="S7" s="228"/>
      <c r="T7" s="228"/>
      <c r="U7" s="228"/>
      <c r="V7" s="228"/>
      <c r="W7" s="228"/>
      <c r="X7" s="228"/>
      <c r="Y7" s="228"/>
      <c r="Z7" s="228"/>
      <c r="AA7" s="228"/>
      <c r="AB7" s="228"/>
      <c r="AC7" s="228"/>
      <c r="AD7" s="228"/>
      <c r="AE7" s="228"/>
      <c r="AF7" s="229"/>
    </row>
    <row r="8" spans="1:32" ht="16.5" customHeight="1" x14ac:dyDescent="0.3">
      <c r="A8" s="215">
        <v>1</v>
      </c>
      <c r="B8" s="216" t="s">
        <v>806</v>
      </c>
      <c r="C8" s="217" t="s">
        <v>290</v>
      </c>
      <c r="D8" s="218" t="s">
        <v>285</v>
      </c>
      <c r="E8" s="219" t="s">
        <v>303</v>
      </c>
      <c r="F8" s="220" t="s">
        <v>305</v>
      </c>
      <c r="G8" s="189" t="s">
        <v>3</v>
      </c>
      <c r="H8" s="190"/>
      <c r="I8" s="190"/>
      <c r="J8" s="191" t="s">
        <v>1</v>
      </c>
      <c r="K8" s="191" t="s">
        <v>1</v>
      </c>
      <c r="L8" s="191" t="s">
        <v>1</v>
      </c>
      <c r="M8" s="192">
        <v>1</v>
      </c>
      <c r="N8" s="192">
        <v>1</v>
      </c>
      <c r="O8" s="191" t="s">
        <v>1</v>
      </c>
      <c r="P8" s="191" t="s">
        <v>1</v>
      </c>
      <c r="Q8" s="191" t="s">
        <v>1</v>
      </c>
      <c r="R8" s="191" t="s">
        <v>1</v>
      </c>
      <c r="S8" s="192">
        <v>1</v>
      </c>
      <c r="T8" s="191" t="s">
        <v>1</v>
      </c>
      <c r="U8" s="191" t="s">
        <v>1</v>
      </c>
      <c r="V8" s="191" t="s">
        <v>1</v>
      </c>
      <c r="W8" s="191" t="s">
        <v>1</v>
      </c>
      <c r="X8" s="191" t="s">
        <v>1</v>
      </c>
      <c r="Y8" s="191" t="s">
        <v>1</v>
      </c>
      <c r="Z8" s="191" t="s">
        <v>1</v>
      </c>
      <c r="AA8" s="191" t="s">
        <v>1</v>
      </c>
      <c r="AB8" s="191" t="s">
        <v>1</v>
      </c>
      <c r="AC8" s="191" t="s">
        <v>1</v>
      </c>
      <c r="AD8" s="191" t="s">
        <v>1</v>
      </c>
      <c r="AE8" s="191" t="s">
        <v>1</v>
      </c>
      <c r="AF8" s="193" t="s">
        <v>1</v>
      </c>
    </row>
    <row r="9" spans="1:32" ht="16.5" customHeight="1" x14ac:dyDescent="0.3">
      <c r="A9" s="215">
        <v>2</v>
      </c>
      <c r="B9" s="216" t="s">
        <v>807</v>
      </c>
      <c r="C9" s="217" t="s">
        <v>290</v>
      </c>
      <c r="D9" s="218" t="s">
        <v>285</v>
      </c>
      <c r="E9" s="221" t="s">
        <v>303</v>
      </c>
      <c r="F9" s="222" t="s">
        <v>306</v>
      </c>
      <c r="G9" s="194" t="s">
        <v>3</v>
      </c>
      <c r="H9" s="190"/>
      <c r="I9" s="195" t="s">
        <v>535</v>
      </c>
      <c r="J9" s="196" t="s">
        <v>1</v>
      </c>
      <c r="K9" s="196" t="s">
        <v>1</v>
      </c>
      <c r="L9" s="197">
        <v>1</v>
      </c>
      <c r="M9" s="197">
        <v>1</v>
      </c>
      <c r="N9" s="196" t="s">
        <v>1</v>
      </c>
      <c r="O9" s="196" t="s">
        <v>1</v>
      </c>
      <c r="P9" s="196" t="s">
        <v>1</v>
      </c>
      <c r="Q9" s="196" t="s">
        <v>1</v>
      </c>
      <c r="R9" s="196" t="s">
        <v>1</v>
      </c>
      <c r="S9" s="192">
        <v>1</v>
      </c>
      <c r="T9" s="196" t="s">
        <v>1</v>
      </c>
      <c r="U9" s="196" t="s">
        <v>1</v>
      </c>
      <c r="V9" s="196" t="s">
        <v>1</v>
      </c>
      <c r="W9" s="196" t="s">
        <v>1</v>
      </c>
      <c r="X9" s="196" t="s">
        <v>1</v>
      </c>
      <c r="Y9" s="196" t="s">
        <v>1</v>
      </c>
      <c r="Z9" s="196" t="s">
        <v>1</v>
      </c>
      <c r="AA9" s="196" t="s">
        <v>1</v>
      </c>
      <c r="AB9" s="196" t="s">
        <v>1</v>
      </c>
      <c r="AC9" s="196" t="s">
        <v>1</v>
      </c>
      <c r="AD9" s="196" t="s">
        <v>1</v>
      </c>
      <c r="AE9" s="196" t="s">
        <v>1</v>
      </c>
      <c r="AF9" s="198" t="s">
        <v>1</v>
      </c>
    </row>
    <row r="10" spans="1:32" ht="16.5" customHeight="1" x14ac:dyDescent="0.3">
      <c r="A10" s="215">
        <v>3</v>
      </c>
      <c r="B10" s="216" t="s">
        <v>960</v>
      </c>
      <c r="C10" s="217" t="s">
        <v>290</v>
      </c>
      <c r="D10" s="218" t="s">
        <v>285</v>
      </c>
      <c r="E10" s="221" t="s">
        <v>303</v>
      </c>
      <c r="F10" s="222" t="s">
        <v>307</v>
      </c>
      <c r="G10" s="194" t="s">
        <v>3</v>
      </c>
      <c r="H10" s="190"/>
      <c r="I10" s="190"/>
      <c r="J10" s="196" t="s">
        <v>1</v>
      </c>
      <c r="K10" s="196" t="s">
        <v>1</v>
      </c>
      <c r="L10" s="197">
        <v>1</v>
      </c>
      <c r="M10" s="197">
        <v>1</v>
      </c>
      <c r="N10" s="196" t="s">
        <v>1</v>
      </c>
      <c r="O10" s="196" t="s">
        <v>1</v>
      </c>
      <c r="P10" s="196" t="s">
        <v>1</v>
      </c>
      <c r="Q10" s="196" t="s">
        <v>1</v>
      </c>
      <c r="R10" s="196" t="s">
        <v>1</v>
      </c>
      <c r="S10" s="196" t="s">
        <v>1</v>
      </c>
      <c r="T10" s="196" t="s">
        <v>1</v>
      </c>
      <c r="U10" s="196" t="s">
        <v>1</v>
      </c>
      <c r="V10" s="196" t="s">
        <v>1</v>
      </c>
      <c r="W10" s="196" t="s">
        <v>1</v>
      </c>
      <c r="X10" s="196" t="s">
        <v>1</v>
      </c>
      <c r="Y10" s="196" t="s">
        <v>1</v>
      </c>
      <c r="Z10" s="196" t="s">
        <v>1</v>
      </c>
      <c r="AA10" s="196" t="s">
        <v>1</v>
      </c>
      <c r="AB10" s="196" t="s">
        <v>1</v>
      </c>
      <c r="AC10" s="196" t="s">
        <v>1</v>
      </c>
      <c r="AD10" s="196" t="s">
        <v>1</v>
      </c>
      <c r="AE10" s="196" t="s">
        <v>1</v>
      </c>
      <c r="AF10" s="198" t="s">
        <v>1</v>
      </c>
    </row>
    <row r="11" spans="1:32" ht="16.5" customHeight="1" x14ac:dyDescent="0.3">
      <c r="A11" s="215">
        <v>4</v>
      </c>
      <c r="B11" s="216" t="s">
        <v>808</v>
      </c>
      <c r="C11" s="217" t="s">
        <v>290</v>
      </c>
      <c r="D11" s="218" t="s">
        <v>286</v>
      </c>
      <c r="E11" s="221" t="s">
        <v>303</v>
      </c>
      <c r="F11" s="222" t="s">
        <v>306</v>
      </c>
      <c r="G11" s="194" t="s">
        <v>3</v>
      </c>
      <c r="H11" s="190"/>
      <c r="I11" s="190"/>
      <c r="J11" s="196" t="s">
        <v>1</v>
      </c>
      <c r="K11" s="197">
        <v>1</v>
      </c>
      <c r="L11" s="197">
        <v>1</v>
      </c>
      <c r="M11" s="197">
        <v>1</v>
      </c>
      <c r="N11" s="196" t="s">
        <v>1</v>
      </c>
      <c r="O11" s="196" t="s">
        <v>1</v>
      </c>
      <c r="P11" s="196" t="s">
        <v>1</v>
      </c>
      <c r="Q11" s="196" t="s">
        <v>1</v>
      </c>
      <c r="R11" s="196" t="s">
        <v>1</v>
      </c>
      <c r="S11" s="192">
        <v>1</v>
      </c>
      <c r="T11" s="196" t="s">
        <v>1</v>
      </c>
      <c r="U11" s="196" t="s">
        <v>1</v>
      </c>
      <c r="V11" s="196" t="s">
        <v>1</v>
      </c>
      <c r="W11" s="196" t="s">
        <v>1</v>
      </c>
      <c r="X11" s="196" t="s">
        <v>1</v>
      </c>
      <c r="Y11" s="196" t="s">
        <v>1</v>
      </c>
      <c r="Z11" s="196" t="s">
        <v>1</v>
      </c>
      <c r="AA11" s="196" t="s">
        <v>1</v>
      </c>
      <c r="AB11" s="196" t="s">
        <v>1</v>
      </c>
      <c r="AC11" s="196" t="s">
        <v>1</v>
      </c>
      <c r="AD11" s="196" t="s">
        <v>1</v>
      </c>
      <c r="AE11" s="196" t="s">
        <v>1</v>
      </c>
      <c r="AF11" s="198" t="s">
        <v>1</v>
      </c>
    </row>
    <row r="12" spans="1:32" ht="16.5" customHeight="1" x14ac:dyDescent="0.3">
      <c r="A12" s="215">
        <v>5</v>
      </c>
      <c r="B12" s="216" t="s">
        <v>961</v>
      </c>
      <c r="C12" s="217" t="s">
        <v>291</v>
      </c>
      <c r="D12" s="218" t="s">
        <v>285</v>
      </c>
      <c r="E12" s="221" t="s">
        <v>303</v>
      </c>
      <c r="F12" s="222" t="s">
        <v>308</v>
      </c>
      <c r="G12" s="194" t="s">
        <v>3</v>
      </c>
      <c r="H12" s="190"/>
      <c r="I12" s="190"/>
      <c r="J12" s="196" t="s">
        <v>1</v>
      </c>
      <c r="K12" s="196" t="s">
        <v>1</v>
      </c>
      <c r="L12" s="197">
        <v>1</v>
      </c>
      <c r="M12" s="197">
        <v>1</v>
      </c>
      <c r="N12" s="196" t="s">
        <v>1</v>
      </c>
      <c r="O12" s="196" t="s">
        <v>1</v>
      </c>
      <c r="P12" s="196" t="s">
        <v>1</v>
      </c>
      <c r="Q12" s="196" t="s">
        <v>1</v>
      </c>
      <c r="R12" s="196" t="s">
        <v>1</v>
      </c>
      <c r="S12" s="196" t="s">
        <v>1</v>
      </c>
      <c r="T12" s="196" t="s">
        <v>1</v>
      </c>
      <c r="U12" s="196" t="s">
        <v>1</v>
      </c>
      <c r="V12" s="196" t="s">
        <v>1</v>
      </c>
      <c r="W12" s="199" t="s">
        <v>1</v>
      </c>
      <c r="X12" s="196" t="s">
        <v>1</v>
      </c>
      <c r="Y12" s="196" t="s">
        <v>1</v>
      </c>
      <c r="Z12" s="196" t="s">
        <v>1</v>
      </c>
      <c r="AA12" s="196" t="s">
        <v>1</v>
      </c>
      <c r="AB12" s="196" t="s">
        <v>1</v>
      </c>
      <c r="AC12" s="196" t="s">
        <v>1</v>
      </c>
      <c r="AD12" s="196" t="s">
        <v>1</v>
      </c>
      <c r="AE12" s="196" t="s">
        <v>1</v>
      </c>
      <c r="AF12" s="198" t="s">
        <v>1</v>
      </c>
    </row>
    <row r="13" spans="1:32" ht="16.5" customHeight="1" x14ac:dyDescent="0.3">
      <c r="A13" s="215">
        <v>6</v>
      </c>
      <c r="B13" s="216" t="s">
        <v>809</v>
      </c>
      <c r="C13" s="217" t="s">
        <v>292</v>
      </c>
      <c r="D13" s="218" t="s">
        <v>805</v>
      </c>
      <c r="E13" s="221" t="s">
        <v>303</v>
      </c>
      <c r="F13" s="222" t="s">
        <v>309</v>
      </c>
      <c r="G13" s="194" t="s">
        <v>3</v>
      </c>
      <c r="H13" s="190"/>
      <c r="I13" s="190"/>
      <c r="J13" s="196" t="s">
        <v>1</v>
      </c>
      <c r="K13" s="196" t="s">
        <v>1</v>
      </c>
      <c r="L13" s="197">
        <v>1</v>
      </c>
      <c r="M13" s="197">
        <v>1</v>
      </c>
      <c r="N13" s="196" t="s">
        <v>1</v>
      </c>
      <c r="O13" s="196" t="s">
        <v>1</v>
      </c>
      <c r="P13" s="196" t="s">
        <v>1</v>
      </c>
      <c r="Q13" s="196" t="s">
        <v>1</v>
      </c>
      <c r="R13" s="196" t="s">
        <v>1</v>
      </c>
      <c r="S13" s="196" t="s">
        <v>1</v>
      </c>
      <c r="T13" s="196" t="s">
        <v>1</v>
      </c>
      <c r="U13" s="199" t="s">
        <v>1</v>
      </c>
      <c r="V13" s="196" t="s">
        <v>1</v>
      </c>
      <c r="W13" s="196" t="s">
        <v>1</v>
      </c>
      <c r="X13" s="196" t="s">
        <v>1</v>
      </c>
      <c r="Y13" s="196" t="s">
        <v>1</v>
      </c>
      <c r="Z13" s="196" t="s">
        <v>1</v>
      </c>
      <c r="AA13" s="196" t="s">
        <v>1</v>
      </c>
      <c r="AB13" s="196" t="s">
        <v>1</v>
      </c>
      <c r="AC13" s="196" t="s">
        <v>1</v>
      </c>
      <c r="AD13" s="196" t="s">
        <v>1</v>
      </c>
      <c r="AE13" s="196" t="s">
        <v>1</v>
      </c>
      <c r="AF13" s="198" t="s">
        <v>1</v>
      </c>
    </row>
    <row r="14" spans="1:32" ht="16.5" customHeight="1" x14ac:dyDescent="0.3">
      <c r="A14" s="215">
        <v>7</v>
      </c>
      <c r="B14" s="216" t="s">
        <v>810</v>
      </c>
      <c r="C14" s="217" t="s">
        <v>292</v>
      </c>
      <c r="D14" s="218" t="s">
        <v>285</v>
      </c>
      <c r="E14" s="221" t="s">
        <v>303</v>
      </c>
      <c r="F14" s="222" t="s">
        <v>309</v>
      </c>
      <c r="G14" s="194" t="s">
        <v>3</v>
      </c>
      <c r="H14" s="190"/>
      <c r="I14" s="195" t="s">
        <v>535</v>
      </c>
      <c r="J14" s="196" t="s">
        <v>1</v>
      </c>
      <c r="K14" s="196" t="s">
        <v>1</v>
      </c>
      <c r="L14" s="197">
        <v>1</v>
      </c>
      <c r="M14" s="197">
        <v>1</v>
      </c>
      <c r="N14" s="197">
        <v>1</v>
      </c>
      <c r="O14" s="196" t="s">
        <v>1</v>
      </c>
      <c r="P14" s="196" t="s">
        <v>1</v>
      </c>
      <c r="Q14" s="196" t="s">
        <v>1</v>
      </c>
      <c r="R14" s="196" t="s">
        <v>1</v>
      </c>
      <c r="S14" s="196" t="s">
        <v>1</v>
      </c>
      <c r="T14" s="196" t="s">
        <v>1</v>
      </c>
      <c r="U14" s="196" t="s">
        <v>1</v>
      </c>
      <c r="V14" s="196" t="s">
        <v>1</v>
      </c>
      <c r="W14" s="196" t="s">
        <v>1</v>
      </c>
      <c r="X14" s="196" t="s">
        <v>1</v>
      </c>
      <c r="Y14" s="196" t="s">
        <v>1</v>
      </c>
      <c r="Z14" s="196" t="s">
        <v>1</v>
      </c>
      <c r="AA14" s="196" t="s">
        <v>1</v>
      </c>
      <c r="AB14" s="196" t="s">
        <v>1</v>
      </c>
      <c r="AC14" s="196" t="s">
        <v>1</v>
      </c>
      <c r="AD14" s="196" t="s">
        <v>1</v>
      </c>
      <c r="AE14" s="196" t="s">
        <v>1</v>
      </c>
      <c r="AF14" s="198" t="s">
        <v>1</v>
      </c>
    </row>
    <row r="15" spans="1:32" ht="16.5" customHeight="1" x14ac:dyDescent="0.3">
      <c r="A15" s="215">
        <v>8</v>
      </c>
      <c r="B15" s="216" t="s">
        <v>811</v>
      </c>
      <c r="C15" s="217" t="s">
        <v>292</v>
      </c>
      <c r="D15" s="218" t="s">
        <v>285</v>
      </c>
      <c r="E15" s="221" t="s">
        <v>303</v>
      </c>
      <c r="F15" s="222" t="s">
        <v>310</v>
      </c>
      <c r="G15" s="194" t="s">
        <v>3</v>
      </c>
      <c r="H15" s="190"/>
      <c r="I15" s="190"/>
      <c r="J15" s="196" t="s">
        <v>1</v>
      </c>
      <c r="K15" s="196" t="s">
        <v>1</v>
      </c>
      <c r="L15" s="196" t="s">
        <v>1</v>
      </c>
      <c r="M15" s="197">
        <v>1</v>
      </c>
      <c r="N15" s="196" t="s">
        <v>1</v>
      </c>
      <c r="O15" s="196" t="s">
        <v>1</v>
      </c>
      <c r="P15" s="196" t="s">
        <v>1</v>
      </c>
      <c r="Q15" s="196" t="s">
        <v>1</v>
      </c>
      <c r="R15" s="196" t="s">
        <v>1</v>
      </c>
      <c r="S15" s="196" t="s">
        <v>1</v>
      </c>
      <c r="T15" s="196" t="s">
        <v>1</v>
      </c>
      <c r="U15" s="196" t="s">
        <v>1</v>
      </c>
      <c r="V15" s="196" t="s">
        <v>1</v>
      </c>
      <c r="W15" s="196" t="s">
        <v>1</v>
      </c>
      <c r="X15" s="196" t="s">
        <v>1</v>
      </c>
      <c r="Y15" s="196" t="s">
        <v>1</v>
      </c>
      <c r="Z15" s="199" t="s">
        <v>1</v>
      </c>
      <c r="AA15" s="196" t="s">
        <v>1</v>
      </c>
      <c r="AB15" s="196" t="s">
        <v>1</v>
      </c>
      <c r="AC15" s="196" t="s">
        <v>1</v>
      </c>
      <c r="AD15" s="196" t="s">
        <v>1</v>
      </c>
      <c r="AE15" s="196" t="s">
        <v>1</v>
      </c>
      <c r="AF15" s="198" t="s">
        <v>1</v>
      </c>
    </row>
    <row r="16" spans="1:32" ht="16.5" customHeight="1" x14ac:dyDescent="0.3">
      <c r="A16" s="215">
        <v>9</v>
      </c>
      <c r="B16" s="216" t="s">
        <v>812</v>
      </c>
      <c r="C16" s="217" t="s">
        <v>292</v>
      </c>
      <c r="D16" s="218" t="s">
        <v>286</v>
      </c>
      <c r="E16" s="221" t="s">
        <v>303</v>
      </c>
      <c r="F16" s="222" t="s">
        <v>309</v>
      </c>
      <c r="G16" s="194" t="s">
        <v>3</v>
      </c>
      <c r="H16" s="190"/>
      <c r="I16" s="190"/>
      <c r="J16" s="196" t="s">
        <v>1</v>
      </c>
      <c r="K16" s="196" t="s">
        <v>1</v>
      </c>
      <c r="L16" s="197">
        <v>1</v>
      </c>
      <c r="M16" s="197">
        <v>1</v>
      </c>
      <c r="N16" s="196" t="s">
        <v>1</v>
      </c>
      <c r="O16" s="196" t="s">
        <v>1</v>
      </c>
      <c r="P16" s="196" t="s">
        <v>1</v>
      </c>
      <c r="Q16" s="196" t="s">
        <v>1</v>
      </c>
      <c r="R16" s="196" t="s">
        <v>1</v>
      </c>
      <c r="S16" s="196" t="s">
        <v>1</v>
      </c>
      <c r="T16" s="196" t="s">
        <v>1</v>
      </c>
      <c r="U16" s="196" t="s">
        <v>1</v>
      </c>
      <c r="V16" s="196" t="s">
        <v>1</v>
      </c>
      <c r="W16" s="196" t="s">
        <v>1</v>
      </c>
      <c r="X16" s="196" t="s">
        <v>1</v>
      </c>
      <c r="Y16" s="196" t="s">
        <v>1</v>
      </c>
      <c r="Z16" s="199" t="s">
        <v>1</v>
      </c>
      <c r="AA16" s="196" t="s">
        <v>1</v>
      </c>
      <c r="AB16" s="196" t="s">
        <v>1</v>
      </c>
      <c r="AC16" s="196" t="s">
        <v>1</v>
      </c>
      <c r="AD16" s="196" t="s">
        <v>1</v>
      </c>
      <c r="AE16" s="196" t="s">
        <v>1</v>
      </c>
      <c r="AF16" s="198" t="s">
        <v>1</v>
      </c>
    </row>
    <row r="17" spans="1:32" ht="16.5" customHeight="1" x14ac:dyDescent="0.3">
      <c r="A17" s="215">
        <v>10</v>
      </c>
      <c r="B17" s="216" t="s">
        <v>813</v>
      </c>
      <c r="C17" s="217" t="s">
        <v>293</v>
      </c>
      <c r="D17" s="218" t="s">
        <v>286</v>
      </c>
      <c r="E17" s="221" t="s">
        <v>303</v>
      </c>
      <c r="F17" s="222" t="s">
        <v>311</v>
      </c>
      <c r="G17" s="194" t="s">
        <v>3</v>
      </c>
      <c r="H17" s="190"/>
      <c r="I17" s="190"/>
      <c r="J17" s="196" t="s">
        <v>1</v>
      </c>
      <c r="K17" s="196" t="s">
        <v>1</v>
      </c>
      <c r="L17" s="196" t="s">
        <v>1</v>
      </c>
      <c r="M17" s="197">
        <v>1</v>
      </c>
      <c r="N17" s="197">
        <v>1</v>
      </c>
      <c r="O17" s="196" t="s">
        <v>1</v>
      </c>
      <c r="P17" s="196" t="s">
        <v>1</v>
      </c>
      <c r="Q17" s="196" t="s">
        <v>1</v>
      </c>
      <c r="R17" s="196" t="s">
        <v>1</v>
      </c>
      <c r="S17" s="192">
        <v>1</v>
      </c>
      <c r="T17" s="192">
        <v>1</v>
      </c>
      <c r="U17" s="196" t="s">
        <v>1</v>
      </c>
      <c r="V17" s="196" t="s">
        <v>1</v>
      </c>
      <c r="W17" s="196" t="s">
        <v>1</v>
      </c>
      <c r="X17" s="196" t="s">
        <v>1</v>
      </c>
      <c r="Y17" s="196" t="s">
        <v>1</v>
      </c>
      <c r="Z17" s="196" t="s">
        <v>1</v>
      </c>
      <c r="AA17" s="196" t="s">
        <v>1</v>
      </c>
      <c r="AB17" s="196" t="s">
        <v>1</v>
      </c>
      <c r="AC17" s="196" t="s">
        <v>1</v>
      </c>
      <c r="AD17" s="196" t="s">
        <v>1</v>
      </c>
      <c r="AE17" s="196" t="s">
        <v>1</v>
      </c>
      <c r="AF17" s="198" t="s">
        <v>1</v>
      </c>
    </row>
    <row r="18" spans="1:32" ht="16.5" customHeight="1" x14ac:dyDescent="0.3">
      <c r="A18" s="215">
        <v>11</v>
      </c>
      <c r="B18" s="216" t="s">
        <v>814</v>
      </c>
      <c r="C18" s="217" t="s">
        <v>293</v>
      </c>
      <c r="D18" s="218" t="s">
        <v>286</v>
      </c>
      <c r="E18" s="221" t="s">
        <v>303</v>
      </c>
      <c r="F18" s="222" t="s">
        <v>312</v>
      </c>
      <c r="G18" s="194" t="s">
        <v>3</v>
      </c>
      <c r="H18" s="190"/>
      <c r="I18" s="190"/>
      <c r="J18" s="196" t="s">
        <v>1</v>
      </c>
      <c r="K18" s="196" t="s">
        <v>1</v>
      </c>
      <c r="L18" s="196" t="s">
        <v>1</v>
      </c>
      <c r="M18" s="196" t="s">
        <v>1</v>
      </c>
      <c r="N18" s="197">
        <v>1</v>
      </c>
      <c r="O18" s="196" t="s">
        <v>1</v>
      </c>
      <c r="P18" s="196" t="s">
        <v>1</v>
      </c>
      <c r="Q18" s="196" t="s">
        <v>1</v>
      </c>
      <c r="R18" s="196" t="s">
        <v>1</v>
      </c>
      <c r="S18" s="192">
        <v>1</v>
      </c>
      <c r="T18" s="192">
        <v>1</v>
      </c>
      <c r="U18" s="196" t="s">
        <v>1</v>
      </c>
      <c r="V18" s="196" t="s">
        <v>1</v>
      </c>
      <c r="W18" s="196" t="s">
        <v>1</v>
      </c>
      <c r="X18" s="196" t="s">
        <v>1</v>
      </c>
      <c r="Y18" s="196" t="s">
        <v>1</v>
      </c>
      <c r="Z18" s="196" t="s">
        <v>1</v>
      </c>
      <c r="AA18" s="196" t="s">
        <v>1</v>
      </c>
      <c r="AB18" s="196" t="s">
        <v>1</v>
      </c>
      <c r="AC18" s="196" t="s">
        <v>1</v>
      </c>
      <c r="AD18" s="196" t="s">
        <v>1</v>
      </c>
      <c r="AE18" s="196" t="s">
        <v>1</v>
      </c>
      <c r="AF18" s="198" t="s">
        <v>1</v>
      </c>
    </row>
    <row r="19" spans="1:32" ht="16.5" customHeight="1" x14ac:dyDescent="0.3">
      <c r="A19" s="215">
        <v>12</v>
      </c>
      <c r="B19" s="216" t="s">
        <v>815</v>
      </c>
      <c r="C19" s="217" t="s">
        <v>294</v>
      </c>
      <c r="D19" s="218" t="s">
        <v>286</v>
      </c>
      <c r="E19" s="221" t="s">
        <v>303</v>
      </c>
      <c r="F19" s="222" t="s">
        <v>313</v>
      </c>
      <c r="G19" s="194" t="s">
        <v>3</v>
      </c>
      <c r="H19" s="190"/>
      <c r="I19" s="190"/>
      <c r="J19" s="197">
        <v>1</v>
      </c>
      <c r="K19" s="196" t="s">
        <v>1</v>
      </c>
      <c r="L19" s="196" t="s">
        <v>1</v>
      </c>
      <c r="M19" s="196" t="s">
        <v>1</v>
      </c>
      <c r="N19" s="196" t="s">
        <v>1</v>
      </c>
      <c r="O19" s="197">
        <v>1</v>
      </c>
      <c r="P19" s="197">
        <v>1</v>
      </c>
      <c r="Q19" s="197">
        <v>1</v>
      </c>
      <c r="R19" s="196" t="s">
        <v>1</v>
      </c>
      <c r="S19" s="192">
        <v>1</v>
      </c>
      <c r="T19" s="192">
        <v>1</v>
      </c>
      <c r="U19" s="196" t="s">
        <v>1</v>
      </c>
      <c r="V19" s="196" t="s">
        <v>1</v>
      </c>
      <c r="W19" s="196" t="s">
        <v>1</v>
      </c>
      <c r="X19" s="196" t="s">
        <v>1</v>
      </c>
      <c r="Y19" s="196" t="s">
        <v>1</v>
      </c>
      <c r="Z19" s="196" t="s">
        <v>1</v>
      </c>
      <c r="AA19" s="196" t="s">
        <v>1</v>
      </c>
      <c r="AB19" s="196" t="s">
        <v>1</v>
      </c>
      <c r="AC19" s="196" t="s">
        <v>1</v>
      </c>
      <c r="AD19" s="196" t="s">
        <v>1</v>
      </c>
      <c r="AE19" s="196" t="s">
        <v>1</v>
      </c>
      <c r="AF19" s="198" t="s">
        <v>1</v>
      </c>
    </row>
    <row r="20" spans="1:32" ht="16.5" customHeight="1" x14ac:dyDescent="0.3">
      <c r="A20" s="215">
        <v>13</v>
      </c>
      <c r="B20" s="216" t="s">
        <v>816</v>
      </c>
      <c r="C20" s="217" t="s">
        <v>294</v>
      </c>
      <c r="D20" s="218" t="s">
        <v>286</v>
      </c>
      <c r="E20" s="221" t="s">
        <v>303</v>
      </c>
      <c r="F20" s="222" t="s">
        <v>314</v>
      </c>
      <c r="G20" s="194" t="s">
        <v>3</v>
      </c>
      <c r="H20" s="190"/>
      <c r="I20" s="190"/>
      <c r="J20" s="196" t="s">
        <v>1</v>
      </c>
      <c r="K20" s="196" t="s">
        <v>1</v>
      </c>
      <c r="L20" s="196" t="s">
        <v>1</v>
      </c>
      <c r="M20" s="196" t="s">
        <v>1</v>
      </c>
      <c r="N20" s="196" t="s">
        <v>1</v>
      </c>
      <c r="O20" s="196" t="s">
        <v>1</v>
      </c>
      <c r="P20" s="196" t="s">
        <v>1</v>
      </c>
      <c r="Q20" s="196" t="s">
        <v>1</v>
      </c>
      <c r="R20" s="196" t="s">
        <v>1</v>
      </c>
      <c r="S20" s="196" t="s">
        <v>1</v>
      </c>
      <c r="T20" s="196" t="s">
        <v>1</v>
      </c>
      <c r="U20" s="199" t="s">
        <v>1</v>
      </c>
      <c r="V20" s="199" t="s">
        <v>1</v>
      </c>
      <c r="W20" s="196" t="s">
        <v>1</v>
      </c>
      <c r="X20" s="196" t="s">
        <v>1</v>
      </c>
      <c r="Y20" s="196" t="s">
        <v>1</v>
      </c>
      <c r="Z20" s="199" t="s">
        <v>1</v>
      </c>
      <c r="AA20" s="196" t="s">
        <v>1</v>
      </c>
      <c r="AB20" s="196" t="s">
        <v>1</v>
      </c>
      <c r="AC20" s="196" t="s">
        <v>1</v>
      </c>
      <c r="AD20" s="196" t="s">
        <v>1</v>
      </c>
      <c r="AE20" s="196" t="s">
        <v>1</v>
      </c>
      <c r="AF20" s="198" t="s">
        <v>1</v>
      </c>
    </row>
    <row r="21" spans="1:32" ht="16.5" customHeight="1" x14ac:dyDescent="0.3">
      <c r="A21" s="215">
        <v>14</v>
      </c>
      <c r="B21" s="216" t="s">
        <v>817</v>
      </c>
      <c r="C21" s="217" t="s">
        <v>294</v>
      </c>
      <c r="D21" s="218" t="s">
        <v>286</v>
      </c>
      <c r="E21" s="221" t="s">
        <v>303</v>
      </c>
      <c r="F21" s="222" t="s">
        <v>315</v>
      </c>
      <c r="G21" s="194" t="s">
        <v>3</v>
      </c>
      <c r="H21" s="190"/>
      <c r="I21" s="190"/>
      <c r="J21" s="197">
        <v>1</v>
      </c>
      <c r="K21" s="196" t="s">
        <v>1</v>
      </c>
      <c r="L21" s="197">
        <v>1</v>
      </c>
      <c r="M21" s="197">
        <v>1</v>
      </c>
      <c r="N21" s="196" t="s">
        <v>1</v>
      </c>
      <c r="O21" s="196" t="s">
        <v>1</v>
      </c>
      <c r="P21" s="197">
        <v>1</v>
      </c>
      <c r="Q21" s="196" t="s">
        <v>1</v>
      </c>
      <c r="R21" s="196" t="s">
        <v>1</v>
      </c>
      <c r="S21" s="196" t="s">
        <v>1</v>
      </c>
      <c r="T21" s="192">
        <v>1</v>
      </c>
      <c r="U21" s="199" t="s">
        <v>1</v>
      </c>
      <c r="V21" s="196" t="s">
        <v>1</v>
      </c>
      <c r="W21" s="196" t="s">
        <v>1</v>
      </c>
      <c r="X21" s="196" t="s">
        <v>1</v>
      </c>
      <c r="Y21" s="196" t="s">
        <v>1</v>
      </c>
      <c r="Z21" s="196" t="s">
        <v>1</v>
      </c>
      <c r="AA21" s="196" t="s">
        <v>1</v>
      </c>
      <c r="AB21" s="196" t="s">
        <v>1</v>
      </c>
      <c r="AC21" s="196" t="s">
        <v>1</v>
      </c>
      <c r="AD21" s="196" t="s">
        <v>1</v>
      </c>
      <c r="AE21" s="196" t="s">
        <v>1</v>
      </c>
      <c r="AF21" s="198" t="s">
        <v>1</v>
      </c>
    </row>
    <row r="22" spans="1:32" ht="16.5" customHeight="1" x14ac:dyDescent="0.3">
      <c r="A22" s="215">
        <v>15</v>
      </c>
      <c r="B22" s="216" t="s">
        <v>818</v>
      </c>
      <c r="C22" s="217" t="s">
        <v>295</v>
      </c>
      <c r="D22" s="218" t="s">
        <v>285</v>
      </c>
      <c r="E22" s="221" t="s">
        <v>303</v>
      </c>
      <c r="F22" s="222" t="s">
        <v>316</v>
      </c>
      <c r="G22" s="194" t="s">
        <v>3</v>
      </c>
      <c r="H22" s="190"/>
      <c r="I22" s="190"/>
      <c r="J22" s="196" t="s">
        <v>1</v>
      </c>
      <c r="K22" s="196" t="s">
        <v>1</v>
      </c>
      <c r="L22" s="196" t="s">
        <v>1</v>
      </c>
      <c r="M22" s="197">
        <v>1</v>
      </c>
      <c r="N22" s="196" t="s">
        <v>1</v>
      </c>
      <c r="O22" s="196" t="s">
        <v>1</v>
      </c>
      <c r="P22" s="196" t="s">
        <v>1</v>
      </c>
      <c r="Q22" s="196" t="s">
        <v>1</v>
      </c>
      <c r="R22" s="196" t="s">
        <v>1</v>
      </c>
      <c r="S22" s="196" t="s">
        <v>1</v>
      </c>
      <c r="T22" s="196" t="s">
        <v>1</v>
      </c>
      <c r="U22" s="196" t="s">
        <v>1</v>
      </c>
      <c r="V22" s="196" t="s">
        <v>1</v>
      </c>
      <c r="W22" s="196" t="s">
        <v>1</v>
      </c>
      <c r="X22" s="196" t="s">
        <v>1</v>
      </c>
      <c r="Y22" s="196" t="s">
        <v>1</v>
      </c>
      <c r="Z22" s="196" t="s">
        <v>1</v>
      </c>
      <c r="AA22" s="196" t="s">
        <v>1</v>
      </c>
      <c r="AB22" s="196" t="s">
        <v>1</v>
      </c>
      <c r="AC22" s="196" t="s">
        <v>1</v>
      </c>
      <c r="AD22" s="196" t="s">
        <v>1</v>
      </c>
      <c r="AE22" s="196" t="s">
        <v>1</v>
      </c>
      <c r="AF22" s="198" t="s">
        <v>1</v>
      </c>
    </row>
    <row r="23" spans="1:32" ht="16.5" customHeight="1" x14ac:dyDescent="0.3">
      <c r="A23" s="215">
        <v>16</v>
      </c>
      <c r="B23" s="216" t="s">
        <v>819</v>
      </c>
      <c r="C23" s="217" t="s">
        <v>295</v>
      </c>
      <c r="D23" s="218" t="s">
        <v>285</v>
      </c>
      <c r="E23" s="221" t="s">
        <v>303</v>
      </c>
      <c r="F23" s="222" t="s">
        <v>317</v>
      </c>
      <c r="G23" s="194" t="s">
        <v>3</v>
      </c>
      <c r="H23" s="195" t="s">
        <v>535</v>
      </c>
      <c r="I23" s="195" t="s">
        <v>535</v>
      </c>
      <c r="J23" s="196" t="s">
        <v>1</v>
      </c>
      <c r="K23" s="196" t="s">
        <v>1</v>
      </c>
      <c r="L23" s="196" t="s">
        <v>1</v>
      </c>
      <c r="M23" s="197">
        <v>1</v>
      </c>
      <c r="N23" s="196" t="s">
        <v>1</v>
      </c>
      <c r="O23" s="196" t="s">
        <v>1</v>
      </c>
      <c r="P23" s="196" t="s">
        <v>1</v>
      </c>
      <c r="Q23" s="196" t="s">
        <v>1</v>
      </c>
      <c r="R23" s="196" t="s">
        <v>1</v>
      </c>
      <c r="S23" s="196" t="s">
        <v>1</v>
      </c>
      <c r="T23" s="196" t="s">
        <v>1</v>
      </c>
      <c r="U23" s="199" t="s">
        <v>1</v>
      </c>
      <c r="V23" s="196" t="s">
        <v>1</v>
      </c>
      <c r="W23" s="199" t="s">
        <v>1</v>
      </c>
      <c r="X23" s="196" t="s">
        <v>1</v>
      </c>
      <c r="Y23" s="196" t="s">
        <v>1</v>
      </c>
      <c r="Z23" s="196" t="s">
        <v>1</v>
      </c>
      <c r="AA23" s="196" t="s">
        <v>1</v>
      </c>
      <c r="AB23" s="196" t="s">
        <v>1</v>
      </c>
      <c r="AC23" s="196" t="s">
        <v>1</v>
      </c>
      <c r="AD23" s="196" t="s">
        <v>1</v>
      </c>
      <c r="AE23" s="196" t="s">
        <v>1</v>
      </c>
      <c r="AF23" s="198" t="s">
        <v>1</v>
      </c>
    </row>
    <row r="24" spans="1:32" ht="16.5" customHeight="1" x14ac:dyDescent="0.3">
      <c r="A24" s="215">
        <v>17</v>
      </c>
      <c r="B24" s="216" t="s">
        <v>820</v>
      </c>
      <c r="C24" s="217" t="s">
        <v>295</v>
      </c>
      <c r="D24" s="218" t="s">
        <v>805</v>
      </c>
      <c r="E24" s="221" t="s">
        <v>303</v>
      </c>
      <c r="F24" s="222" t="s">
        <v>318</v>
      </c>
      <c r="G24" s="194" t="s">
        <v>3</v>
      </c>
      <c r="H24" s="190"/>
      <c r="I24" s="190"/>
      <c r="J24" s="196" t="s">
        <v>1</v>
      </c>
      <c r="K24" s="196" t="s">
        <v>1</v>
      </c>
      <c r="L24" s="196" t="s">
        <v>1</v>
      </c>
      <c r="M24" s="197">
        <v>1</v>
      </c>
      <c r="N24" s="196" t="s">
        <v>1</v>
      </c>
      <c r="O24" s="196" t="s">
        <v>1</v>
      </c>
      <c r="P24" s="196" t="s">
        <v>1</v>
      </c>
      <c r="Q24" s="196" t="s">
        <v>1</v>
      </c>
      <c r="R24" s="196" t="s">
        <v>1</v>
      </c>
      <c r="S24" s="196" t="s">
        <v>1</v>
      </c>
      <c r="T24" s="196" t="s">
        <v>1</v>
      </c>
      <c r="U24" s="199" t="s">
        <v>1</v>
      </c>
      <c r="V24" s="196" t="s">
        <v>1</v>
      </c>
      <c r="W24" s="196" t="s">
        <v>1</v>
      </c>
      <c r="X24" s="196" t="s">
        <v>1</v>
      </c>
      <c r="Y24" s="196" t="s">
        <v>1</v>
      </c>
      <c r="Z24" s="196" t="s">
        <v>1</v>
      </c>
      <c r="AA24" s="196" t="s">
        <v>1</v>
      </c>
      <c r="AB24" s="196" t="s">
        <v>1</v>
      </c>
      <c r="AC24" s="196" t="s">
        <v>1</v>
      </c>
      <c r="AD24" s="196" t="s">
        <v>1</v>
      </c>
      <c r="AE24" s="196" t="s">
        <v>1</v>
      </c>
      <c r="AF24" s="198" t="s">
        <v>1</v>
      </c>
    </row>
    <row r="25" spans="1:32" ht="16.5" customHeight="1" x14ac:dyDescent="0.3">
      <c r="A25" s="215">
        <v>18</v>
      </c>
      <c r="B25" s="216" t="s">
        <v>821</v>
      </c>
      <c r="C25" s="217" t="s">
        <v>295</v>
      </c>
      <c r="D25" s="218" t="s">
        <v>285</v>
      </c>
      <c r="E25" s="221" t="s">
        <v>303</v>
      </c>
      <c r="F25" s="222" t="s">
        <v>316</v>
      </c>
      <c r="G25" s="194" t="s">
        <v>3</v>
      </c>
      <c r="H25" s="190"/>
      <c r="I25" s="190"/>
      <c r="J25" s="196" t="s">
        <v>1</v>
      </c>
      <c r="K25" s="196" t="s">
        <v>1</v>
      </c>
      <c r="L25" s="196" t="s">
        <v>1</v>
      </c>
      <c r="M25" s="197">
        <v>1</v>
      </c>
      <c r="N25" s="196" t="s">
        <v>1</v>
      </c>
      <c r="O25" s="196" t="s">
        <v>1</v>
      </c>
      <c r="P25" s="196" t="s">
        <v>1</v>
      </c>
      <c r="Q25" s="196" t="s">
        <v>1</v>
      </c>
      <c r="R25" s="196" t="s">
        <v>1</v>
      </c>
      <c r="S25" s="196" t="s">
        <v>1</v>
      </c>
      <c r="T25" s="196" t="s">
        <v>1</v>
      </c>
      <c r="U25" s="199" t="s">
        <v>1</v>
      </c>
      <c r="V25" s="196" t="s">
        <v>1</v>
      </c>
      <c r="W25" s="196" t="s">
        <v>1</v>
      </c>
      <c r="X25" s="196" t="s">
        <v>1</v>
      </c>
      <c r="Y25" s="196" t="s">
        <v>1</v>
      </c>
      <c r="Z25" s="199" t="s">
        <v>1</v>
      </c>
      <c r="AA25" s="196" t="s">
        <v>1</v>
      </c>
      <c r="AB25" s="196" t="s">
        <v>1</v>
      </c>
      <c r="AC25" s="196" t="s">
        <v>1</v>
      </c>
      <c r="AD25" s="196" t="s">
        <v>1</v>
      </c>
      <c r="AE25" s="196" t="s">
        <v>1</v>
      </c>
      <c r="AF25" s="198" t="s">
        <v>1</v>
      </c>
    </row>
    <row r="26" spans="1:32" ht="16.5" customHeight="1" x14ac:dyDescent="0.3">
      <c r="A26" s="215">
        <v>19</v>
      </c>
      <c r="B26" s="216" t="s">
        <v>822</v>
      </c>
      <c r="C26" s="217" t="s">
        <v>295</v>
      </c>
      <c r="D26" s="218" t="s">
        <v>285</v>
      </c>
      <c r="E26" s="221" t="s">
        <v>303</v>
      </c>
      <c r="F26" s="222" t="s">
        <v>317</v>
      </c>
      <c r="G26" s="194" t="s">
        <v>3</v>
      </c>
      <c r="H26" s="190"/>
      <c r="I26" s="190"/>
      <c r="J26" s="196" t="s">
        <v>1</v>
      </c>
      <c r="K26" s="196" t="s">
        <v>1</v>
      </c>
      <c r="L26" s="196" t="s">
        <v>1</v>
      </c>
      <c r="M26" s="197">
        <v>1</v>
      </c>
      <c r="N26" s="196" t="s">
        <v>1</v>
      </c>
      <c r="O26" s="196" t="s">
        <v>1</v>
      </c>
      <c r="P26" s="196" t="s">
        <v>1</v>
      </c>
      <c r="Q26" s="196" t="s">
        <v>1</v>
      </c>
      <c r="R26" s="196" t="s">
        <v>1</v>
      </c>
      <c r="S26" s="196" t="s">
        <v>1</v>
      </c>
      <c r="T26" s="196" t="s">
        <v>1</v>
      </c>
      <c r="U26" s="199" t="s">
        <v>1</v>
      </c>
      <c r="V26" s="196" t="s">
        <v>1</v>
      </c>
      <c r="W26" s="199" t="s">
        <v>1</v>
      </c>
      <c r="X26" s="196" t="s">
        <v>1</v>
      </c>
      <c r="Y26" s="196" t="s">
        <v>1</v>
      </c>
      <c r="Z26" s="199" t="s">
        <v>1</v>
      </c>
      <c r="AA26" s="196" t="s">
        <v>1</v>
      </c>
      <c r="AB26" s="196" t="s">
        <v>1</v>
      </c>
      <c r="AC26" s="196" t="s">
        <v>1</v>
      </c>
      <c r="AD26" s="196" t="s">
        <v>1</v>
      </c>
      <c r="AE26" s="196" t="s">
        <v>1</v>
      </c>
      <c r="AF26" s="198" t="s">
        <v>1</v>
      </c>
    </row>
    <row r="27" spans="1:32" ht="16.5" customHeight="1" x14ac:dyDescent="0.3">
      <c r="A27" s="215">
        <v>20</v>
      </c>
      <c r="B27" s="216" t="s">
        <v>823</v>
      </c>
      <c r="C27" s="217" t="s">
        <v>295</v>
      </c>
      <c r="D27" s="218" t="s">
        <v>285</v>
      </c>
      <c r="E27" s="221" t="s">
        <v>303</v>
      </c>
      <c r="F27" s="222" t="s">
        <v>317</v>
      </c>
      <c r="G27" s="194" t="s">
        <v>3</v>
      </c>
      <c r="H27" s="190"/>
      <c r="I27" s="195" t="s">
        <v>535</v>
      </c>
      <c r="J27" s="196" t="s">
        <v>1</v>
      </c>
      <c r="K27" s="196" t="s">
        <v>1</v>
      </c>
      <c r="L27" s="196" t="s">
        <v>1</v>
      </c>
      <c r="M27" s="197">
        <v>1</v>
      </c>
      <c r="N27" s="196" t="s">
        <v>1</v>
      </c>
      <c r="O27" s="196" t="s">
        <v>1</v>
      </c>
      <c r="P27" s="196" t="s">
        <v>1</v>
      </c>
      <c r="Q27" s="196" t="s">
        <v>1</v>
      </c>
      <c r="R27" s="196" t="s">
        <v>1</v>
      </c>
      <c r="S27" s="196" t="s">
        <v>1</v>
      </c>
      <c r="T27" s="196" t="s">
        <v>1</v>
      </c>
      <c r="U27" s="199" t="s">
        <v>1</v>
      </c>
      <c r="V27" s="199" t="s">
        <v>1</v>
      </c>
      <c r="W27" s="196" t="s">
        <v>1</v>
      </c>
      <c r="X27" s="196" t="s">
        <v>1</v>
      </c>
      <c r="Y27" s="196" t="s">
        <v>1</v>
      </c>
      <c r="Z27" s="199" t="s">
        <v>1</v>
      </c>
      <c r="AA27" s="196" t="s">
        <v>1</v>
      </c>
      <c r="AB27" s="196" t="s">
        <v>1</v>
      </c>
      <c r="AC27" s="196" t="s">
        <v>1</v>
      </c>
      <c r="AD27" s="196" t="s">
        <v>1</v>
      </c>
      <c r="AE27" s="196" t="s">
        <v>1</v>
      </c>
      <c r="AF27" s="198" t="s">
        <v>1</v>
      </c>
    </row>
    <row r="28" spans="1:32" ht="16.5" customHeight="1" x14ac:dyDescent="0.3">
      <c r="A28" s="215">
        <v>21</v>
      </c>
      <c r="B28" s="216" t="s">
        <v>824</v>
      </c>
      <c r="C28" s="217" t="s">
        <v>295</v>
      </c>
      <c r="D28" s="218" t="s">
        <v>285</v>
      </c>
      <c r="E28" s="221" t="s">
        <v>303</v>
      </c>
      <c r="F28" s="222" t="s">
        <v>318</v>
      </c>
      <c r="G28" s="194" t="s">
        <v>3</v>
      </c>
      <c r="H28" s="190"/>
      <c r="I28" s="190"/>
      <c r="J28" s="196" t="s">
        <v>1</v>
      </c>
      <c r="K28" s="196" t="s">
        <v>1</v>
      </c>
      <c r="L28" s="196" t="s">
        <v>1</v>
      </c>
      <c r="M28" s="197">
        <v>1</v>
      </c>
      <c r="N28" s="196" t="s">
        <v>1</v>
      </c>
      <c r="O28" s="196" t="s">
        <v>1</v>
      </c>
      <c r="P28" s="196" t="s">
        <v>1</v>
      </c>
      <c r="Q28" s="196" t="s">
        <v>1</v>
      </c>
      <c r="R28" s="196" t="s">
        <v>1</v>
      </c>
      <c r="S28" s="196" t="s">
        <v>1</v>
      </c>
      <c r="T28" s="196" t="s">
        <v>1</v>
      </c>
      <c r="U28" s="199" t="s">
        <v>1</v>
      </c>
      <c r="V28" s="196" t="s">
        <v>1</v>
      </c>
      <c r="W28" s="196" t="s">
        <v>1</v>
      </c>
      <c r="X28" s="196" t="s">
        <v>1</v>
      </c>
      <c r="Y28" s="196" t="s">
        <v>1</v>
      </c>
      <c r="Z28" s="199" t="s">
        <v>1</v>
      </c>
      <c r="AA28" s="196" t="s">
        <v>1</v>
      </c>
      <c r="AB28" s="196" t="s">
        <v>1</v>
      </c>
      <c r="AC28" s="196" t="s">
        <v>1</v>
      </c>
      <c r="AD28" s="196" t="s">
        <v>1</v>
      </c>
      <c r="AE28" s="196" t="s">
        <v>1</v>
      </c>
      <c r="AF28" s="198" t="s">
        <v>1</v>
      </c>
    </row>
    <row r="29" spans="1:32" ht="16.5" customHeight="1" x14ac:dyDescent="0.3">
      <c r="A29" s="215">
        <v>22</v>
      </c>
      <c r="B29" s="216" t="s">
        <v>825</v>
      </c>
      <c r="C29" s="217" t="s">
        <v>295</v>
      </c>
      <c r="D29" s="218" t="s">
        <v>805</v>
      </c>
      <c r="E29" s="221" t="s">
        <v>303</v>
      </c>
      <c r="F29" s="222" t="s">
        <v>317</v>
      </c>
      <c r="G29" s="194" t="s">
        <v>3</v>
      </c>
      <c r="H29" s="190"/>
      <c r="I29" s="190"/>
      <c r="J29" s="196" t="s">
        <v>1</v>
      </c>
      <c r="K29" s="196" t="s">
        <v>1</v>
      </c>
      <c r="L29" s="196" t="s">
        <v>1</v>
      </c>
      <c r="M29" s="197">
        <v>1</v>
      </c>
      <c r="N29" s="196" t="s">
        <v>1</v>
      </c>
      <c r="O29" s="196" t="s">
        <v>1</v>
      </c>
      <c r="P29" s="196" t="s">
        <v>1</v>
      </c>
      <c r="Q29" s="196" t="s">
        <v>1</v>
      </c>
      <c r="R29" s="196" t="s">
        <v>1</v>
      </c>
      <c r="S29" s="196" t="s">
        <v>1</v>
      </c>
      <c r="T29" s="196" t="s">
        <v>1</v>
      </c>
      <c r="U29" s="199" t="s">
        <v>1</v>
      </c>
      <c r="V29" s="196" t="s">
        <v>1</v>
      </c>
      <c r="W29" s="196" t="s">
        <v>1</v>
      </c>
      <c r="X29" s="196" t="s">
        <v>1</v>
      </c>
      <c r="Y29" s="196" t="s">
        <v>1</v>
      </c>
      <c r="Z29" s="199" t="s">
        <v>1</v>
      </c>
      <c r="AA29" s="196" t="s">
        <v>1</v>
      </c>
      <c r="AB29" s="196" t="s">
        <v>1</v>
      </c>
      <c r="AC29" s="196" t="s">
        <v>1</v>
      </c>
      <c r="AD29" s="196" t="s">
        <v>1</v>
      </c>
      <c r="AE29" s="196" t="s">
        <v>1</v>
      </c>
      <c r="AF29" s="198" t="s">
        <v>1</v>
      </c>
    </row>
    <row r="30" spans="1:32" ht="16.5" customHeight="1" x14ac:dyDescent="0.3">
      <c r="A30" s="215">
        <v>23</v>
      </c>
      <c r="B30" s="216" t="s">
        <v>826</v>
      </c>
      <c r="C30" s="217" t="s">
        <v>295</v>
      </c>
      <c r="D30" s="218" t="s">
        <v>285</v>
      </c>
      <c r="E30" s="221" t="s">
        <v>303</v>
      </c>
      <c r="F30" s="222" t="s">
        <v>316</v>
      </c>
      <c r="G30" s="194" t="s">
        <v>3</v>
      </c>
      <c r="H30" s="190"/>
      <c r="I30" s="190"/>
      <c r="J30" s="196" t="s">
        <v>1</v>
      </c>
      <c r="K30" s="196" t="s">
        <v>1</v>
      </c>
      <c r="L30" s="196" t="s">
        <v>1</v>
      </c>
      <c r="M30" s="197">
        <v>1</v>
      </c>
      <c r="N30" s="196" t="s">
        <v>1</v>
      </c>
      <c r="O30" s="196" t="s">
        <v>1</v>
      </c>
      <c r="P30" s="196" t="s">
        <v>1</v>
      </c>
      <c r="Q30" s="196" t="s">
        <v>1</v>
      </c>
      <c r="R30" s="196" t="s">
        <v>1</v>
      </c>
      <c r="S30" s="196" t="s">
        <v>1</v>
      </c>
      <c r="T30" s="196" t="s">
        <v>1</v>
      </c>
      <c r="U30" s="199" t="s">
        <v>1</v>
      </c>
      <c r="V30" s="196" t="s">
        <v>1</v>
      </c>
      <c r="W30" s="199" t="s">
        <v>1</v>
      </c>
      <c r="X30" s="196" t="s">
        <v>1</v>
      </c>
      <c r="Y30" s="196" t="s">
        <v>1</v>
      </c>
      <c r="Z30" s="196" t="s">
        <v>1</v>
      </c>
      <c r="AA30" s="196" t="s">
        <v>1</v>
      </c>
      <c r="AB30" s="196" t="s">
        <v>1</v>
      </c>
      <c r="AC30" s="196" t="s">
        <v>1</v>
      </c>
      <c r="AD30" s="196" t="s">
        <v>1</v>
      </c>
      <c r="AE30" s="196" t="s">
        <v>1</v>
      </c>
      <c r="AF30" s="198" t="s">
        <v>1</v>
      </c>
    </row>
    <row r="31" spans="1:32" ht="16.5" customHeight="1" x14ac:dyDescent="0.3">
      <c r="A31" s="215">
        <v>24</v>
      </c>
      <c r="B31" s="216" t="s">
        <v>827</v>
      </c>
      <c r="C31" s="217" t="s">
        <v>295</v>
      </c>
      <c r="D31" s="218" t="s">
        <v>285</v>
      </c>
      <c r="E31" s="221" t="s">
        <v>303</v>
      </c>
      <c r="F31" s="222" t="s">
        <v>318</v>
      </c>
      <c r="G31" s="194" t="s">
        <v>3</v>
      </c>
      <c r="H31" s="190"/>
      <c r="I31" s="190"/>
      <c r="J31" s="196" t="s">
        <v>1</v>
      </c>
      <c r="K31" s="196" t="s">
        <v>1</v>
      </c>
      <c r="L31" s="196" t="s">
        <v>1</v>
      </c>
      <c r="M31" s="197">
        <v>1</v>
      </c>
      <c r="N31" s="196" t="s">
        <v>1</v>
      </c>
      <c r="O31" s="196" t="s">
        <v>1</v>
      </c>
      <c r="P31" s="196" t="s">
        <v>1</v>
      </c>
      <c r="Q31" s="196" t="s">
        <v>1</v>
      </c>
      <c r="R31" s="196" t="s">
        <v>1</v>
      </c>
      <c r="S31" s="192">
        <v>1</v>
      </c>
      <c r="T31" s="196" t="s">
        <v>1</v>
      </c>
      <c r="U31" s="196" t="s">
        <v>1</v>
      </c>
      <c r="V31" s="196" t="s">
        <v>1</v>
      </c>
      <c r="W31" s="196" t="s">
        <v>1</v>
      </c>
      <c r="X31" s="196" t="s">
        <v>1</v>
      </c>
      <c r="Y31" s="196" t="s">
        <v>1</v>
      </c>
      <c r="Z31" s="196" t="s">
        <v>1</v>
      </c>
      <c r="AA31" s="196" t="s">
        <v>1</v>
      </c>
      <c r="AB31" s="196" t="s">
        <v>1</v>
      </c>
      <c r="AC31" s="196" t="s">
        <v>1</v>
      </c>
      <c r="AD31" s="196" t="s">
        <v>1</v>
      </c>
      <c r="AE31" s="196" t="s">
        <v>1</v>
      </c>
      <c r="AF31" s="198" t="s">
        <v>1</v>
      </c>
    </row>
    <row r="32" spans="1:32" ht="16.5" customHeight="1" x14ac:dyDescent="0.3">
      <c r="A32" s="215">
        <v>25</v>
      </c>
      <c r="B32" s="216" t="s">
        <v>828</v>
      </c>
      <c r="C32" s="217" t="s">
        <v>295</v>
      </c>
      <c r="D32" s="218" t="s">
        <v>285</v>
      </c>
      <c r="E32" s="221" t="s">
        <v>303</v>
      </c>
      <c r="F32" s="222" t="s">
        <v>319</v>
      </c>
      <c r="G32" s="194" t="s">
        <v>3</v>
      </c>
      <c r="H32" s="190"/>
      <c r="I32" s="190"/>
      <c r="J32" s="196" t="s">
        <v>1</v>
      </c>
      <c r="K32" s="196" t="s">
        <v>1</v>
      </c>
      <c r="L32" s="196" t="s">
        <v>1</v>
      </c>
      <c r="M32" s="197">
        <v>1</v>
      </c>
      <c r="N32" s="196" t="s">
        <v>1</v>
      </c>
      <c r="O32" s="196" t="s">
        <v>1</v>
      </c>
      <c r="P32" s="196" t="s">
        <v>1</v>
      </c>
      <c r="Q32" s="196" t="s">
        <v>1</v>
      </c>
      <c r="R32" s="196" t="s">
        <v>1</v>
      </c>
      <c r="S32" s="196" t="s">
        <v>1</v>
      </c>
      <c r="T32" s="196" t="s">
        <v>1</v>
      </c>
      <c r="U32" s="196" t="s">
        <v>1</v>
      </c>
      <c r="V32" s="196" t="s">
        <v>1</v>
      </c>
      <c r="W32" s="196" t="s">
        <v>1</v>
      </c>
      <c r="X32" s="196" t="s">
        <v>1</v>
      </c>
      <c r="Y32" s="196" t="s">
        <v>1</v>
      </c>
      <c r="Z32" s="196" t="s">
        <v>1</v>
      </c>
      <c r="AA32" s="196" t="s">
        <v>1</v>
      </c>
      <c r="AB32" s="196" t="s">
        <v>1</v>
      </c>
      <c r="AC32" s="196" t="s">
        <v>1</v>
      </c>
      <c r="AD32" s="196" t="s">
        <v>1</v>
      </c>
      <c r="AE32" s="196" t="s">
        <v>1</v>
      </c>
      <c r="AF32" s="198" t="s">
        <v>1</v>
      </c>
    </row>
    <row r="33" spans="1:32" ht="16.5" customHeight="1" x14ac:dyDescent="0.3">
      <c r="A33" s="215">
        <v>26</v>
      </c>
      <c r="B33" s="216" t="s">
        <v>829</v>
      </c>
      <c r="C33" s="217" t="s">
        <v>295</v>
      </c>
      <c r="D33" s="218" t="s">
        <v>805</v>
      </c>
      <c r="E33" s="221" t="s">
        <v>303</v>
      </c>
      <c r="F33" s="222" t="s">
        <v>318</v>
      </c>
      <c r="G33" s="194" t="s">
        <v>3</v>
      </c>
      <c r="H33" s="190"/>
      <c r="I33" s="190"/>
      <c r="J33" s="196" t="s">
        <v>1</v>
      </c>
      <c r="K33" s="196" t="s">
        <v>1</v>
      </c>
      <c r="L33" s="196" t="s">
        <v>1</v>
      </c>
      <c r="M33" s="197">
        <v>1</v>
      </c>
      <c r="N33" s="196" t="s">
        <v>1</v>
      </c>
      <c r="O33" s="196" t="s">
        <v>1</v>
      </c>
      <c r="P33" s="196" t="s">
        <v>1</v>
      </c>
      <c r="Q33" s="196" t="s">
        <v>1</v>
      </c>
      <c r="R33" s="196" t="s">
        <v>1</v>
      </c>
      <c r="S33" s="196" t="s">
        <v>1</v>
      </c>
      <c r="T33" s="196" t="s">
        <v>1</v>
      </c>
      <c r="U33" s="196" t="s">
        <v>1</v>
      </c>
      <c r="V33" s="196" t="s">
        <v>1</v>
      </c>
      <c r="W33" s="196" t="s">
        <v>1</v>
      </c>
      <c r="X33" s="196" t="s">
        <v>1</v>
      </c>
      <c r="Y33" s="196" t="s">
        <v>1</v>
      </c>
      <c r="Z33" s="196" t="s">
        <v>1</v>
      </c>
      <c r="AA33" s="196" t="s">
        <v>1</v>
      </c>
      <c r="AB33" s="196" t="s">
        <v>1</v>
      </c>
      <c r="AC33" s="196" t="s">
        <v>1</v>
      </c>
      <c r="AD33" s="196" t="s">
        <v>1</v>
      </c>
      <c r="AE33" s="196" t="s">
        <v>1</v>
      </c>
      <c r="AF33" s="198" t="s">
        <v>1</v>
      </c>
    </row>
    <row r="34" spans="1:32" ht="16.5" customHeight="1" x14ac:dyDescent="0.3">
      <c r="A34" s="215">
        <v>27</v>
      </c>
      <c r="B34" s="216" t="s">
        <v>830</v>
      </c>
      <c r="C34" s="217" t="s">
        <v>295</v>
      </c>
      <c r="D34" s="218" t="s">
        <v>285</v>
      </c>
      <c r="E34" s="221" t="s">
        <v>303</v>
      </c>
      <c r="F34" s="222" t="s">
        <v>317</v>
      </c>
      <c r="G34" s="194" t="s">
        <v>3</v>
      </c>
      <c r="H34" s="190"/>
      <c r="I34" s="190"/>
      <c r="J34" s="196" t="s">
        <v>1</v>
      </c>
      <c r="K34" s="196" t="s">
        <v>1</v>
      </c>
      <c r="L34" s="196" t="s">
        <v>1</v>
      </c>
      <c r="M34" s="197">
        <v>1</v>
      </c>
      <c r="N34" s="196" t="s">
        <v>1</v>
      </c>
      <c r="O34" s="196" t="s">
        <v>1</v>
      </c>
      <c r="P34" s="196" t="s">
        <v>1</v>
      </c>
      <c r="Q34" s="196" t="s">
        <v>1</v>
      </c>
      <c r="R34" s="196" t="s">
        <v>1</v>
      </c>
      <c r="S34" s="196" t="s">
        <v>1</v>
      </c>
      <c r="T34" s="196" t="s">
        <v>1</v>
      </c>
      <c r="U34" s="199" t="s">
        <v>1</v>
      </c>
      <c r="V34" s="196" t="s">
        <v>1</v>
      </c>
      <c r="W34" s="196" t="s">
        <v>1</v>
      </c>
      <c r="X34" s="196" t="s">
        <v>1</v>
      </c>
      <c r="Y34" s="196" t="s">
        <v>1</v>
      </c>
      <c r="Z34" s="196" t="s">
        <v>1</v>
      </c>
      <c r="AA34" s="196" t="s">
        <v>1</v>
      </c>
      <c r="AB34" s="196" t="s">
        <v>1</v>
      </c>
      <c r="AC34" s="196" t="s">
        <v>1</v>
      </c>
      <c r="AD34" s="196" t="s">
        <v>1</v>
      </c>
      <c r="AE34" s="196" t="s">
        <v>1</v>
      </c>
      <c r="AF34" s="198" t="s">
        <v>1</v>
      </c>
    </row>
    <row r="35" spans="1:32" ht="16.5" customHeight="1" x14ac:dyDescent="0.3">
      <c r="A35" s="215">
        <v>28</v>
      </c>
      <c r="B35" s="216" t="s">
        <v>37</v>
      </c>
      <c r="C35" s="217" t="s">
        <v>295</v>
      </c>
      <c r="D35" s="218" t="s">
        <v>285</v>
      </c>
      <c r="E35" s="221" t="s">
        <v>303</v>
      </c>
      <c r="F35" s="222" t="s">
        <v>318</v>
      </c>
      <c r="G35" s="194" t="s">
        <v>3</v>
      </c>
      <c r="H35" s="190"/>
      <c r="I35" s="190"/>
      <c r="J35" s="196" t="s">
        <v>1</v>
      </c>
      <c r="K35" s="196" t="s">
        <v>1</v>
      </c>
      <c r="L35" s="196" t="s">
        <v>1</v>
      </c>
      <c r="M35" s="197">
        <v>1</v>
      </c>
      <c r="N35" s="196" t="s">
        <v>1</v>
      </c>
      <c r="O35" s="196" t="s">
        <v>1</v>
      </c>
      <c r="P35" s="196" t="s">
        <v>1</v>
      </c>
      <c r="Q35" s="196" t="s">
        <v>1</v>
      </c>
      <c r="R35" s="196" t="s">
        <v>1</v>
      </c>
      <c r="S35" s="196" t="s">
        <v>1</v>
      </c>
      <c r="T35" s="196" t="s">
        <v>1</v>
      </c>
      <c r="U35" s="196" t="s">
        <v>1</v>
      </c>
      <c r="V35" s="196" t="s">
        <v>1</v>
      </c>
      <c r="W35" s="199" t="s">
        <v>1</v>
      </c>
      <c r="X35" s="196" t="s">
        <v>1</v>
      </c>
      <c r="Y35" s="196" t="s">
        <v>1</v>
      </c>
      <c r="Z35" s="199" t="s">
        <v>1</v>
      </c>
      <c r="AA35" s="196" t="s">
        <v>1</v>
      </c>
      <c r="AB35" s="196" t="s">
        <v>1</v>
      </c>
      <c r="AC35" s="196" t="s">
        <v>1</v>
      </c>
      <c r="AD35" s="196" t="s">
        <v>1</v>
      </c>
      <c r="AE35" s="196" t="s">
        <v>1</v>
      </c>
      <c r="AF35" s="198" t="s">
        <v>1</v>
      </c>
    </row>
    <row r="36" spans="1:32" ht="16.5" customHeight="1" x14ac:dyDescent="0.3">
      <c r="A36" s="215">
        <v>29</v>
      </c>
      <c r="B36" s="216" t="s">
        <v>831</v>
      </c>
      <c r="C36" s="217" t="s">
        <v>295</v>
      </c>
      <c r="D36" s="218" t="s">
        <v>285</v>
      </c>
      <c r="E36" s="221" t="s">
        <v>303</v>
      </c>
      <c r="F36" s="222" t="s">
        <v>319</v>
      </c>
      <c r="G36" s="194" t="s">
        <v>3</v>
      </c>
      <c r="H36" s="190"/>
      <c r="I36" s="190"/>
      <c r="J36" s="196" t="s">
        <v>1</v>
      </c>
      <c r="K36" s="196" t="s">
        <v>1</v>
      </c>
      <c r="L36" s="196" t="s">
        <v>1</v>
      </c>
      <c r="M36" s="197">
        <v>1</v>
      </c>
      <c r="N36" s="196" t="s">
        <v>1</v>
      </c>
      <c r="O36" s="196" t="s">
        <v>1</v>
      </c>
      <c r="P36" s="196" t="s">
        <v>1</v>
      </c>
      <c r="Q36" s="196" t="s">
        <v>1</v>
      </c>
      <c r="R36" s="196" t="s">
        <v>1</v>
      </c>
      <c r="S36" s="196" t="s">
        <v>1</v>
      </c>
      <c r="T36" s="196" t="s">
        <v>1</v>
      </c>
      <c r="U36" s="199" t="s">
        <v>1</v>
      </c>
      <c r="V36" s="196" t="s">
        <v>1</v>
      </c>
      <c r="W36" s="196" t="s">
        <v>1</v>
      </c>
      <c r="X36" s="196" t="s">
        <v>1</v>
      </c>
      <c r="Y36" s="196" t="s">
        <v>1</v>
      </c>
      <c r="Z36" s="196" t="s">
        <v>1</v>
      </c>
      <c r="AA36" s="196" t="s">
        <v>1</v>
      </c>
      <c r="AB36" s="196" t="s">
        <v>1</v>
      </c>
      <c r="AC36" s="196" t="s">
        <v>1</v>
      </c>
      <c r="AD36" s="196" t="s">
        <v>1</v>
      </c>
      <c r="AE36" s="196" t="s">
        <v>1</v>
      </c>
      <c r="AF36" s="198" t="s">
        <v>1</v>
      </c>
    </row>
    <row r="37" spans="1:32" ht="16.5" customHeight="1" x14ac:dyDescent="0.3">
      <c r="A37" s="215">
        <v>30</v>
      </c>
      <c r="B37" s="216" t="s">
        <v>832</v>
      </c>
      <c r="C37" s="217" t="s">
        <v>295</v>
      </c>
      <c r="D37" s="218" t="s">
        <v>286</v>
      </c>
      <c r="E37" s="221" t="s">
        <v>303</v>
      </c>
      <c r="F37" s="222" t="s">
        <v>317</v>
      </c>
      <c r="G37" s="194" t="s">
        <v>3</v>
      </c>
      <c r="H37" s="190"/>
      <c r="I37" s="190"/>
      <c r="J37" s="196" t="s">
        <v>1</v>
      </c>
      <c r="K37" s="196" t="s">
        <v>1</v>
      </c>
      <c r="L37" s="196" t="s">
        <v>1</v>
      </c>
      <c r="M37" s="197">
        <v>1</v>
      </c>
      <c r="N37" s="197">
        <v>1</v>
      </c>
      <c r="O37" s="196" t="s">
        <v>1</v>
      </c>
      <c r="P37" s="196" t="s">
        <v>1</v>
      </c>
      <c r="Q37" s="196" t="s">
        <v>1</v>
      </c>
      <c r="R37" s="196" t="s">
        <v>1</v>
      </c>
      <c r="S37" s="196" t="s">
        <v>1</v>
      </c>
      <c r="T37" s="196" t="s">
        <v>1</v>
      </c>
      <c r="U37" s="199" t="s">
        <v>1</v>
      </c>
      <c r="V37" s="196" t="s">
        <v>1</v>
      </c>
      <c r="W37" s="196" t="s">
        <v>1</v>
      </c>
      <c r="X37" s="196" t="s">
        <v>1</v>
      </c>
      <c r="Y37" s="196" t="s">
        <v>1</v>
      </c>
      <c r="Z37" s="196" t="s">
        <v>1</v>
      </c>
      <c r="AA37" s="196" t="s">
        <v>1</v>
      </c>
      <c r="AB37" s="196" t="s">
        <v>1</v>
      </c>
      <c r="AC37" s="196" t="s">
        <v>1</v>
      </c>
      <c r="AD37" s="196" t="s">
        <v>1</v>
      </c>
      <c r="AE37" s="196" t="s">
        <v>1</v>
      </c>
      <c r="AF37" s="198" t="s">
        <v>1</v>
      </c>
    </row>
    <row r="38" spans="1:32" ht="16.5" customHeight="1" x14ac:dyDescent="0.3">
      <c r="A38" s="215">
        <v>31</v>
      </c>
      <c r="B38" s="216" t="s">
        <v>833</v>
      </c>
      <c r="C38" s="217" t="s">
        <v>295</v>
      </c>
      <c r="D38" s="218" t="s">
        <v>286</v>
      </c>
      <c r="E38" s="221" t="s">
        <v>303</v>
      </c>
      <c r="F38" s="222" t="s">
        <v>316</v>
      </c>
      <c r="G38" s="194" t="s">
        <v>3</v>
      </c>
      <c r="H38" s="190"/>
      <c r="I38" s="190"/>
      <c r="J38" s="196" t="s">
        <v>1</v>
      </c>
      <c r="K38" s="196" t="s">
        <v>1</v>
      </c>
      <c r="L38" s="196" t="s">
        <v>1</v>
      </c>
      <c r="M38" s="196" t="s">
        <v>1</v>
      </c>
      <c r="N38" s="196" t="s">
        <v>1</v>
      </c>
      <c r="O38" s="196" t="s">
        <v>1</v>
      </c>
      <c r="P38" s="196" t="s">
        <v>1</v>
      </c>
      <c r="Q38" s="196" t="s">
        <v>1</v>
      </c>
      <c r="R38" s="196" t="s">
        <v>1</v>
      </c>
      <c r="S38" s="196" t="s">
        <v>1</v>
      </c>
      <c r="T38" s="196" t="s">
        <v>1</v>
      </c>
      <c r="U38" s="199" t="s">
        <v>1</v>
      </c>
      <c r="V38" s="196" t="s">
        <v>1</v>
      </c>
      <c r="W38" s="196" t="s">
        <v>1</v>
      </c>
      <c r="X38" s="196" t="s">
        <v>1</v>
      </c>
      <c r="Y38" s="196" t="s">
        <v>1</v>
      </c>
      <c r="Z38" s="196" t="s">
        <v>1</v>
      </c>
      <c r="AA38" s="196" t="s">
        <v>1</v>
      </c>
      <c r="AB38" s="196" t="s">
        <v>1</v>
      </c>
      <c r="AC38" s="196" t="s">
        <v>1</v>
      </c>
      <c r="AD38" s="196" t="s">
        <v>1</v>
      </c>
      <c r="AE38" s="196" t="s">
        <v>1</v>
      </c>
      <c r="AF38" s="198" t="s">
        <v>1</v>
      </c>
    </row>
    <row r="39" spans="1:32" ht="16.5" customHeight="1" x14ac:dyDescent="0.3">
      <c r="A39" s="215">
        <v>32</v>
      </c>
      <c r="B39" s="216" t="s">
        <v>834</v>
      </c>
      <c r="C39" s="217" t="s">
        <v>295</v>
      </c>
      <c r="D39" s="218" t="s">
        <v>286</v>
      </c>
      <c r="E39" s="221" t="s">
        <v>303</v>
      </c>
      <c r="F39" s="222" t="s">
        <v>319</v>
      </c>
      <c r="G39" s="194" t="s">
        <v>3</v>
      </c>
      <c r="H39" s="190"/>
      <c r="I39" s="190"/>
      <c r="J39" s="196" t="s">
        <v>1</v>
      </c>
      <c r="K39" s="196" t="s">
        <v>1</v>
      </c>
      <c r="L39" s="196" t="s">
        <v>1</v>
      </c>
      <c r="M39" s="197">
        <v>1</v>
      </c>
      <c r="N39" s="196" t="s">
        <v>1</v>
      </c>
      <c r="O39" s="196" t="s">
        <v>1</v>
      </c>
      <c r="P39" s="196" t="s">
        <v>1</v>
      </c>
      <c r="Q39" s="196" t="s">
        <v>1</v>
      </c>
      <c r="R39" s="196" t="s">
        <v>1</v>
      </c>
      <c r="S39" s="196" t="s">
        <v>1</v>
      </c>
      <c r="T39" s="196" t="s">
        <v>1</v>
      </c>
      <c r="U39" s="199" t="s">
        <v>1</v>
      </c>
      <c r="V39" s="196" t="s">
        <v>1</v>
      </c>
      <c r="W39" s="196" t="s">
        <v>1</v>
      </c>
      <c r="X39" s="199" t="s">
        <v>1</v>
      </c>
      <c r="Y39" s="196" t="s">
        <v>1</v>
      </c>
      <c r="Z39" s="196" t="s">
        <v>1</v>
      </c>
      <c r="AA39" s="196" t="s">
        <v>1</v>
      </c>
      <c r="AB39" s="196" t="s">
        <v>1</v>
      </c>
      <c r="AC39" s="196" t="s">
        <v>1</v>
      </c>
      <c r="AD39" s="196" t="s">
        <v>1</v>
      </c>
      <c r="AE39" s="196" t="s">
        <v>1</v>
      </c>
      <c r="AF39" s="198" t="s">
        <v>1</v>
      </c>
    </row>
    <row r="40" spans="1:32" ht="16.5" customHeight="1" x14ac:dyDescent="0.3">
      <c r="A40" s="215">
        <v>33</v>
      </c>
      <c r="B40" s="216" t="s">
        <v>835</v>
      </c>
      <c r="C40" s="217" t="s">
        <v>295</v>
      </c>
      <c r="D40" s="218" t="s">
        <v>286</v>
      </c>
      <c r="E40" s="221" t="s">
        <v>303</v>
      </c>
      <c r="F40" s="222" t="s">
        <v>318</v>
      </c>
      <c r="G40" s="194" t="s">
        <v>3</v>
      </c>
      <c r="H40" s="190"/>
      <c r="I40" s="190"/>
      <c r="J40" s="196" t="s">
        <v>1</v>
      </c>
      <c r="K40" s="196" t="s">
        <v>1</v>
      </c>
      <c r="L40" s="197">
        <v>1</v>
      </c>
      <c r="M40" s="196" t="s">
        <v>1</v>
      </c>
      <c r="N40" s="196" t="s">
        <v>1</v>
      </c>
      <c r="O40" s="196" t="s">
        <v>1</v>
      </c>
      <c r="P40" s="196" t="s">
        <v>1</v>
      </c>
      <c r="Q40" s="196" t="s">
        <v>1</v>
      </c>
      <c r="R40" s="196" t="s">
        <v>1</v>
      </c>
      <c r="S40" s="196" t="s">
        <v>1</v>
      </c>
      <c r="T40" s="196" t="s">
        <v>1</v>
      </c>
      <c r="U40" s="196" t="s">
        <v>1</v>
      </c>
      <c r="V40" s="196" t="s">
        <v>1</v>
      </c>
      <c r="W40" s="196" t="s">
        <v>1</v>
      </c>
      <c r="X40" s="196" t="s">
        <v>1</v>
      </c>
      <c r="Y40" s="196" t="s">
        <v>1</v>
      </c>
      <c r="Z40" s="196" t="s">
        <v>1</v>
      </c>
      <c r="AA40" s="196" t="s">
        <v>1</v>
      </c>
      <c r="AB40" s="196" t="s">
        <v>1</v>
      </c>
      <c r="AC40" s="196" t="s">
        <v>1</v>
      </c>
      <c r="AD40" s="196" t="s">
        <v>1</v>
      </c>
      <c r="AE40" s="196" t="s">
        <v>1</v>
      </c>
      <c r="AF40" s="198" t="s">
        <v>1</v>
      </c>
    </row>
    <row r="41" spans="1:32" ht="16.5" customHeight="1" x14ac:dyDescent="0.3">
      <c r="A41" s="215">
        <v>34</v>
      </c>
      <c r="B41" s="216" t="s">
        <v>532</v>
      </c>
      <c r="C41" s="217" t="s">
        <v>295</v>
      </c>
      <c r="D41" s="218" t="s">
        <v>287</v>
      </c>
      <c r="E41" s="221" t="s">
        <v>303</v>
      </c>
      <c r="F41" s="222" t="s">
        <v>320</v>
      </c>
      <c r="G41" s="194" t="s">
        <v>3</v>
      </c>
      <c r="H41" s="190"/>
      <c r="I41" s="190"/>
      <c r="J41" s="196" t="s">
        <v>1</v>
      </c>
      <c r="K41" s="196" t="s">
        <v>1</v>
      </c>
      <c r="L41" s="196" t="s">
        <v>1</v>
      </c>
      <c r="M41" s="197">
        <v>1</v>
      </c>
      <c r="N41" s="196" t="s">
        <v>1</v>
      </c>
      <c r="O41" s="196" t="s">
        <v>1</v>
      </c>
      <c r="P41" s="196" t="s">
        <v>1</v>
      </c>
      <c r="Q41" s="196" t="s">
        <v>1</v>
      </c>
      <c r="R41" s="196" t="s">
        <v>1</v>
      </c>
      <c r="S41" s="196" t="s">
        <v>1</v>
      </c>
      <c r="T41" s="196" t="s">
        <v>1</v>
      </c>
      <c r="U41" s="199" t="s">
        <v>1</v>
      </c>
      <c r="V41" s="196" t="s">
        <v>1</v>
      </c>
      <c r="W41" s="196" t="s">
        <v>1</v>
      </c>
      <c r="X41" s="196" t="s">
        <v>1</v>
      </c>
      <c r="Y41" s="196" t="s">
        <v>1</v>
      </c>
      <c r="Z41" s="196" t="s">
        <v>1</v>
      </c>
      <c r="AA41" s="196" t="s">
        <v>1</v>
      </c>
      <c r="AB41" s="196" t="s">
        <v>1</v>
      </c>
      <c r="AC41" s="196" t="s">
        <v>1</v>
      </c>
      <c r="AD41" s="196" t="s">
        <v>1</v>
      </c>
      <c r="AE41" s="196" t="s">
        <v>1</v>
      </c>
      <c r="AF41" s="198" t="s">
        <v>1</v>
      </c>
    </row>
    <row r="42" spans="1:32" ht="16.5" customHeight="1" x14ac:dyDescent="0.3">
      <c r="A42" s="215">
        <v>35</v>
      </c>
      <c r="B42" s="216" t="s">
        <v>1039</v>
      </c>
      <c r="C42" s="217" t="s">
        <v>291</v>
      </c>
      <c r="D42" s="218" t="s">
        <v>288</v>
      </c>
      <c r="E42" s="221" t="s">
        <v>288</v>
      </c>
      <c r="F42" s="222" t="s">
        <v>321</v>
      </c>
      <c r="G42" s="194" t="s">
        <v>3</v>
      </c>
      <c r="H42" s="190"/>
      <c r="I42" s="195" t="s">
        <v>535</v>
      </c>
      <c r="J42" s="196" t="s">
        <v>1</v>
      </c>
      <c r="K42" s="196" t="s">
        <v>1</v>
      </c>
      <c r="L42" s="196" t="s">
        <v>1</v>
      </c>
      <c r="M42" s="197">
        <v>1</v>
      </c>
      <c r="N42" s="196" t="s">
        <v>1</v>
      </c>
      <c r="O42" s="196" t="s">
        <v>1</v>
      </c>
      <c r="P42" s="196" t="s">
        <v>1</v>
      </c>
      <c r="Q42" s="196" t="s">
        <v>1</v>
      </c>
      <c r="R42" s="196" t="s">
        <v>1</v>
      </c>
      <c r="S42" s="196" t="s">
        <v>1</v>
      </c>
      <c r="T42" s="196" t="s">
        <v>1</v>
      </c>
      <c r="U42" s="196" t="s">
        <v>1</v>
      </c>
      <c r="V42" s="196" t="s">
        <v>1</v>
      </c>
      <c r="W42" s="196" t="s">
        <v>1</v>
      </c>
      <c r="X42" s="196" t="s">
        <v>1</v>
      </c>
      <c r="Y42" s="196" t="s">
        <v>1</v>
      </c>
      <c r="Z42" s="196" t="s">
        <v>1</v>
      </c>
      <c r="AA42" s="196" t="s">
        <v>1</v>
      </c>
      <c r="AB42" s="196" t="s">
        <v>1</v>
      </c>
      <c r="AC42" s="196" t="s">
        <v>1</v>
      </c>
      <c r="AD42" s="196" t="s">
        <v>1</v>
      </c>
      <c r="AE42" s="196" t="s">
        <v>1</v>
      </c>
      <c r="AF42" s="198" t="s">
        <v>1</v>
      </c>
    </row>
    <row r="43" spans="1:32" ht="16.5" customHeight="1" x14ac:dyDescent="0.3">
      <c r="A43" s="230" t="s">
        <v>4</v>
      </c>
      <c r="B43" s="230"/>
      <c r="C43" s="230"/>
      <c r="D43" s="230"/>
      <c r="E43" s="231"/>
      <c r="F43" s="231"/>
      <c r="G43" s="231"/>
      <c r="H43" s="231"/>
      <c r="I43" s="231"/>
      <c r="J43" s="231"/>
      <c r="K43" s="231"/>
      <c r="L43" s="231"/>
      <c r="M43" s="231"/>
      <c r="N43" s="231"/>
      <c r="O43" s="231"/>
      <c r="P43" s="231"/>
      <c r="Q43" s="231"/>
      <c r="R43" s="231"/>
      <c r="S43" s="231"/>
      <c r="T43" s="231"/>
      <c r="U43" s="231"/>
      <c r="V43" s="231"/>
      <c r="W43" s="231"/>
      <c r="X43" s="231"/>
      <c r="Y43" s="231"/>
      <c r="Z43" s="231"/>
      <c r="AA43" s="231"/>
      <c r="AB43" s="231"/>
      <c r="AC43" s="231"/>
      <c r="AD43" s="231"/>
      <c r="AE43" s="231"/>
      <c r="AF43" s="232"/>
    </row>
    <row r="44" spans="1:32" ht="16.5" customHeight="1" x14ac:dyDescent="0.3">
      <c r="A44" s="215">
        <v>36</v>
      </c>
      <c r="B44" s="216" t="s">
        <v>836</v>
      </c>
      <c r="C44" s="217" t="s">
        <v>290</v>
      </c>
      <c r="D44" s="218" t="s">
        <v>285</v>
      </c>
      <c r="E44" s="221" t="s">
        <v>303</v>
      </c>
      <c r="F44" s="222" t="s">
        <v>305</v>
      </c>
      <c r="G44" s="200" t="s">
        <v>4</v>
      </c>
      <c r="H44" s="195" t="s">
        <v>535</v>
      </c>
      <c r="I44" s="201" t="s">
        <v>498</v>
      </c>
      <c r="J44" s="196" t="s">
        <v>1</v>
      </c>
      <c r="K44" s="197">
        <v>1</v>
      </c>
      <c r="L44" s="196" t="s">
        <v>1</v>
      </c>
      <c r="M44" s="197">
        <v>1</v>
      </c>
      <c r="N44" s="196" t="s">
        <v>1</v>
      </c>
      <c r="O44" s="196" t="s">
        <v>1</v>
      </c>
      <c r="P44" s="196" t="s">
        <v>1</v>
      </c>
      <c r="Q44" s="196" t="s">
        <v>1</v>
      </c>
      <c r="R44" s="196" t="s">
        <v>1</v>
      </c>
      <c r="S44" s="196" t="s">
        <v>1</v>
      </c>
      <c r="T44" s="196" t="s">
        <v>1</v>
      </c>
      <c r="U44" s="196" t="s">
        <v>1</v>
      </c>
      <c r="V44" s="196" t="s">
        <v>1</v>
      </c>
      <c r="W44" s="196" t="s">
        <v>1</v>
      </c>
      <c r="X44" s="196" t="s">
        <v>1</v>
      </c>
      <c r="Y44" s="196" t="s">
        <v>1</v>
      </c>
      <c r="Z44" s="196" t="s">
        <v>1</v>
      </c>
      <c r="AA44" s="202" t="s">
        <v>433</v>
      </c>
      <c r="AB44" s="196" t="s">
        <v>1</v>
      </c>
      <c r="AC44" s="196" t="s">
        <v>1</v>
      </c>
      <c r="AD44" s="196" t="s">
        <v>1</v>
      </c>
      <c r="AE44" s="196" t="s">
        <v>1</v>
      </c>
      <c r="AF44" s="198" t="s">
        <v>1</v>
      </c>
    </row>
    <row r="45" spans="1:32" ht="16.5" customHeight="1" x14ac:dyDescent="0.3">
      <c r="A45" s="215">
        <v>37</v>
      </c>
      <c r="B45" s="216" t="s">
        <v>837</v>
      </c>
      <c r="C45" s="217" t="s">
        <v>290</v>
      </c>
      <c r="D45" s="218" t="s">
        <v>285</v>
      </c>
      <c r="E45" s="221" t="s">
        <v>303</v>
      </c>
      <c r="F45" s="222" t="s">
        <v>322</v>
      </c>
      <c r="G45" s="200" t="s">
        <v>4</v>
      </c>
      <c r="H45" s="190"/>
      <c r="I45" s="201" t="s">
        <v>498</v>
      </c>
      <c r="J45" s="196" t="s">
        <v>1</v>
      </c>
      <c r="K45" s="196" t="s">
        <v>1</v>
      </c>
      <c r="L45" s="196" t="s">
        <v>1</v>
      </c>
      <c r="M45" s="197">
        <v>1</v>
      </c>
      <c r="N45" s="196" t="s">
        <v>1</v>
      </c>
      <c r="O45" s="196" t="s">
        <v>1</v>
      </c>
      <c r="P45" s="196" t="s">
        <v>1</v>
      </c>
      <c r="Q45" s="196" t="s">
        <v>1</v>
      </c>
      <c r="R45" s="196" t="s">
        <v>1</v>
      </c>
      <c r="S45" s="192">
        <v>1</v>
      </c>
      <c r="T45" s="196" t="s">
        <v>1</v>
      </c>
      <c r="U45" s="196" t="s">
        <v>1</v>
      </c>
      <c r="V45" s="196" t="s">
        <v>1</v>
      </c>
      <c r="W45" s="199" t="s">
        <v>1</v>
      </c>
      <c r="X45" s="196" t="s">
        <v>1</v>
      </c>
      <c r="Y45" s="196" t="s">
        <v>1</v>
      </c>
      <c r="Z45" s="199" t="s">
        <v>1</v>
      </c>
      <c r="AA45" s="202" t="s">
        <v>433</v>
      </c>
      <c r="AB45" s="196" t="s">
        <v>1</v>
      </c>
      <c r="AC45" s="196" t="s">
        <v>1</v>
      </c>
      <c r="AD45" s="196" t="s">
        <v>1</v>
      </c>
      <c r="AE45" s="196" t="s">
        <v>1</v>
      </c>
      <c r="AF45" s="198" t="s">
        <v>1</v>
      </c>
    </row>
    <row r="46" spans="1:32" ht="16.5" customHeight="1" x14ac:dyDescent="0.3">
      <c r="A46" s="215">
        <v>38</v>
      </c>
      <c r="B46" s="216" t="s">
        <v>838</v>
      </c>
      <c r="C46" s="217" t="s">
        <v>290</v>
      </c>
      <c r="D46" s="218" t="s">
        <v>285</v>
      </c>
      <c r="E46" s="221" t="s">
        <v>303</v>
      </c>
      <c r="F46" s="222" t="s">
        <v>306</v>
      </c>
      <c r="G46" s="200" t="s">
        <v>4</v>
      </c>
      <c r="H46" s="190"/>
      <c r="I46" s="201" t="s">
        <v>498</v>
      </c>
      <c r="J46" s="196" t="s">
        <v>1</v>
      </c>
      <c r="K46" s="197">
        <v>1</v>
      </c>
      <c r="L46" s="196" t="s">
        <v>1</v>
      </c>
      <c r="M46" s="197">
        <v>1</v>
      </c>
      <c r="N46" s="197">
        <v>1</v>
      </c>
      <c r="O46" s="196" t="s">
        <v>1</v>
      </c>
      <c r="P46" s="196" t="s">
        <v>1</v>
      </c>
      <c r="Q46" s="196" t="s">
        <v>1</v>
      </c>
      <c r="R46" s="196" t="s">
        <v>1</v>
      </c>
      <c r="S46" s="192">
        <v>1</v>
      </c>
      <c r="T46" s="196" t="s">
        <v>1</v>
      </c>
      <c r="U46" s="196" t="s">
        <v>1</v>
      </c>
      <c r="V46" s="196" t="s">
        <v>1</v>
      </c>
      <c r="W46" s="196" t="s">
        <v>1</v>
      </c>
      <c r="X46" s="196" t="s">
        <v>1</v>
      </c>
      <c r="Y46" s="196" t="s">
        <v>1</v>
      </c>
      <c r="Z46" s="199" t="s">
        <v>1</v>
      </c>
      <c r="AA46" s="196" t="s">
        <v>1</v>
      </c>
      <c r="AB46" s="197">
        <v>1</v>
      </c>
      <c r="AC46" s="196" t="s">
        <v>1</v>
      </c>
      <c r="AD46" s="196" t="s">
        <v>1</v>
      </c>
      <c r="AE46" s="196" t="s">
        <v>1</v>
      </c>
      <c r="AF46" s="198" t="s">
        <v>1</v>
      </c>
    </row>
    <row r="47" spans="1:32" ht="16.5" customHeight="1" x14ac:dyDescent="0.3">
      <c r="A47" s="215">
        <v>39</v>
      </c>
      <c r="B47" s="216" t="s">
        <v>839</v>
      </c>
      <c r="C47" s="217" t="s">
        <v>290</v>
      </c>
      <c r="D47" s="218" t="s">
        <v>285</v>
      </c>
      <c r="E47" s="221" t="s">
        <v>303</v>
      </c>
      <c r="F47" s="222" t="s">
        <v>323</v>
      </c>
      <c r="G47" s="200" t="s">
        <v>4</v>
      </c>
      <c r="H47" s="195" t="s">
        <v>535</v>
      </c>
      <c r="I47" s="201" t="s">
        <v>498</v>
      </c>
      <c r="J47" s="197">
        <v>1</v>
      </c>
      <c r="K47" s="197">
        <v>1</v>
      </c>
      <c r="L47" s="197">
        <v>1</v>
      </c>
      <c r="M47" s="197">
        <v>1</v>
      </c>
      <c r="N47" s="197">
        <v>1</v>
      </c>
      <c r="O47" s="197">
        <v>1</v>
      </c>
      <c r="P47" s="196" t="s">
        <v>1</v>
      </c>
      <c r="Q47" s="197">
        <v>1</v>
      </c>
      <c r="R47" s="196" t="s">
        <v>1</v>
      </c>
      <c r="S47" s="192">
        <v>1</v>
      </c>
      <c r="T47" s="196" t="s">
        <v>1</v>
      </c>
      <c r="U47" s="203" t="s">
        <v>1</v>
      </c>
      <c r="V47" s="196" t="s">
        <v>1</v>
      </c>
      <c r="W47" s="196" t="s">
        <v>1</v>
      </c>
      <c r="X47" s="196" t="s">
        <v>1</v>
      </c>
      <c r="Y47" s="196" t="s">
        <v>1</v>
      </c>
      <c r="Z47" s="196" t="s">
        <v>1</v>
      </c>
      <c r="AA47" s="202" t="s">
        <v>433</v>
      </c>
      <c r="AB47" s="196" t="s">
        <v>1</v>
      </c>
      <c r="AC47" s="197">
        <v>1</v>
      </c>
      <c r="AD47" s="196" t="s">
        <v>1</v>
      </c>
      <c r="AE47" s="196" t="s">
        <v>1</v>
      </c>
      <c r="AF47" s="198" t="s">
        <v>1</v>
      </c>
    </row>
    <row r="48" spans="1:32" ht="16.5" customHeight="1" x14ac:dyDescent="0.3">
      <c r="A48" s="215">
        <v>40</v>
      </c>
      <c r="B48" s="216" t="s">
        <v>962</v>
      </c>
      <c r="C48" s="217" t="s">
        <v>290</v>
      </c>
      <c r="D48" s="218" t="s">
        <v>285</v>
      </c>
      <c r="E48" s="221" t="s">
        <v>303</v>
      </c>
      <c r="F48" s="222" t="s">
        <v>322</v>
      </c>
      <c r="G48" s="200" t="s">
        <v>4</v>
      </c>
      <c r="H48" s="190"/>
      <c r="I48" s="201" t="s">
        <v>498</v>
      </c>
      <c r="J48" s="197">
        <v>1</v>
      </c>
      <c r="K48" s="197">
        <v>1</v>
      </c>
      <c r="L48" s="196" t="s">
        <v>1</v>
      </c>
      <c r="M48" s="197">
        <v>1</v>
      </c>
      <c r="N48" s="197">
        <v>1</v>
      </c>
      <c r="O48" s="197">
        <v>1</v>
      </c>
      <c r="P48" s="196" t="s">
        <v>1</v>
      </c>
      <c r="Q48" s="197">
        <v>1</v>
      </c>
      <c r="R48" s="196" t="s">
        <v>1</v>
      </c>
      <c r="S48" s="192">
        <v>1</v>
      </c>
      <c r="T48" s="196" t="s">
        <v>1</v>
      </c>
      <c r="U48" s="203" t="s">
        <v>1</v>
      </c>
      <c r="V48" s="203" t="s">
        <v>1</v>
      </c>
      <c r="W48" s="196" t="s">
        <v>1</v>
      </c>
      <c r="X48" s="196" t="s">
        <v>1</v>
      </c>
      <c r="Y48" s="196" t="s">
        <v>1</v>
      </c>
      <c r="Z48" s="196" t="s">
        <v>1</v>
      </c>
      <c r="AA48" s="196" t="s">
        <v>1</v>
      </c>
      <c r="AB48" s="196" t="s">
        <v>1</v>
      </c>
      <c r="AC48" s="197">
        <v>1</v>
      </c>
      <c r="AD48" s="196" t="s">
        <v>1</v>
      </c>
      <c r="AE48" s="196" t="s">
        <v>1</v>
      </c>
      <c r="AF48" s="198" t="s">
        <v>1</v>
      </c>
    </row>
    <row r="49" spans="1:32" ht="16.5" customHeight="1" x14ac:dyDescent="0.3">
      <c r="A49" s="215">
        <v>41</v>
      </c>
      <c r="B49" s="216" t="s">
        <v>840</v>
      </c>
      <c r="C49" s="217" t="s">
        <v>290</v>
      </c>
      <c r="D49" s="218" t="s">
        <v>285</v>
      </c>
      <c r="E49" s="221" t="s">
        <v>303</v>
      </c>
      <c r="F49" s="222" t="s">
        <v>323</v>
      </c>
      <c r="G49" s="200" t="s">
        <v>4</v>
      </c>
      <c r="H49" s="195" t="s">
        <v>535</v>
      </c>
      <c r="I49" s="201" t="s">
        <v>498</v>
      </c>
      <c r="J49" s="196" t="s">
        <v>1</v>
      </c>
      <c r="K49" s="196" t="s">
        <v>1</v>
      </c>
      <c r="L49" s="197">
        <v>1</v>
      </c>
      <c r="M49" s="197">
        <v>1</v>
      </c>
      <c r="N49" s="196" t="s">
        <v>1</v>
      </c>
      <c r="O49" s="196" t="s">
        <v>1</v>
      </c>
      <c r="P49" s="196" t="s">
        <v>1</v>
      </c>
      <c r="Q49" s="196" t="s">
        <v>1</v>
      </c>
      <c r="R49" s="196" t="s">
        <v>1</v>
      </c>
      <c r="S49" s="196" t="s">
        <v>1</v>
      </c>
      <c r="T49" s="196" t="s">
        <v>1</v>
      </c>
      <c r="U49" s="203" t="s">
        <v>1</v>
      </c>
      <c r="V49" s="203" t="s">
        <v>1</v>
      </c>
      <c r="W49" s="196" t="s">
        <v>1</v>
      </c>
      <c r="X49" s="196" t="s">
        <v>1</v>
      </c>
      <c r="Y49" s="196" t="s">
        <v>1</v>
      </c>
      <c r="Z49" s="196" t="s">
        <v>1</v>
      </c>
      <c r="AA49" s="202" t="s">
        <v>433</v>
      </c>
      <c r="AB49" s="197">
        <v>1</v>
      </c>
      <c r="AC49" s="197">
        <v>1</v>
      </c>
      <c r="AD49" s="196" t="s">
        <v>1</v>
      </c>
      <c r="AE49" s="196" t="s">
        <v>1</v>
      </c>
      <c r="AF49" s="204" t="s">
        <v>433</v>
      </c>
    </row>
    <row r="50" spans="1:32" ht="16.5" customHeight="1" x14ac:dyDescent="0.3">
      <c r="A50" s="215">
        <v>42</v>
      </c>
      <c r="B50" s="216" t="s">
        <v>841</v>
      </c>
      <c r="C50" s="217" t="s">
        <v>290</v>
      </c>
      <c r="D50" s="218" t="s">
        <v>285</v>
      </c>
      <c r="E50" s="221" t="s">
        <v>303</v>
      </c>
      <c r="F50" s="222" t="s">
        <v>307</v>
      </c>
      <c r="G50" s="200" t="s">
        <v>4</v>
      </c>
      <c r="H50" s="190"/>
      <c r="I50" s="201" t="s">
        <v>498</v>
      </c>
      <c r="J50" s="196" t="s">
        <v>1</v>
      </c>
      <c r="K50" s="196" t="s">
        <v>1</v>
      </c>
      <c r="L50" s="197">
        <v>1</v>
      </c>
      <c r="M50" s="197">
        <v>1</v>
      </c>
      <c r="N50" s="196" t="s">
        <v>1</v>
      </c>
      <c r="O50" s="196" t="s">
        <v>1</v>
      </c>
      <c r="P50" s="196" t="s">
        <v>1</v>
      </c>
      <c r="Q50" s="196" t="s">
        <v>1</v>
      </c>
      <c r="R50" s="196" t="s">
        <v>1</v>
      </c>
      <c r="S50" s="196" t="s">
        <v>1</v>
      </c>
      <c r="T50" s="196" t="s">
        <v>1</v>
      </c>
      <c r="U50" s="199" t="s">
        <v>1</v>
      </c>
      <c r="V50" s="203" t="s">
        <v>1</v>
      </c>
      <c r="W50" s="196" t="s">
        <v>1</v>
      </c>
      <c r="X50" s="196" t="s">
        <v>1</v>
      </c>
      <c r="Y50" s="196" t="s">
        <v>1</v>
      </c>
      <c r="Z50" s="199" t="s">
        <v>1</v>
      </c>
      <c r="AA50" s="202" t="s">
        <v>433</v>
      </c>
      <c r="AB50" s="196" t="s">
        <v>1</v>
      </c>
      <c r="AC50" s="196" t="s">
        <v>1</v>
      </c>
      <c r="AD50" s="196" t="s">
        <v>1</v>
      </c>
      <c r="AE50" s="196" t="s">
        <v>1</v>
      </c>
      <c r="AF50" s="198" t="s">
        <v>1</v>
      </c>
    </row>
    <row r="51" spans="1:32" ht="16.5" customHeight="1" x14ac:dyDescent="0.3">
      <c r="A51" s="215">
        <v>43</v>
      </c>
      <c r="B51" s="216" t="s">
        <v>842</v>
      </c>
      <c r="C51" s="217" t="s">
        <v>290</v>
      </c>
      <c r="D51" s="218" t="s">
        <v>805</v>
      </c>
      <c r="E51" s="221" t="s">
        <v>303</v>
      </c>
      <c r="F51" s="222" t="s">
        <v>324</v>
      </c>
      <c r="G51" s="200" t="s">
        <v>4</v>
      </c>
      <c r="H51" s="201" t="s">
        <v>498</v>
      </c>
      <c r="I51" s="201" t="s">
        <v>498</v>
      </c>
      <c r="J51" s="197">
        <v>1</v>
      </c>
      <c r="K51" s="197">
        <v>1</v>
      </c>
      <c r="L51" s="196" t="s">
        <v>1</v>
      </c>
      <c r="M51" s="197">
        <v>1</v>
      </c>
      <c r="N51" s="197">
        <v>1</v>
      </c>
      <c r="O51" s="197">
        <v>1</v>
      </c>
      <c r="P51" s="196" t="s">
        <v>1</v>
      </c>
      <c r="Q51" s="197">
        <v>1</v>
      </c>
      <c r="R51" s="196" t="s">
        <v>1</v>
      </c>
      <c r="S51" s="196" t="s">
        <v>1</v>
      </c>
      <c r="T51" s="196" t="s">
        <v>1</v>
      </c>
      <c r="U51" s="196" t="s">
        <v>1</v>
      </c>
      <c r="V51" s="196" t="s">
        <v>1</v>
      </c>
      <c r="W51" s="196" t="s">
        <v>1</v>
      </c>
      <c r="X51" s="196" t="s">
        <v>1</v>
      </c>
      <c r="Y51" s="196" t="s">
        <v>1</v>
      </c>
      <c r="Z51" s="196" t="s">
        <v>1</v>
      </c>
      <c r="AA51" s="202" t="s">
        <v>433</v>
      </c>
      <c r="AB51" s="196" t="s">
        <v>1</v>
      </c>
      <c r="AC51" s="196" t="s">
        <v>1</v>
      </c>
      <c r="AD51" s="196" t="s">
        <v>1</v>
      </c>
      <c r="AE51" s="196" t="s">
        <v>1</v>
      </c>
      <c r="AF51" s="198" t="s">
        <v>1</v>
      </c>
    </row>
    <row r="52" spans="1:32" ht="16.5" customHeight="1" x14ac:dyDescent="0.3">
      <c r="A52" s="215">
        <v>44</v>
      </c>
      <c r="B52" s="216" t="s">
        <v>843</v>
      </c>
      <c r="C52" s="217" t="s">
        <v>290</v>
      </c>
      <c r="D52" s="218" t="s">
        <v>285</v>
      </c>
      <c r="E52" s="221" t="s">
        <v>303</v>
      </c>
      <c r="F52" s="222" t="s">
        <v>305</v>
      </c>
      <c r="G52" s="200" t="s">
        <v>4</v>
      </c>
      <c r="H52" s="201" t="s">
        <v>498</v>
      </c>
      <c r="I52" s="201" t="s">
        <v>498</v>
      </c>
      <c r="J52" s="196" t="s">
        <v>1</v>
      </c>
      <c r="K52" s="196" t="s">
        <v>1</v>
      </c>
      <c r="L52" s="197">
        <v>1</v>
      </c>
      <c r="M52" s="197">
        <v>1</v>
      </c>
      <c r="N52" s="196" t="s">
        <v>1</v>
      </c>
      <c r="O52" s="196" t="s">
        <v>1</v>
      </c>
      <c r="P52" s="196" t="s">
        <v>1</v>
      </c>
      <c r="Q52" s="196" t="s">
        <v>1</v>
      </c>
      <c r="R52" s="196" t="s">
        <v>1</v>
      </c>
      <c r="S52" s="196" t="s">
        <v>1</v>
      </c>
      <c r="T52" s="196" t="s">
        <v>1</v>
      </c>
      <c r="U52" s="199" t="s">
        <v>1</v>
      </c>
      <c r="V52" s="199" t="s">
        <v>1</v>
      </c>
      <c r="W52" s="196" t="s">
        <v>1</v>
      </c>
      <c r="X52" s="196" t="s">
        <v>1</v>
      </c>
      <c r="Y52" s="196" t="s">
        <v>1</v>
      </c>
      <c r="Z52" s="199" t="s">
        <v>1</v>
      </c>
      <c r="AA52" s="202" t="s">
        <v>433</v>
      </c>
      <c r="AB52" s="196" t="s">
        <v>1</v>
      </c>
      <c r="AC52" s="196" t="s">
        <v>1</v>
      </c>
      <c r="AD52" s="196" t="s">
        <v>1</v>
      </c>
      <c r="AE52" s="196" t="s">
        <v>1</v>
      </c>
      <c r="AF52" s="204" t="s">
        <v>433</v>
      </c>
    </row>
    <row r="53" spans="1:32" ht="16.5" customHeight="1" x14ac:dyDescent="0.3">
      <c r="A53" s="215">
        <v>45</v>
      </c>
      <c r="B53" s="216" t="s">
        <v>844</v>
      </c>
      <c r="C53" s="217" t="s">
        <v>290</v>
      </c>
      <c r="D53" s="218" t="s">
        <v>285</v>
      </c>
      <c r="E53" s="221" t="s">
        <v>303</v>
      </c>
      <c r="F53" s="222" t="s">
        <v>307</v>
      </c>
      <c r="G53" s="200" t="s">
        <v>4</v>
      </c>
      <c r="H53" s="190"/>
      <c r="I53" s="201" t="s">
        <v>498</v>
      </c>
      <c r="J53" s="196" t="s">
        <v>1</v>
      </c>
      <c r="K53" s="196" t="s">
        <v>1</v>
      </c>
      <c r="L53" s="196" t="s">
        <v>1</v>
      </c>
      <c r="M53" s="197">
        <v>1</v>
      </c>
      <c r="N53" s="196" t="s">
        <v>1</v>
      </c>
      <c r="O53" s="196" t="s">
        <v>1</v>
      </c>
      <c r="P53" s="196" t="s">
        <v>1</v>
      </c>
      <c r="Q53" s="197">
        <v>1</v>
      </c>
      <c r="R53" s="196" t="s">
        <v>1</v>
      </c>
      <c r="S53" s="196" t="s">
        <v>1</v>
      </c>
      <c r="T53" s="196" t="s">
        <v>1</v>
      </c>
      <c r="U53" s="203" t="s">
        <v>1</v>
      </c>
      <c r="V53" s="203" t="s">
        <v>1</v>
      </c>
      <c r="W53" s="203" t="s">
        <v>1</v>
      </c>
      <c r="X53" s="196" t="s">
        <v>1</v>
      </c>
      <c r="Y53" s="196" t="s">
        <v>1</v>
      </c>
      <c r="Z53" s="196" t="s">
        <v>1</v>
      </c>
      <c r="AA53" s="202" t="s">
        <v>433</v>
      </c>
      <c r="AB53" s="196" t="s">
        <v>1</v>
      </c>
      <c r="AC53" s="196" t="s">
        <v>1</v>
      </c>
      <c r="AD53" s="196" t="s">
        <v>1</v>
      </c>
      <c r="AE53" s="196" t="s">
        <v>1</v>
      </c>
      <c r="AF53" s="198" t="s">
        <v>1</v>
      </c>
    </row>
    <row r="54" spans="1:32" ht="16.5" customHeight="1" x14ac:dyDescent="0.3">
      <c r="A54" s="215">
        <v>46</v>
      </c>
      <c r="B54" s="216" t="s">
        <v>845</v>
      </c>
      <c r="C54" s="217" t="s">
        <v>290</v>
      </c>
      <c r="D54" s="218" t="s">
        <v>285</v>
      </c>
      <c r="E54" s="221" t="s">
        <v>303</v>
      </c>
      <c r="F54" s="222" t="s">
        <v>307</v>
      </c>
      <c r="G54" s="200" t="s">
        <v>4</v>
      </c>
      <c r="H54" s="195" t="s">
        <v>535</v>
      </c>
      <c r="I54" s="201" t="s">
        <v>498</v>
      </c>
      <c r="J54" s="196" t="s">
        <v>1</v>
      </c>
      <c r="K54" s="196" t="s">
        <v>1</v>
      </c>
      <c r="L54" s="196" t="s">
        <v>1</v>
      </c>
      <c r="M54" s="197">
        <v>1</v>
      </c>
      <c r="N54" s="196" t="s">
        <v>1</v>
      </c>
      <c r="O54" s="196" t="s">
        <v>1</v>
      </c>
      <c r="P54" s="196" t="s">
        <v>1</v>
      </c>
      <c r="Q54" s="196" t="s">
        <v>1</v>
      </c>
      <c r="R54" s="196" t="s">
        <v>1</v>
      </c>
      <c r="S54" s="196" t="s">
        <v>1</v>
      </c>
      <c r="T54" s="196" t="s">
        <v>1</v>
      </c>
      <c r="U54" s="199" t="s">
        <v>1</v>
      </c>
      <c r="V54" s="196" t="s">
        <v>1</v>
      </c>
      <c r="W54" s="203" t="s">
        <v>1</v>
      </c>
      <c r="X54" s="196" t="s">
        <v>1</v>
      </c>
      <c r="Y54" s="196" t="s">
        <v>1</v>
      </c>
      <c r="Z54" s="196" t="s">
        <v>1</v>
      </c>
      <c r="AA54" s="202" t="s">
        <v>433</v>
      </c>
      <c r="AB54" s="196" t="s">
        <v>1</v>
      </c>
      <c r="AC54" s="196" t="s">
        <v>1</v>
      </c>
      <c r="AD54" s="196" t="s">
        <v>1</v>
      </c>
      <c r="AE54" s="196" t="s">
        <v>1</v>
      </c>
      <c r="AF54" s="198" t="s">
        <v>1</v>
      </c>
    </row>
    <row r="55" spans="1:32" ht="16.5" customHeight="1" x14ac:dyDescent="0.3">
      <c r="A55" s="215">
        <v>47</v>
      </c>
      <c r="B55" s="216" t="s">
        <v>846</v>
      </c>
      <c r="C55" s="217" t="s">
        <v>290</v>
      </c>
      <c r="D55" s="218" t="s">
        <v>285</v>
      </c>
      <c r="E55" s="221" t="s">
        <v>303</v>
      </c>
      <c r="F55" s="222" t="s">
        <v>322</v>
      </c>
      <c r="G55" s="200" t="s">
        <v>4</v>
      </c>
      <c r="H55" s="190"/>
      <c r="I55" s="201" t="s">
        <v>498</v>
      </c>
      <c r="J55" s="196" t="s">
        <v>1</v>
      </c>
      <c r="K55" s="197">
        <v>1</v>
      </c>
      <c r="L55" s="196" t="s">
        <v>1</v>
      </c>
      <c r="M55" s="197">
        <v>1</v>
      </c>
      <c r="N55" s="197">
        <v>1</v>
      </c>
      <c r="O55" s="197">
        <v>1</v>
      </c>
      <c r="P55" s="196" t="s">
        <v>1</v>
      </c>
      <c r="Q55" s="197">
        <v>1</v>
      </c>
      <c r="R55" s="196" t="s">
        <v>1</v>
      </c>
      <c r="S55" s="192">
        <v>1</v>
      </c>
      <c r="T55" s="196" t="s">
        <v>1</v>
      </c>
      <c r="U55" s="199" t="s">
        <v>1</v>
      </c>
      <c r="V55" s="203" t="s">
        <v>1</v>
      </c>
      <c r="W55" s="196" t="s">
        <v>1</v>
      </c>
      <c r="X55" s="196" t="s">
        <v>1</v>
      </c>
      <c r="Y55" s="196" t="s">
        <v>1</v>
      </c>
      <c r="Z55" s="199" t="s">
        <v>1</v>
      </c>
      <c r="AA55" s="202" t="s">
        <v>433</v>
      </c>
      <c r="AB55" s="196" t="s">
        <v>1</v>
      </c>
      <c r="AC55" s="197">
        <v>1</v>
      </c>
      <c r="AD55" s="196" t="s">
        <v>1</v>
      </c>
      <c r="AE55" s="196" t="s">
        <v>1</v>
      </c>
      <c r="AF55" s="198" t="s">
        <v>1</v>
      </c>
    </row>
    <row r="56" spans="1:32" ht="16.5" customHeight="1" x14ac:dyDescent="0.3">
      <c r="A56" s="215">
        <v>48</v>
      </c>
      <c r="B56" s="216" t="s">
        <v>963</v>
      </c>
      <c r="C56" s="217" t="s">
        <v>290</v>
      </c>
      <c r="D56" s="218" t="s">
        <v>285</v>
      </c>
      <c r="E56" s="221" t="s">
        <v>303</v>
      </c>
      <c r="F56" s="222" t="s">
        <v>323</v>
      </c>
      <c r="G56" s="200" t="s">
        <v>4</v>
      </c>
      <c r="H56" s="195" t="s">
        <v>535</v>
      </c>
      <c r="I56" s="201" t="s">
        <v>498</v>
      </c>
      <c r="J56" s="196" t="s">
        <v>1</v>
      </c>
      <c r="K56" s="197">
        <v>1</v>
      </c>
      <c r="L56" s="196" t="s">
        <v>1</v>
      </c>
      <c r="M56" s="197">
        <v>1</v>
      </c>
      <c r="N56" s="197">
        <v>1</v>
      </c>
      <c r="O56" s="196" t="s">
        <v>1</v>
      </c>
      <c r="P56" s="196" t="s">
        <v>1</v>
      </c>
      <c r="Q56" s="196" t="s">
        <v>1</v>
      </c>
      <c r="R56" s="196" t="s">
        <v>1</v>
      </c>
      <c r="S56" s="196" t="s">
        <v>1</v>
      </c>
      <c r="T56" s="196" t="s">
        <v>1</v>
      </c>
      <c r="U56" s="196" t="s">
        <v>1</v>
      </c>
      <c r="V56" s="203" t="s">
        <v>1</v>
      </c>
      <c r="W56" s="199" t="s">
        <v>1</v>
      </c>
      <c r="X56" s="196" t="s">
        <v>1</v>
      </c>
      <c r="Y56" s="196" t="s">
        <v>1</v>
      </c>
      <c r="Z56" s="199" t="s">
        <v>1</v>
      </c>
      <c r="AA56" s="196" t="s">
        <v>1</v>
      </c>
      <c r="AB56" s="197">
        <v>1</v>
      </c>
      <c r="AC56" s="197">
        <v>1</v>
      </c>
      <c r="AD56" s="196" t="s">
        <v>1</v>
      </c>
      <c r="AE56" s="202" t="s">
        <v>433</v>
      </c>
      <c r="AF56" s="198" t="s">
        <v>1</v>
      </c>
    </row>
    <row r="57" spans="1:32" ht="16.5" customHeight="1" x14ac:dyDescent="0.3">
      <c r="A57" s="215">
        <v>49</v>
      </c>
      <c r="B57" s="216" t="s">
        <v>847</v>
      </c>
      <c r="C57" s="217" t="s">
        <v>290</v>
      </c>
      <c r="D57" s="218" t="s">
        <v>285</v>
      </c>
      <c r="E57" s="221" t="s">
        <v>303</v>
      </c>
      <c r="F57" s="222" t="s">
        <v>322</v>
      </c>
      <c r="G57" s="200" t="s">
        <v>4</v>
      </c>
      <c r="H57" s="190"/>
      <c r="I57" s="201" t="s">
        <v>498</v>
      </c>
      <c r="J57" s="196" t="s">
        <v>1</v>
      </c>
      <c r="K57" s="196" t="s">
        <v>1</v>
      </c>
      <c r="L57" s="196" t="s">
        <v>1</v>
      </c>
      <c r="M57" s="197">
        <v>1</v>
      </c>
      <c r="N57" s="196" t="s">
        <v>1</v>
      </c>
      <c r="O57" s="196" t="s">
        <v>1</v>
      </c>
      <c r="P57" s="196" t="s">
        <v>1</v>
      </c>
      <c r="Q57" s="196" t="s">
        <v>1</v>
      </c>
      <c r="R57" s="196" t="s">
        <v>1</v>
      </c>
      <c r="S57" s="192">
        <v>1</v>
      </c>
      <c r="T57" s="196" t="s">
        <v>1</v>
      </c>
      <c r="U57" s="196" t="s">
        <v>1</v>
      </c>
      <c r="V57" s="199" t="s">
        <v>1</v>
      </c>
      <c r="W57" s="196" t="s">
        <v>1</v>
      </c>
      <c r="X57" s="196" t="s">
        <v>1</v>
      </c>
      <c r="Y57" s="196" t="s">
        <v>1</v>
      </c>
      <c r="Z57" s="196" t="s">
        <v>1</v>
      </c>
      <c r="AA57" s="202" t="s">
        <v>433</v>
      </c>
      <c r="AB57" s="196" t="s">
        <v>1</v>
      </c>
      <c r="AC57" s="197">
        <v>1</v>
      </c>
      <c r="AD57" s="196" t="s">
        <v>1</v>
      </c>
      <c r="AE57" s="196" t="s">
        <v>1</v>
      </c>
      <c r="AF57" s="204" t="s">
        <v>433</v>
      </c>
    </row>
    <row r="58" spans="1:32" ht="16.5" customHeight="1" x14ac:dyDescent="0.3">
      <c r="A58" s="215">
        <v>50</v>
      </c>
      <c r="B58" s="216" t="s">
        <v>848</v>
      </c>
      <c r="C58" s="217" t="s">
        <v>290</v>
      </c>
      <c r="D58" s="218" t="s">
        <v>285</v>
      </c>
      <c r="E58" s="221" t="s">
        <v>303</v>
      </c>
      <c r="F58" s="222" t="s">
        <v>305</v>
      </c>
      <c r="G58" s="200" t="s">
        <v>4</v>
      </c>
      <c r="H58" s="201" t="s">
        <v>498</v>
      </c>
      <c r="I58" s="201" t="s">
        <v>498</v>
      </c>
      <c r="J58" s="196" t="s">
        <v>1</v>
      </c>
      <c r="K58" s="196" t="s">
        <v>1</v>
      </c>
      <c r="L58" s="196" t="s">
        <v>1</v>
      </c>
      <c r="M58" s="197">
        <v>1</v>
      </c>
      <c r="N58" s="196" t="s">
        <v>1</v>
      </c>
      <c r="O58" s="196" t="s">
        <v>1</v>
      </c>
      <c r="P58" s="196" t="s">
        <v>1</v>
      </c>
      <c r="Q58" s="196" t="s">
        <v>1</v>
      </c>
      <c r="R58" s="196" t="s">
        <v>1</v>
      </c>
      <c r="S58" s="196" t="s">
        <v>1</v>
      </c>
      <c r="T58" s="196" t="s">
        <v>1</v>
      </c>
      <c r="U58" s="203" t="s">
        <v>1</v>
      </c>
      <c r="V58" s="203" t="s">
        <v>1</v>
      </c>
      <c r="W58" s="199" t="s">
        <v>1</v>
      </c>
      <c r="X58" s="196" t="s">
        <v>1</v>
      </c>
      <c r="Y58" s="196" t="s">
        <v>1</v>
      </c>
      <c r="Z58" s="199" t="s">
        <v>1</v>
      </c>
      <c r="AA58" s="202" t="s">
        <v>433</v>
      </c>
      <c r="AB58" s="197">
        <v>1</v>
      </c>
      <c r="AC58" s="197">
        <v>1</v>
      </c>
      <c r="AD58" s="196" t="s">
        <v>1</v>
      </c>
      <c r="AE58" s="196" t="s">
        <v>1</v>
      </c>
      <c r="AF58" s="198" t="s">
        <v>1</v>
      </c>
    </row>
    <row r="59" spans="1:32" ht="16.5" customHeight="1" x14ac:dyDescent="0.3">
      <c r="A59" s="215">
        <v>51</v>
      </c>
      <c r="B59" s="216" t="s">
        <v>849</v>
      </c>
      <c r="C59" s="217" t="s">
        <v>290</v>
      </c>
      <c r="D59" s="218" t="s">
        <v>286</v>
      </c>
      <c r="E59" s="221" t="s">
        <v>303</v>
      </c>
      <c r="F59" s="222" t="s">
        <v>307</v>
      </c>
      <c r="G59" s="200" t="s">
        <v>4</v>
      </c>
      <c r="H59" s="195" t="s">
        <v>535</v>
      </c>
      <c r="I59" s="201" t="s">
        <v>498</v>
      </c>
      <c r="J59" s="196" t="s">
        <v>1</v>
      </c>
      <c r="K59" s="196" t="s">
        <v>1</v>
      </c>
      <c r="L59" s="196" t="s">
        <v>1</v>
      </c>
      <c r="M59" s="197">
        <v>1</v>
      </c>
      <c r="N59" s="196" t="s">
        <v>1</v>
      </c>
      <c r="O59" s="196" t="s">
        <v>1</v>
      </c>
      <c r="P59" s="196" t="s">
        <v>1</v>
      </c>
      <c r="Q59" s="196" t="s">
        <v>1</v>
      </c>
      <c r="R59" s="196" t="s">
        <v>1</v>
      </c>
      <c r="S59" s="192">
        <v>1</v>
      </c>
      <c r="T59" s="192">
        <v>1</v>
      </c>
      <c r="U59" s="196" t="s">
        <v>1</v>
      </c>
      <c r="V59" s="196" t="s">
        <v>1</v>
      </c>
      <c r="W59" s="196" t="s">
        <v>1</v>
      </c>
      <c r="X59" s="196" t="s">
        <v>1</v>
      </c>
      <c r="Y59" s="196" t="s">
        <v>1</v>
      </c>
      <c r="Z59" s="196" t="s">
        <v>1</v>
      </c>
      <c r="AA59" s="202" t="s">
        <v>433</v>
      </c>
      <c r="AB59" s="196" t="s">
        <v>1</v>
      </c>
      <c r="AC59" s="196" t="s">
        <v>1</v>
      </c>
      <c r="AD59" s="196" t="s">
        <v>1</v>
      </c>
      <c r="AE59" s="196" t="s">
        <v>1</v>
      </c>
      <c r="AF59" s="198" t="s">
        <v>1</v>
      </c>
    </row>
    <row r="60" spans="1:32" ht="16.5" customHeight="1" x14ac:dyDescent="0.3">
      <c r="A60" s="215">
        <v>52</v>
      </c>
      <c r="B60" s="216" t="s">
        <v>850</v>
      </c>
      <c r="C60" s="217" t="s">
        <v>290</v>
      </c>
      <c r="D60" s="218" t="s">
        <v>286</v>
      </c>
      <c r="E60" s="221" t="s">
        <v>303</v>
      </c>
      <c r="F60" s="222" t="s">
        <v>324</v>
      </c>
      <c r="G60" s="200" t="s">
        <v>4</v>
      </c>
      <c r="H60" s="195" t="s">
        <v>535</v>
      </c>
      <c r="I60" s="201" t="s">
        <v>498</v>
      </c>
      <c r="J60" s="196" t="s">
        <v>1</v>
      </c>
      <c r="K60" s="197">
        <v>1</v>
      </c>
      <c r="L60" s="197">
        <v>1</v>
      </c>
      <c r="M60" s="197">
        <v>1</v>
      </c>
      <c r="N60" s="196" t="s">
        <v>1</v>
      </c>
      <c r="O60" s="196" t="s">
        <v>1</v>
      </c>
      <c r="P60" s="196" t="s">
        <v>1</v>
      </c>
      <c r="Q60" s="197">
        <v>1</v>
      </c>
      <c r="R60" s="196" t="s">
        <v>1</v>
      </c>
      <c r="S60" s="192">
        <v>1</v>
      </c>
      <c r="T60" s="196" t="s">
        <v>1</v>
      </c>
      <c r="U60" s="203" t="s">
        <v>1</v>
      </c>
      <c r="V60" s="203" t="s">
        <v>1</v>
      </c>
      <c r="W60" s="196" t="s">
        <v>1</v>
      </c>
      <c r="X60" s="196" t="s">
        <v>1</v>
      </c>
      <c r="Y60" s="196" t="s">
        <v>1</v>
      </c>
      <c r="Z60" s="199" t="s">
        <v>1</v>
      </c>
      <c r="AA60" s="202" t="s">
        <v>433</v>
      </c>
      <c r="AB60" s="196" t="s">
        <v>1</v>
      </c>
      <c r="AC60" s="196" t="s">
        <v>1</v>
      </c>
      <c r="AD60" s="196" t="s">
        <v>1</v>
      </c>
      <c r="AE60" s="196" t="s">
        <v>1</v>
      </c>
      <c r="AF60" s="198" t="s">
        <v>1</v>
      </c>
    </row>
    <row r="61" spans="1:32" ht="16.5" customHeight="1" x14ac:dyDescent="0.3">
      <c r="A61" s="215">
        <v>53</v>
      </c>
      <c r="B61" s="216" t="s">
        <v>851</v>
      </c>
      <c r="C61" s="217" t="s">
        <v>290</v>
      </c>
      <c r="D61" s="218" t="s">
        <v>286</v>
      </c>
      <c r="E61" s="221" t="s">
        <v>303</v>
      </c>
      <c r="F61" s="222" t="s">
        <v>322</v>
      </c>
      <c r="G61" s="200" t="s">
        <v>4</v>
      </c>
      <c r="H61" s="190"/>
      <c r="I61" s="201" t="s">
        <v>498</v>
      </c>
      <c r="J61" s="196" t="s">
        <v>1</v>
      </c>
      <c r="K61" s="196" t="s">
        <v>1</v>
      </c>
      <c r="L61" s="197">
        <v>1</v>
      </c>
      <c r="M61" s="197">
        <v>1</v>
      </c>
      <c r="N61" s="197">
        <v>1</v>
      </c>
      <c r="O61" s="196" t="s">
        <v>1</v>
      </c>
      <c r="P61" s="196" t="s">
        <v>1</v>
      </c>
      <c r="Q61" s="196" t="s">
        <v>1</v>
      </c>
      <c r="R61" s="196" t="s">
        <v>1</v>
      </c>
      <c r="S61" s="196" t="s">
        <v>1</v>
      </c>
      <c r="T61" s="196" t="s">
        <v>1</v>
      </c>
      <c r="U61" s="196" t="s">
        <v>1</v>
      </c>
      <c r="V61" s="199" t="s">
        <v>1</v>
      </c>
      <c r="W61" s="196" t="s">
        <v>1</v>
      </c>
      <c r="X61" s="196" t="s">
        <v>1</v>
      </c>
      <c r="Y61" s="196" t="s">
        <v>1</v>
      </c>
      <c r="Z61" s="196" t="s">
        <v>1</v>
      </c>
      <c r="AA61" s="202" t="s">
        <v>433</v>
      </c>
      <c r="AB61" s="196" t="s">
        <v>1</v>
      </c>
      <c r="AC61" s="196" t="s">
        <v>1</v>
      </c>
      <c r="AD61" s="196" t="s">
        <v>1</v>
      </c>
      <c r="AE61" s="196" t="s">
        <v>1</v>
      </c>
      <c r="AF61" s="198" t="s">
        <v>1</v>
      </c>
    </row>
    <row r="62" spans="1:32" ht="16.5" customHeight="1" x14ac:dyDescent="0.3">
      <c r="A62" s="215">
        <v>54</v>
      </c>
      <c r="B62" s="216" t="s">
        <v>571</v>
      </c>
      <c r="C62" s="217" t="s">
        <v>290</v>
      </c>
      <c r="D62" s="218" t="s">
        <v>287</v>
      </c>
      <c r="E62" s="221" t="s">
        <v>303</v>
      </c>
      <c r="F62" s="222" t="s">
        <v>325</v>
      </c>
      <c r="G62" s="200" t="s">
        <v>4</v>
      </c>
      <c r="H62" s="201" t="s">
        <v>498</v>
      </c>
      <c r="I62" s="201" t="s">
        <v>498</v>
      </c>
      <c r="J62" s="196" t="s">
        <v>1</v>
      </c>
      <c r="K62" s="197">
        <v>1</v>
      </c>
      <c r="L62" s="197">
        <v>1</v>
      </c>
      <c r="M62" s="197">
        <v>1</v>
      </c>
      <c r="N62" s="196" t="s">
        <v>1</v>
      </c>
      <c r="O62" s="196" t="s">
        <v>1</v>
      </c>
      <c r="P62" s="196" t="s">
        <v>1</v>
      </c>
      <c r="Q62" s="196" t="s">
        <v>1</v>
      </c>
      <c r="R62" s="196" t="s">
        <v>1</v>
      </c>
      <c r="S62" s="192">
        <v>1</v>
      </c>
      <c r="T62" s="196" t="s">
        <v>1</v>
      </c>
      <c r="U62" s="203" t="s">
        <v>1</v>
      </c>
      <c r="V62" s="203" t="s">
        <v>1</v>
      </c>
      <c r="W62" s="203" t="s">
        <v>1</v>
      </c>
      <c r="X62" s="196" t="s">
        <v>1</v>
      </c>
      <c r="Y62" s="199" t="s">
        <v>1</v>
      </c>
      <c r="Z62" s="199" t="s">
        <v>1</v>
      </c>
      <c r="AA62" s="202" t="s">
        <v>433</v>
      </c>
      <c r="AB62" s="196" t="s">
        <v>1</v>
      </c>
      <c r="AC62" s="197">
        <v>1</v>
      </c>
      <c r="AD62" s="196" t="s">
        <v>1</v>
      </c>
      <c r="AE62" s="202" t="s">
        <v>433</v>
      </c>
      <c r="AF62" s="204" t="s">
        <v>433</v>
      </c>
    </row>
    <row r="63" spans="1:32" ht="16.5" customHeight="1" x14ac:dyDescent="0.3">
      <c r="A63" s="215">
        <v>55</v>
      </c>
      <c r="B63" s="216" t="s">
        <v>964</v>
      </c>
      <c r="C63" s="217" t="s">
        <v>296</v>
      </c>
      <c r="D63" s="218" t="s">
        <v>285</v>
      </c>
      <c r="E63" s="221" t="s">
        <v>303</v>
      </c>
      <c r="F63" s="222" t="s">
        <v>326</v>
      </c>
      <c r="G63" s="200" t="s">
        <v>4</v>
      </c>
      <c r="H63" s="201" t="s">
        <v>498</v>
      </c>
      <c r="I63" s="201" t="s">
        <v>498</v>
      </c>
      <c r="J63" s="197">
        <v>1</v>
      </c>
      <c r="K63" s="197">
        <v>1</v>
      </c>
      <c r="L63" s="197">
        <v>1</v>
      </c>
      <c r="M63" s="197">
        <v>1</v>
      </c>
      <c r="N63" s="197">
        <v>1</v>
      </c>
      <c r="O63" s="197">
        <v>1</v>
      </c>
      <c r="P63" s="196" t="s">
        <v>1</v>
      </c>
      <c r="Q63" s="197">
        <v>1</v>
      </c>
      <c r="R63" s="196" t="s">
        <v>1</v>
      </c>
      <c r="S63" s="192">
        <v>1</v>
      </c>
      <c r="T63" s="196" t="s">
        <v>1</v>
      </c>
      <c r="U63" s="203" t="s">
        <v>1</v>
      </c>
      <c r="V63" s="203" t="s">
        <v>1</v>
      </c>
      <c r="W63" s="196" t="s">
        <v>1</v>
      </c>
      <c r="X63" s="196" t="s">
        <v>1</v>
      </c>
      <c r="Y63" s="196" t="s">
        <v>1</v>
      </c>
      <c r="Z63" s="196" t="s">
        <v>1</v>
      </c>
      <c r="AA63" s="202" t="s">
        <v>433</v>
      </c>
      <c r="AB63" s="197">
        <v>1</v>
      </c>
      <c r="AC63" s="197">
        <v>1</v>
      </c>
      <c r="AD63" s="196" t="s">
        <v>1</v>
      </c>
      <c r="AE63" s="202" t="s">
        <v>433</v>
      </c>
      <c r="AF63" s="204" t="s">
        <v>433</v>
      </c>
    </row>
    <row r="64" spans="1:32" ht="16.5" customHeight="1" x14ac:dyDescent="0.3">
      <c r="A64" s="215">
        <v>56</v>
      </c>
      <c r="B64" s="216" t="s">
        <v>965</v>
      </c>
      <c r="C64" s="217" t="s">
        <v>296</v>
      </c>
      <c r="D64" s="218" t="s">
        <v>285</v>
      </c>
      <c r="E64" s="221" t="s">
        <v>303</v>
      </c>
      <c r="F64" s="222" t="s">
        <v>327</v>
      </c>
      <c r="G64" s="200" t="s">
        <v>4</v>
      </c>
      <c r="H64" s="201" t="s">
        <v>498</v>
      </c>
      <c r="I64" s="201" t="s">
        <v>498</v>
      </c>
      <c r="J64" s="196" t="s">
        <v>1</v>
      </c>
      <c r="K64" s="197">
        <v>1</v>
      </c>
      <c r="L64" s="197">
        <v>1</v>
      </c>
      <c r="M64" s="197">
        <v>1</v>
      </c>
      <c r="N64" s="196" t="s">
        <v>1</v>
      </c>
      <c r="O64" s="196" t="s">
        <v>1</v>
      </c>
      <c r="P64" s="196" t="s">
        <v>1</v>
      </c>
      <c r="Q64" s="196" t="s">
        <v>1</v>
      </c>
      <c r="R64" s="196" t="s">
        <v>1</v>
      </c>
      <c r="S64" s="196" t="s">
        <v>1</v>
      </c>
      <c r="T64" s="196" t="s">
        <v>1</v>
      </c>
      <c r="U64" s="203" t="s">
        <v>1</v>
      </c>
      <c r="V64" s="203" t="s">
        <v>1</v>
      </c>
      <c r="W64" s="196" t="s">
        <v>1</v>
      </c>
      <c r="X64" s="196" t="s">
        <v>1</v>
      </c>
      <c r="Y64" s="196" t="s">
        <v>1</v>
      </c>
      <c r="Z64" s="199" t="s">
        <v>1</v>
      </c>
      <c r="AA64" s="202" t="s">
        <v>433</v>
      </c>
      <c r="AB64" s="196" t="s">
        <v>1</v>
      </c>
      <c r="AC64" s="197">
        <v>1</v>
      </c>
      <c r="AD64" s="196" t="s">
        <v>1</v>
      </c>
      <c r="AE64" s="202" t="s">
        <v>433</v>
      </c>
      <c r="AF64" s="204" t="s">
        <v>433</v>
      </c>
    </row>
    <row r="65" spans="1:32" ht="16.5" customHeight="1" x14ac:dyDescent="0.3">
      <c r="A65" s="215">
        <v>57</v>
      </c>
      <c r="B65" s="216" t="s">
        <v>966</v>
      </c>
      <c r="C65" s="217" t="s">
        <v>296</v>
      </c>
      <c r="D65" s="218" t="s">
        <v>285</v>
      </c>
      <c r="E65" s="221" t="s">
        <v>303</v>
      </c>
      <c r="F65" s="222" t="s">
        <v>327</v>
      </c>
      <c r="G65" s="200" t="s">
        <v>4</v>
      </c>
      <c r="H65" s="190"/>
      <c r="I65" s="201" t="s">
        <v>498</v>
      </c>
      <c r="J65" s="197">
        <v>1</v>
      </c>
      <c r="K65" s="197">
        <v>1</v>
      </c>
      <c r="L65" s="196" t="s">
        <v>1</v>
      </c>
      <c r="M65" s="197">
        <v>1</v>
      </c>
      <c r="N65" s="197">
        <v>1</v>
      </c>
      <c r="O65" s="197">
        <v>1</v>
      </c>
      <c r="P65" s="196" t="s">
        <v>1</v>
      </c>
      <c r="Q65" s="197">
        <v>1</v>
      </c>
      <c r="R65" s="196" t="s">
        <v>1</v>
      </c>
      <c r="S65" s="192">
        <v>1</v>
      </c>
      <c r="T65" s="196" t="s">
        <v>1</v>
      </c>
      <c r="U65" s="203" t="s">
        <v>1</v>
      </c>
      <c r="V65" s="203" t="s">
        <v>1</v>
      </c>
      <c r="W65" s="196" t="s">
        <v>1</v>
      </c>
      <c r="X65" s="196" t="s">
        <v>1</v>
      </c>
      <c r="Y65" s="196" t="s">
        <v>1</v>
      </c>
      <c r="Z65" s="196" t="s">
        <v>1</v>
      </c>
      <c r="AA65" s="202" t="s">
        <v>433</v>
      </c>
      <c r="AB65" s="197">
        <v>1</v>
      </c>
      <c r="AC65" s="197">
        <v>1</v>
      </c>
      <c r="AD65" s="196" t="s">
        <v>1</v>
      </c>
      <c r="AE65" s="202" t="s">
        <v>433</v>
      </c>
      <c r="AF65" s="204" t="s">
        <v>433</v>
      </c>
    </row>
    <row r="66" spans="1:32" ht="16.5" customHeight="1" x14ac:dyDescent="0.3">
      <c r="A66" s="215">
        <v>58</v>
      </c>
      <c r="B66" s="216" t="s">
        <v>852</v>
      </c>
      <c r="C66" s="217" t="s">
        <v>296</v>
      </c>
      <c r="D66" s="218" t="s">
        <v>286</v>
      </c>
      <c r="E66" s="221" t="s">
        <v>303</v>
      </c>
      <c r="F66" s="222" t="s">
        <v>328</v>
      </c>
      <c r="G66" s="200" t="s">
        <v>4</v>
      </c>
      <c r="H66" s="190"/>
      <c r="I66" s="201" t="s">
        <v>498</v>
      </c>
      <c r="J66" s="197">
        <v>1</v>
      </c>
      <c r="K66" s="197">
        <v>1</v>
      </c>
      <c r="L66" s="197">
        <v>1</v>
      </c>
      <c r="M66" s="197">
        <v>1</v>
      </c>
      <c r="N66" s="196" t="s">
        <v>1</v>
      </c>
      <c r="O66" s="197">
        <v>1</v>
      </c>
      <c r="P66" s="197">
        <v>1</v>
      </c>
      <c r="Q66" s="197">
        <v>1</v>
      </c>
      <c r="R66" s="196" t="s">
        <v>1</v>
      </c>
      <c r="S66" s="196" t="s">
        <v>1</v>
      </c>
      <c r="T66" s="196" t="s">
        <v>1</v>
      </c>
      <c r="U66" s="196" t="s">
        <v>1</v>
      </c>
      <c r="V66" s="196" t="s">
        <v>1</v>
      </c>
      <c r="W66" s="196" t="s">
        <v>1</v>
      </c>
      <c r="X66" s="196" t="s">
        <v>1</v>
      </c>
      <c r="Y66" s="196" t="s">
        <v>1</v>
      </c>
      <c r="Z66" s="196" t="s">
        <v>1</v>
      </c>
      <c r="AA66" s="202" t="s">
        <v>433</v>
      </c>
      <c r="AB66" s="196" t="s">
        <v>1</v>
      </c>
      <c r="AC66" s="197">
        <v>1</v>
      </c>
      <c r="AD66" s="196" t="s">
        <v>1</v>
      </c>
      <c r="AE66" s="202" t="s">
        <v>433</v>
      </c>
      <c r="AF66" s="198" t="s">
        <v>1</v>
      </c>
    </row>
    <row r="67" spans="1:32" ht="16.5" customHeight="1" x14ac:dyDescent="0.3">
      <c r="A67" s="215">
        <v>59</v>
      </c>
      <c r="B67" s="216" t="s">
        <v>853</v>
      </c>
      <c r="C67" s="217" t="s">
        <v>296</v>
      </c>
      <c r="D67" s="218" t="s">
        <v>286</v>
      </c>
      <c r="E67" s="221" t="s">
        <v>303</v>
      </c>
      <c r="F67" s="222" t="s">
        <v>327</v>
      </c>
      <c r="G67" s="200" t="s">
        <v>4</v>
      </c>
      <c r="H67" s="201" t="s">
        <v>498</v>
      </c>
      <c r="I67" s="201" t="s">
        <v>498</v>
      </c>
      <c r="J67" s="196" t="s">
        <v>1</v>
      </c>
      <c r="K67" s="196" t="s">
        <v>1</v>
      </c>
      <c r="L67" s="197">
        <v>1</v>
      </c>
      <c r="M67" s="197">
        <v>1</v>
      </c>
      <c r="N67" s="197">
        <v>1</v>
      </c>
      <c r="O67" s="196" t="s">
        <v>1</v>
      </c>
      <c r="P67" s="196" t="s">
        <v>1</v>
      </c>
      <c r="Q67" s="196" t="s">
        <v>1</v>
      </c>
      <c r="R67" s="196" t="s">
        <v>1</v>
      </c>
      <c r="S67" s="192">
        <v>1</v>
      </c>
      <c r="T67" s="196" t="s">
        <v>1</v>
      </c>
      <c r="U67" s="203" t="s">
        <v>1</v>
      </c>
      <c r="V67" s="203" t="s">
        <v>1</v>
      </c>
      <c r="W67" s="196" t="s">
        <v>1</v>
      </c>
      <c r="X67" s="203" t="s">
        <v>1</v>
      </c>
      <c r="Y67" s="196" t="s">
        <v>1</v>
      </c>
      <c r="Z67" s="196" t="s">
        <v>1</v>
      </c>
      <c r="AA67" s="202" t="s">
        <v>433</v>
      </c>
      <c r="AB67" s="197">
        <v>1</v>
      </c>
      <c r="AC67" s="197">
        <v>1</v>
      </c>
      <c r="AD67" s="196" t="s">
        <v>1</v>
      </c>
      <c r="AE67" s="202" t="s">
        <v>433</v>
      </c>
      <c r="AF67" s="204" t="s">
        <v>433</v>
      </c>
    </row>
    <row r="68" spans="1:32" ht="16.5" customHeight="1" x14ac:dyDescent="0.3">
      <c r="A68" s="215">
        <v>60</v>
      </c>
      <c r="B68" s="216" t="s">
        <v>854</v>
      </c>
      <c r="C68" s="217" t="s">
        <v>296</v>
      </c>
      <c r="D68" s="218" t="s">
        <v>286</v>
      </c>
      <c r="E68" s="221" t="s">
        <v>303</v>
      </c>
      <c r="F68" s="222" t="s">
        <v>326</v>
      </c>
      <c r="G68" s="200" t="s">
        <v>4</v>
      </c>
      <c r="H68" s="190"/>
      <c r="I68" s="201" t="s">
        <v>498</v>
      </c>
      <c r="J68" s="196" t="s">
        <v>1</v>
      </c>
      <c r="K68" s="196" t="s">
        <v>1</v>
      </c>
      <c r="L68" s="197">
        <v>1</v>
      </c>
      <c r="M68" s="197">
        <v>1</v>
      </c>
      <c r="N68" s="197">
        <v>1</v>
      </c>
      <c r="O68" s="196" t="s">
        <v>1</v>
      </c>
      <c r="P68" s="196" t="s">
        <v>1</v>
      </c>
      <c r="Q68" s="196" t="s">
        <v>1</v>
      </c>
      <c r="R68" s="196" t="s">
        <v>1</v>
      </c>
      <c r="S68" s="196" t="s">
        <v>1</v>
      </c>
      <c r="T68" s="196" t="s">
        <v>1</v>
      </c>
      <c r="U68" s="203" t="s">
        <v>1</v>
      </c>
      <c r="V68" s="203" t="s">
        <v>1</v>
      </c>
      <c r="W68" s="199" t="s">
        <v>1</v>
      </c>
      <c r="X68" s="196" t="s">
        <v>1</v>
      </c>
      <c r="Y68" s="196" t="s">
        <v>1</v>
      </c>
      <c r="Z68" s="199" t="s">
        <v>1</v>
      </c>
      <c r="AA68" s="202" t="s">
        <v>433</v>
      </c>
      <c r="AB68" s="197">
        <v>1</v>
      </c>
      <c r="AC68" s="197">
        <v>1</v>
      </c>
      <c r="AD68" s="196" t="s">
        <v>1</v>
      </c>
      <c r="AE68" s="202" t="s">
        <v>433</v>
      </c>
      <c r="AF68" s="204" t="s">
        <v>433</v>
      </c>
    </row>
    <row r="69" spans="1:32" ht="16.5" customHeight="1" x14ac:dyDescent="0.3">
      <c r="A69" s="215">
        <v>61</v>
      </c>
      <c r="B69" s="216" t="s">
        <v>967</v>
      </c>
      <c r="C69" s="217" t="s">
        <v>291</v>
      </c>
      <c r="D69" s="218" t="s">
        <v>805</v>
      </c>
      <c r="E69" s="221" t="s">
        <v>303</v>
      </c>
      <c r="F69" s="222" t="s">
        <v>329</v>
      </c>
      <c r="G69" s="200" t="s">
        <v>4</v>
      </c>
      <c r="H69" s="190"/>
      <c r="I69" s="201" t="s">
        <v>498</v>
      </c>
      <c r="J69" s="197">
        <v>1</v>
      </c>
      <c r="K69" s="197">
        <v>1</v>
      </c>
      <c r="L69" s="196" t="s">
        <v>1</v>
      </c>
      <c r="M69" s="197">
        <v>1</v>
      </c>
      <c r="N69" s="197">
        <v>1</v>
      </c>
      <c r="O69" s="197">
        <v>1</v>
      </c>
      <c r="P69" s="197">
        <v>1</v>
      </c>
      <c r="Q69" s="197">
        <v>1</v>
      </c>
      <c r="R69" s="196" t="s">
        <v>1</v>
      </c>
      <c r="S69" s="192">
        <v>1</v>
      </c>
      <c r="T69" s="196" t="s">
        <v>1</v>
      </c>
      <c r="U69" s="196" t="s">
        <v>1</v>
      </c>
      <c r="V69" s="196" t="s">
        <v>1</v>
      </c>
      <c r="W69" s="196" t="s">
        <v>1</v>
      </c>
      <c r="X69" s="196" t="s">
        <v>1</v>
      </c>
      <c r="Y69" s="196" t="s">
        <v>1</v>
      </c>
      <c r="Z69" s="196" t="s">
        <v>1</v>
      </c>
      <c r="AA69" s="202" t="s">
        <v>433</v>
      </c>
      <c r="AB69" s="196" t="s">
        <v>1</v>
      </c>
      <c r="AC69" s="197">
        <v>1</v>
      </c>
      <c r="AD69" s="196" t="s">
        <v>1</v>
      </c>
      <c r="AE69" s="196" t="s">
        <v>1</v>
      </c>
      <c r="AF69" s="198" t="s">
        <v>1</v>
      </c>
    </row>
    <row r="70" spans="1:32" ht="16.5" customHeight="1" x14ac:dyDescent="0.3">
      <c r="A70" s="215">
        <v>62</v>
      </c>
      <c r="B70" s="216" t="s">
        <v>968</v>
      </c>
      <c r="C70" s="217" t="s">
        <v>291</v>
      </c>
      <c r="D70" s="218" t="s">
        <v>285</v>
      </c>
      <c r="E70" s="221" t="s">
        <v>303</v>
      </c>
      <c r="F70" s="222" t="s">
        <v>308</v>
      </c>
      <c r="G70" s="200" t="s">
        <v>4</v>
      </c>
      <c r="H70" s="195" t="s">
        <v>535</v>
      </c>
      <c r="I70" s="201" t="s">
        <v>498</v>
      </c>
      <c r="J70" s="196" t="s">
        <v>1</v>
      </c>
      <c r="K70" s="197">
        <v>1</v>
      </c>
      <c r="L70" s="196" t="s">
        <v>1</v>
      </c>
      <c r="M70" s="197">
        <v>1</v>
      </c>
      <c r="N70" s="197">
        <v>1</v>
      </c>
      <c r="O70" s="197">
        <v>1</v>
      </c>
      <c r="P70" s="196" t="s">
        <v>1</v>
      </c>
      <c r="Q70" s="197">
        <v>1</v>
      </c>
      <c r="R70" s="196" t="s">
        <v>1</v>
      </c>
      <c r="S70" s="192">
        <v>1</v>
      </c>
      <c r="T70" s="192">
        <v>1</v>
      </c>
      <c r="U70" s="203" t="s">
        <v>1</v>
      </c>
      <c r="V70" s="196" t="s">
        <v>1</v>
      </c>
      <c r="W70" s="196" t="s">
        <v>1</v>
      </c>
      <c r="X70" s="196" t="s">
        <v>1</v>
      </c>
      <c r="Y70" s="196" t="s">
        <v>1</v>
      </c>
      <c r="Z70" s="196" t="s">
        <v>1</v>
      </c>
      <c r="AA70" s="202" t="s">
        <v>433</v>
      </c>
      <c r="AB70" s="196" t="s">
        <v>1</v>
      </c>
      <c r="AC70" s="197">
        <v>1</v>
      </c>
      <c r="AD70" s="196" t="s">
        <v>1</v>
      </c>
      <c r="AE70" s="196" t="s">
        <v>1</v>
      </c>
      <c r="AF70" s="198" t="s">
        <v>1</v>
      </c>
    </row>
    <row r="71" spans="1:32" ht="16.5" customHeight="1" x14ac:dyDescent="0.3">
      <c r="A71" s="215">
        <v>63</v>
      </c>
      <c r="B71" s="216" t="s">
        <v>855</v>
      </c>
      <c r="C71" s="217" t="s">
        <v>291</v>
      </c>
      <c r="D71" s="218" t="s">
        <v>286</v>
      </c>
      <c r="E71" s="221" t="s">
        <v>303</v>
      </c>
      <c r="F71" s="222" t="s">
        <v>329</v>
      </c>
      <c r="G71" s="200" t="s">
        <v>4</v>
      </c>
      <c r="H71" s="190"/>
      <c r="I71" s="201" t="s">
        <v>498</v>
      </c>
      <c r="J71" s="197">
        <v>1</v>
      </c>
      <c r="K71" s="197">
        <v>1</v>
      </c>
      <c r="L71" s="196" t="s">
        <v>1</v>
      </c>
      <c r="M71" s="197">
        <v>1</v>
      </c>
      <c r="N71" s="197">
        <v>1</v>
      </c>
      <c r="O71" s="197">
        <v>1</v>
      </c>
      <c r="P71" s="197">
        <v>1</v>
      </c>
      <c r="Q71" s="197">
        <v>1</v>
      </c>
      <c r="R71" s="196" t="s">
        <v>1</v>
      </c>
      <c r="S71" s="192">
        <v>1</v>
      </c>
      <c r="T71" s="196" t="s">
        <v>1</v>
      </c>
      <c r="U71" s="196" t="s">
        <v>1</v>
      </c>
      <c r="V71" s="196" t="s">
        <v>1</v>
      </c>
      <c r="W71" s="196" t="s">
        <v>1</v>
      </c>
      <c r="X71" s="196" t="s">
        <v>1</v>
      </c>
      <c r="Y71" s="196" t="s">
        <v>1</v>
      </c>
      <c r="Z71" s="196" t="s">
        <v>1</v>
      </c>
      <c r="AA71" s="202" t="s">
        <v>433</v>
      </c>
      <c r="AB71" s="196" t="s">
        <v>1</v>
      </c>
      <c r="AC71" s="196" t="s">
        <v>1</v>
      </c>
      <c r="AD71" s="196" t="s">
        <v>1</v>
      </c>
      <c r="AE71" s="196" t="s">
        <v>1</v>
      </c>
      <c r="AF71" s="198" t="s">
        <v>1</v>
      </c>
    </row>
    <row r="72" spans="1:32" ht="16.5" customHeight="1" x14ac:dyDescent="0.3">
      <c r="A72" s="215">
        <v>64</v>
      </c>
      <c r="B72" s="216" t="s">
        <v>856</v>
      </c>
      <c r="C72" s="217" t="s">
        <v>291</v>
      </c>
      <c r="D72" s="218" t="s">
        <v>286</v>
      </c>
      <c r="E72" s="221" t="s">
        <v>303</v>
      </c>
      <c r="F72" s="222" t="s">
        <v>308</v>
      </c>
      <c r="G72" s="200" t="s">
        <v>4</v>
      </c>
      <c r="H72" s="201" t="s">
        <v>498</v>
      </c>
      <c r="I72" s="201" t="s">
        <v>498</v>
      </c>
      <c r="J72" s="197">
        <v>1</v>
      </c>
      <c r="K72" s="197">
        <v>1</v>
      </c>
      <c r="L72" s="196" t="s">
        <v>1</v>
      </c>
      <c r="M72" s="197">
        <v>1</v>
      </c>
      <c r="N72" s="197">
        <v>1</v>
      </c>
      <c r="O72" s="197">
        <v>1</v>
      </c>
      <c r="P72" s="197">
        <v>1</v>
      </c>
      <c r="Q72" s="197">
        <v>1</v>
      </c>
      <c r="R72" s="196" t="s">
        <v>1</v>
      </c>
      <c r="S72" s="192">
        <v>1</v>
      </c>
      <c r="T72" s="196" t="s">
        <v>1</v>
      </c>
      <c r="U72" s="203" t="s">
        <v>1</v>
      </c>
      <c r="V72" s="203" t="s">
        <v>1</v>
      </c>
      <c r="W72" s="196" t="s">
        <v>1</v>
      </c>
      <c r="X72" s="196" t="s">
        <v>1</v>
      </c>
      <c r="Y72" s="196" t="s">
        <v>1</v>
      </c>
      <c r="Z72" s="196" t="s">
        <v>1</v>
      </c>
      <c r="AA72" s="202" t="s">
        <v>439</v>
      </c>
      <c r="AB72" s="197">
        <v>1</v>
      </c>
      <c r="AC72" s="197">
        <v>1</v>
      </c>
      <c r="AD72" s="196" t="s">
        <v>1</v>
      </c>
      <c r="AE72" s="202" t="s">
        <v>433</v>
      </c>
      <c r="AF72" s="198" t="s">
        <v>1</v>
      </c>
    </row>
    <row r="73" spans="1:32" ht="16.5" customHeight="1" x14ac:dyDescent="0.3">
      <c r="A73" s="215">
        <v>65</v>
      </c>
      <c r="B73" s="216" t="s">
        <v>568</v>
      </c>
      <c r="C73" s="217" t="s">
        <v>291</v>
      </c>
      <c r="D73" s="218" t="s">
        <v>287</v>
      </c>
      <c r="E73" s="221" t="s">
        <v>303</v>
      </c>
      <c r="F73" s="222" t="s">
        <v>330</v>
      </c>
      <c r="G73" s="200" t="s">
        <v>4</v>
      </c>
      <c r="H73" s="190"/>
      <c r="I73" s="205" t="s">
        <v>362</v>
      </c>
      <c r="J73" s="196" t="s">
        <v>1</v>
      </c>
      <c r="K73" s="197">
        <v>1</v>
      </c>
      <c r="L73" s="196" t="s">
        <v>1</v>
      </c>
      <c r="M73" s="197">
        <v>1</v>
      </c>
      <c r="N73" s="196" t="s">
        <v>1</v>
      </c>
      <c r="O73" s="197">
        <v>1</v>
      </c>
      <c r="P73" s="196" t="s">
        <v>1</v>
      </c>
      <c r="Q73" s="197">
        <v>1</v>
      </c>
      <c r="R73" s="196" t="s">
        <v>1</v>
      </c>
      <c r="S73" s="192">
        <v>1</v>
      </c>
      <c r="T73" s="196" t="s">
        <v>1</v>
      </c>
      <c r="U73" s="203" t="s">
        <v>1</v>
      </c>
      <c r="V73" s="196" t="s">
        <v>1</v>
      </c>
      <c r="W73" s="196" t="s">
        <v>1</v>
      </c>
      <c r="X73" s="196" t="s">
        <v>1</v>
      </c>
      <c r="Y73" s="196" t="s">
        <v>1</v>
      </c>
      <c r="Z73" s="203" t="s">
        <v>1</v>
      </c>
      <c r="AA73" s="196" t="s">
        <v>1</v>
      </c>
      <c r="AB73" s="196" t="s">
        <v>1</v>
      </c>
      <c r="AC73" s="196" t="s">
        <v>1</v>
      </c>
      <c r="AD73" s="197">
        <v>1</v>
      </c>
      <c r="AE73" s="196" t="s">
        <v>1</v>
      </c>
      <c r="AF73" s="198" t="s">
        <v>1</v>
      </c>
    </row>
    <row r="74" spans="1:32" ht="16.5" customHeight="1" x14ac:dyDescent="0.3">
      <c r="A74" s="215">
        <v>66</v>
      </c>
      <c r="B74" s="216" t="s">
        <v>570</v>
      </c>
      <c r="C74" s="217" t="s">
        <v>291</v>
      </c>
      <c r="D74" s="218" t="s">
        <v>287</v>
      </c>
      <c r="E74" s="221" t="s">
        <v>303</v>
      </c>
      <c r="F74" s="222" t="s">
        <v>321</v>
      </c>
      <c r="G74" s="200" t="s">
        <v>4</v>
      </c>
      <c r="H74" s="201" t="s">
        <v>498</v>
      </c>
      <c r="I74" s="201" t="s">
        <v>498</v>
      </c>
      <c r="J74" s="196" t="s">
        <v>1</v>
      </c>
      <c r="K74" s="197">
        <v>1</v>
      </c>
      <c r="L74" s="196" t="s">
        <v>1</v>
      </c>
      <c r="M74" s="197">
        <v>1</v>
      </c>
      <c r="N74" s="196" t="s">
        <v>1</v>
      </c>
      <c r="O74" s="196" t="s">
        <v>1</v>
      </c>
      <c r="P74" s="196" t="s">
        <v>1</v>
      </c>
      <c r="Q74" s="196" t="s">
        <v>1</v>
      </c>
      <c r="R74" s="196" t="s">
        <v>1</v>
      </c>
      <c r="S74" s="196" t="s">
        <v>1</v>
      </c>
      <c r="T74" s="196" t="s">
        <v>1</v>
      </c>
      <c r="U74" s="203" t="s">
        <v>1</v>
      </c>
      <c r="V74" s="203" t="s">
        <v>1</v>
      </c>
      <c r="W74" s="203" t="s">
        <v>1</v>
      </c>
      <c r="X74" s="196" t="s">
        <v>1</v>
      </c>
      <c r="Y74" s="196" t="s">
        <v>1</v>
      </c>
      <c r="Z74" s="199" t="s">
        <v>1</v>
      </c>
      <c r="AA74" s="202" t="s">
        <v>433</v>
      </c>
      <c r="AB74" s="196" t="s">
        <v>1</v>
      </c>
      <c r="AC74" s="197">
        <v>1</v>
      </c>
      <c r="AD74" s="196" t="s">
        <v>1</v>
      </c>
      <c r="AE74" s="196" t="s">
        <v>1</v>
      </c>
      <c r="AF74" s="198" t="s">
        <v>1</v>
      </c>
    </row>
    <row r="75" spans="1:32" ht="16.5" customHeight="1" x14ac:dyDescent="0.3">
      <c r="A75" s="215">
        <v>67</v>
      </c>
      <c r="B75" s="216" t="s">
        <v>857</v>
      </c>
      <c r="C75" s="217" t="s">
        <v>292</v>
      </c>
      <c r="D75" s="218" t="s">
        <v>285</v>
      </c>
      <c r="E75" s="221" t="s">
        <v>303</v>
      </c>
      <c r="F75" s="222" t="s">
        <v>331</v>
      </c>
      <c r="G75" s="200" t="s">
        <v>4</v>
      </c>
      <c r="H75" s="201" t="s">
        <v>498</v>
      </c>
      <c r="I75" s="201" t="s">
        <v>498</v>
      </c>
      <c r="J75" s="196" t="s">
        <v>1</v>
      </c>
      <c r="K75" s="196" t="s">
        <v>1</v>
      </c>
      <c r="L75" s="196" t="s">
        <v>1</v>
      </c>
      <c r="M75" s="197">
        <v>1</v>
      </c>
      <c r="N75" s="196" t="s">
        <v>1</v>
      </c>
      <c r="O75" s="196" t="s">
        <v>1</v>
      </c>
      <c r="P75" s="196" t="s">
        <v>1</v>
      </c>
      <c r="Q75" s="196" t="s">
        <v>1</v>
      </c>
      <c r="R75" s="196" t="s">
        <v>1</v>
      </c>
      <c r="S75" s="196" t="s">
        <v>1</v>
      </c>
      <c r="T75" s="196" t="s">
        <v>1</v>
      </c>
      <c r="U75" s="203" t="s">
        <v>1</v>
      </c>
      <c r="V75" s="203" t="s">
        <v>1</v>
      </c>
      <c r="W75" s="196" t="s">
        <v>1</v>
      </c>
      <c r="X75" s="196" t="s">
        <v>1</v>
      </c>
      <c r="Y75" s="196" t="s">
        <v>1</v>
      </c>
      <c r="Z75" s="199" t="s">
        <v>1</v>
      </c>
      <c r="AA75" s="202" t="s">
        <v>433</v>
      </c>
      <c r="AB75" s="196" t="s">
        <v>1</v>
      </c>
      <c r="AC75" s="196" t="s">
        <v>1</v>
      </c>
      <c r="AD75" s="196" t="s">
        <v>1</v>
      </c>
      <c r="AE75" s="196" t="s">
        <v>1</v>
      </c>
      <c r="AF75" s="198" t="s">
        <v>1</v>
      </c>
    </row>
    <row r="76" spans="1:32" ht="16.5" customHeight="1" x14ac:dyDescent="0.3">
      <c r="A76" s="215">
        <v>68</v>
      </c>
      <c r="B76" s="216" t="s">
        <v>858</v>
      </c>
      <c r="C76" s="217" t="s">
        <v>292</v>
      </c>
      <c r="D76" s="218" t="s">
        <v>285</v>
      </c>
      <c r="E76" s="221" t="s">
        <v>303</v>
      </c>
      <c r="F76" s="222" t="s">
        <v>332</v>
      </c>
      <c r="G76" s="200" t="s">
        <v>4</v>
      </c>
      <c r="H76" s="190"/>
      <c r="I76" s="201" t="s">
        <v>498</v>
      </c>
      <c r="J76" s="197">
        <v>1</v>
      </c>
      <c r="K76" s="196" t="s">
        <v>1</v>
      </c>
      <c r="L76" s="196" t="s">
        <v>1</v>
      </c>
      <c r="M76" s="197">
        <v>1</v>
      </c>
      <c r="N76" s="196" t="s">
        <v>1</v>
      </c>
      <c r="O76" s="197">
        <v>1</v>
      </c>
      <c r="P76" s="196" t="s">
        <v>1</v>
      </c>
      <c r="Q76" s="197">
        <v>1</v>
      </c>
      <c r="R76" s="196" t="s">
        <v>1</v>
      </c>
      <c r="S76" s="192">
        <v>1</v>
      </c>
      <c r="T76" s="196" t="s">
        <v>1</v>
      </c>
      <c r="U76" s="203" t="s">
        <v>1</v>
      </c>
      <c r="V76" s="203" t="s">
        <v>1</v>
      </c>
      <c r="W76" s="196" t="s">
        <v>1</v>
      </c>
      <c r="X76" s="196" t="s">
        <v>1</v>
      </c>
      <c r="Y76" s="196" t="s">
        <v>1</v>
      </c>
      <c r="Z76" s="196" t="s">
        <v>1</v>
      </c>
      <c r="AA76" s="202" t="s">
        <v>433</v>
      </c>
      <c r="AB76" s="196" t="s">
        <v>1</v>
      </c>
      <c r="AC76" s="196" t="s">
        <v>1</v>
      </c>
      <c r="AD76" s="196" t="s">
        <v>1</v>
      </c>
      <c r="AE76" s="196" t="s">
        <v>1</v>
      </c>
      <c r="AF76" s="198" t="s">
        <v>1</v>
      </c>
    </row>
    <row r="77" spans="1:32" ht="16.5" customHeight="1" x14ac:dyDescent="0.3">
      <c r="A77" s="215">
        <v>69</v>
      </c>
      <c r="B77" s="216" t="s">
        <v>859</v>
      </c>
      <c r="C77" s="217" t="s">
        <v>292</v>
      </c>
      <c r="D77" s="218" t="s">
        <v>285</v>
      </c>
      <c r="E77" s="221" t="s">
        <v>303</v>
      </c>
      <c r="F77" s="222" t="s">
        <v>333</v>
      </c>
      <c r="G77" s="200" t="s">
        <v>4</v>
      </c>
      <c r="H77" s="195" t="s">
        <v>535</v>
      </c>
      <c r="I77" s="201" t="s">
        <v>498</v>
      </c>
      <c r="J77" s="196" t="s">
        <v>1</v>
      </c>
      <c r="K77" s="196" t="s">
        <v>1</v>
      </c>
      <c r="L77" s="196" t="s">
        <v>1</v>
      </c>
      <c r="M77" s="197">
        <v>1</v>
      </c>
      <c r="N77" s="196" t="s">
        <v>1</v>
      </c>
      <c r="O77" s="196" t="s">
        <v>1</v>
      </c>
      <c r="P77" s="196" t="s">
        <v>1</v>
      </c>
      <c r="Q77" s="196" t="s">
        <v>1</v>
      </c>
      <c r="R77" s="196" t="s">
        <v>1</v>
      </c>
      <c r="S77" s="196" t="s">
        <v>1</v>
      </c>
      <c r="T77" s="196" t="s">
        <v>1</v>
      </c>
      <c r="U77" s="196" t="s">
        <v>1</v>
      </c>
      <c r="V77" s="196" t="s">
        <v>1</v>
      </c>
      <c r="W77" s="196" t="s">
        <v>1</v>
      </c>
      <c r="X77" s="196" t="s">
        <v>1</v>
      </c>
      <c r="Y77" s="196" t="s">
        <v>1</v>
      </c>
      <c r="Z77" s="196" t="s">
        <v>1</v>
      </c>
      <c r="AA77" s="202" t="s">
        <v>433</v>
      </c>
      <c r="AB77" s="196" t="s">
        <v>1</v>
      </c>
      <c r="AC77" s="196" t="s">
        <v>1</v>
      </c>
      <c r="AD77" s="196" t="s">
        <v>1</v>
      </c>
      <c r="AE77" s="196" t="s">
        <v>1</v>
      </c>
      <c r="AF77" s="198" t="s">
        <v>1</v>
      </c>
    </row>
    <row r="78" spans="1:32" ht="16.5" customHeight="1" x14ac:dyDescent="0.3">
      <c r="A78" s="215">
        <v>70</v>
      </c>
      <c r="B78" s="216" t="s">
        <v>860</v>
      </c>
      <c r="C78" s="217" t="s">
        <v>292</v>
      </c>
      <c r="D78" s="218" t="s">
        <v>285</v>
      </c>
      <c r="E78" s="221" t="s">
        <v>303</v>
      </c>
      <c r="F78" s="222" t="s">
        <v>332</v>
      </c>
      <c r="G78" s="200" t="s">
        <v>4</v>
      </c>
      <c r="H78" s="195" t="s">
        <v>535</v>
      </c>
      <c r="I78" s="201" t="s">
        <v>498</v>
      </c>
      <c r="J78" s="196" t="s">
        <v>1</v>
      </c>
      <c r="K78" s="196" t="s">
        <v>1</v>
      </c>
      <c r="L78" s="196" t="s">
        <v>1</v>
      </c>
      <c r="M78" s="197">
        <v>1</v>
      </c>
      <c r="N78" s="196" t="s">
        <v>1</v>
      </c>
      <c r="O78" s="196" t="s">
        <v>1</v>
      </c>
      <c r="P78" s="196" t="s">
        <v>1</v>
      </c>
      <c r="Q78" s="196" t="s">
        <v>1</v>
      </c>
      <c r="R78" s="196" t="s">
        <v>1</v>
      </c>
      <c r="S78" s="196" t="s">
        <v>1</v>
      </c>
      <c r="T78" s="196" t="s">
        <v>1</v>
      </c>
      <c r="U78" s="196" t="s">
        <v>1</v>
      </c>
      <c r="V78" s="196" t="s">
        <v>1</v>
      </c>
      <c r="W78" s="196" t="s">
        <v>1</v>
      </c>
      <c r="X78" s="196" t="s">
        <v>1</v>
      </c>
      <c r="Y78" s="196" t="s">
        <v>1</v>
      </c>
      <c r="Z78" s="196" t="s">
        <v>1</v>
      </c>
      <c r="AA78" s="202" t="s">
        <v>433</v>
      </c>
      <c r="AB78" s="196" t="s">
        <v>1</v>
      </c>
      <c r="AC78" s="196" t="s">
        <v>1</v>
      </c>
      <c r="AD78" s="196" t="s">
        <v>1</v>
      </c>
      <c r="AE78" s="196" t="s">
        <v>1</v>
      </c>
      <c r="AF78" s="198" t="s">
        <v>1</v>
      </c>
    </row>
    <row r="79" spans="1:32" ht="16.5" customHeight="1" x14ac:dyDescent="0.3">
      <c r="A79" s="215">
        <v>71</v>
      </c>
      <c r="B79" s="216" t="s">
        <v>861</v>
      </c>
      <c r="C79" s="217" t="s">
        <v>292</v>
      </c>
      <c r="D79" s="218" t="s">
        <v>285</v>
      </c>
      <c r="E79" s="221" t="s">
        <v>303</v>
      </c>
      <c r="F79" s="222" t="s">
        <v>334</v>
      </c>
      <c r="G79" s="200" t="s">
        <v>4</v>
      </c>
      <c r="H79" s="195" t="s">
        <v>535</v>
      </c>
      <c r="I79" s="201" t="s">
        <v>498</v>
      </c>
      <c r="J79" s="197">
        <v>1</v>
      </c>
      <c r="K79" s="196" t="s">
        <v>1</v>
      </c>
      <c r="L79" s="196" t="s">
        <v>1</v>
      </c>
      <c r="M79" s="197">
        <v>1</v>
      </c>
      <c r="N79" s="197">
        <v>1</v>
      </c>
      <c r="O79" s="197">
        <v>1</v>
      </c>
      <c r="P79" s="196" t="s">
        <v>1</v>
      </c>
      <c r="Q79" s="197">
        <v>1</v>
      </c>
      <c r="R79" s="196" t="s">
        <v>1</v>
      </c>
      <c r="S79" s="192">
        <v>1</v>
      </c>
      <c r="T79" s="196" t="s">
        <v>1</v>
      </c>
      <c r="U79" s="203" t="s">
        <v>1</v>
      </c>
      <c r="V79" s="196" t="s">
        <v>1</v>
      </c>
      <c r="W79" s="199" t="s">
        <v>1</v>
      </c>
      <c r="X79" s="199" t="s">
        <v>1</v>
      </c>
      <c r="Y79" s="196" t="s">
        <v>1</v>
      </c>
      <c r="Z79" s="196" t="s">
        <v>1</v>
      </c>
      <c r="AA79" s="202" t="s">
        <v>433</v>
      </c>
      <c r="AB79" s="196" t="s">
        <v>1</v>
      </c>
      <c r="AC79" s="196" t="s">
        <v>1</v>
      </c>
      <c r="AD79" s="196" t="s">
        <v>1</v>
      </c>
      <c r="AE79" s="196" t="s">
        <v>1</v>
      </c>
      <c r="AF79" s="198" t="s">
        <v>1</v>
      </c>
    </row>
    <row r="80" spans="1:32" ht="16.5" customHeight="1" x14ac:dyDescent="0.3">
      <c r="A80" s="215">
        <v>72</v>
      </c>
      <c r="B80" s="216" t="s">
        <v>862</v>
      </c>
      <c r="C80" s="217" t="s">
        <v>292</v>
      </c>
      <c r="D80" s="218" t="s">
        <v>285</v>
      </c>
      <c r="E80" s="221" t="s">
        <v>303</v>
      </c>
      <c r="F80" s="222" t="s">
        <v>333</v>
      </c>
      <c r="G80" s="200" t="s">
        <v>4</v>
      </c>
      <c r="H80" s="195" t="s">
        <v>535</v>
      </c>
      <c r="I80" s="201" t="s">
        <v>498</v>
      </c>
      <c r="J80" s="196" t="s">
        <v>1</v>
      </c>
      <c r="K80" s="196" t="s">
        <v>1</v>
      </c>
      <c r="L80" s="196" t="s">
        <v>1</v>
      </c>
      <c r="M80" s="197">
        <v>1</v>
      </c>
      <c r="N80" s="196" t="s">
        <v>1</v>
      </c>
      <c r="O80" s="196" t="s">
        <v>1</v>
      </c>
      <c r="P80" s="196" t="s">
        <v>1</v>
      </c>
      <c r="Q80" s="196" t="s">
        <v>1</v>
      </c>
      <c r="R80" s="196" t="s">
        <v>1</v>
      </c>
      <c r="S80" s="196" t="s">
        <v>1</v>
      </c>
      <c r="T80" s="196" t="s">
        <v>1</v>
      </c>
      <c r="U80" s="196" t="s">
        <v>1</v>
      </c>
      <c r="V80" s="196" t="s">
        <v>1</v>
      </c>
      <c r="W80" s="196" t="s">
        <v>1</v>
      </c>
      <c r="X80" s="196" t="s">
        <v>1</v>
      </c>
      <c r="Y80" s="196" t="s">
        <v>1</v>
      </c>
      <c r="Z80" s="196" t="s">
        <v>1</v>
      </c>
      <c r="AA80" s="202" t="s">
        <v>433</v>
      </c>
      <c r="AB80" s="196" t="s">
        <v>1</v>
      </c>
      <c r="AC80" s="196" t="s">
        <v>1</v>
      </c>
      <c r="AD80" s="196" t="s">
        <v>1</v>
      </c>
      <c r="AE80" s="196" t="s">
        <v>1</v>
      </c>
      <c r="AF80" s="198" t="s">
        <v>1</v>
      </c>
    </row>
    <row r="81" spans="1:32" ht="16.5" customHeight="1" x14ac:dyDescent="0.3">
      <c r="A81" s="215">
        <v>73</v>
      </c>
      <c r="B81" s="216" t="s">
        <v>863</v>
      </c>
      <c r="C81" s="217" t="s">
        <v>292</v>
      </c>
      <c r="D81" s="218" t="s">
        <v>285</v>
      </c>
      <c r="E81" s="221" t="s">
        <v>303</v>
      </c>
      <c r="F81" s="222" t="s">
        <v>309</v>
      </c>
      <c r="G81" s="200" t="s">
        <v>4</v>
      </c>
      <c r="H81" s="201" t="s">
        <v>498</v>
      </c>
      <c r="I81" s="201" t="s">
        <v>498</v>
      </c>
      <c r="J81" s="196" t="s">
        <v>1</v>
      </c>
      <c r="K81" s="197">
        <v>1</v>
      </c>
      <c r="L81" s="197">
        <v>1</v>
      </c>
      <c r="M81" s="197">
        <v>1</v>
      </c>
      <c r="N81" s="197">
        <v>1</v>
      </c>
      <c r="O81" s="197">
        <v>1</v>
      </c>
      <c r="P81" s="196" t="s">
        <v>1</v>
      </c>
      <c r="Q81" s="197">
        <v>1</v>
      </c>
      <c r="R81" s="196" t="s">
        <v>1</v>
      </c>
      <c r="S81" s="192">
        <v>1</v>
      </c>
      <c r="T81" s="196" t="s">
        <v>1</v>
      </c>
      <c r="U81" s="203" t="s">
        <v>1</v>
      </c>
      <c r="V81" s="203" t="s">
        <v>1</v>
      </c>
      <c r="W81" s="196" t="s">
        <v>1</v>
      </c>
      <c r="X81" s="196" t="s">
        <v>1</v>
      </c>
      <c r="Y81" s="196" t="s">
        <v>1</v>
      </c>
      <c r="Z81" s="196" t="s">
        <v>1</v>
      </c>
      <c r="AA81" s="202" t="s">
        <v>433</v>
      </c>
      <c r="AB81" s="196" t="s">
        <v>1</v>
      </c>
      <c r="AC81" s="197">
        <v>1</v>
      </c>
      <c r="AD81" s="196" t="s">
        <v>1</v>
      </c>
      <c r="AE81" s="196" t="s">
        <v>1</v>
      </c>
      <c r="AF81" s="198" t="s">
        <v>1</v>
      </c>
    </row>
    <row r="82" spans="1:32" ht="16.5" customHeight="1" x14ac:dyDescent="0.3">
      <c r="A82" s="215">
        <v>74</v>
      </c>
      <c r="B82" s="216" t="s">
        <v>1038</v>
      </c>
      <c r="C82" s="217" t="s">
        <v>292</v>
      </c>
      <c r="D82" s="218" t="s">
        <v>285</v>
      </c>
      <c r="E82" s="221" t="s">
        <v>303</v>
      </c>
      <c r="F82" s="222" t="s">
        <v>332</v>
      </c>
      <c r="G82" s="200" t="s">
        <v>4</v>
      </c>
      <c r="H82" s="201" t="s">
        <v>498</v>
      </c>
      <c r="I82" s="201" t="s">
        <v>498</v>
      </c>
      <c r="J82" s="197">
        <v>1</v>
      </c>
      <c r="K82" s="197">
        <v>1</v>
      </c>
      <c r="L82" s="196" t="s">
        <v>1</v>
      </c>
      <c r="M82" s="197">
        <v>1</v>
      </c>
      <c r="N82" s="197">
        <v>1</v>
      </c>
      <c r="O82" s="197">
        <v>1</v>
      </c>
      <c r="P82" s="196" t="s">
        <v>1</v>
      </c>
      <c r="Q82" s="197">
        <v>1</v>
      </c>
      <c r="R82" s="196" t="s">
        <v>1</v>
      </c>
      <c r="S82" s="192">
        <v>1</v>
      </c>
      <c r="T82" s="196" t="s">
        <v>1</v>
      </c>
      <c r="U82" s="203" t="s">
        <v>1</v>
      </c>
      <c r="V82" s="203" t="s">
        <v>1</v>
      </c>
      <c r="W82" s="196" t="s">
        <v>1</v>
      </c>
      <c r="X82" s="199" t="s">
        <v>1</v>
      </c>
      <c r="Y82" s="196" t="s">
        <v>1</v>
      </c>
      <c r="Z82" s="199" t="s">
        <v>1</v>
      </c>
      <c r="AA82" s="202" t="s">
        <v>433</v>
      </c>
      <c r="AB82" s="196" t="s">
        <v>1</v>
      </c>
      <c r="AC82" s="196" t="s">
        <v>1</v>
      </c>
      <c r="AD82" s="196" t="s">
        <v>1</v>
      </c>
      <c r="AE82" s="196" t="s">
        <v>1</v>
      </c>
      <c r="AF82" s="198" t="s">
        <v>1</v>
      </c>
    </row>
    <row r="83" spans="1:32" ht="16.5" customHeight="1" x14ac:dyDescent="0.3">
      <c r="A83" s="215">
        <v>75</v>
      </c>
      <c r="B83" s="216" t="s">
        <v>864</v>
      </c>
      <c r="C83" s="217" t="s">
        <v>292</v>
      </c>
      <c r="D83" s="218" t="s">
        <v>285</v>
      </c>
      <c r="E83" s="221" t="s">
        <v>303</v>
      </c>
      <c r="F83" s="222" t="s">
        <v>335</v>
      </c>
      <c r="G83" s="200" t="s">
        <v>4</v>
      </c>
      <c r="H83" s="205" t="s">
        <v>362</v>
      </c>
      <c r="I83" s="201" t="s">
        <v>498</v>
      </c>
      <c r="J83" s="196" t="s">
        <v>1</v>
      </c>
      <c r="K83" s="196" t="s">
        <v>1</v>
      </c>
      <c r="L83" s="196" t="s">
        <v>1</v>
      </c>
      <c r="M83" s="197">
        <v>1</v>
      </c>
      <c r="N83" s="196" t="s">
        <v>1</v>
      </c>
      <c r="O83" s="197">
        <v>1</v>
      </c>
      <c r="P83" s="196" t="s">
        <v>1</v>
      </c>
      <c r="Q83" s="197">
        <v>1</v>
      </c>
      <c r="R83" s="196" t="s">
        <v>1</v>
      </c>
      <c r="S83" s="196" t="s">
        <v>1</v>
      </c>
      <c r="T83" s="196" t="s">
        <v>1</v>
      </c>
      <c r="U83" s="203" t="s">
        <v>1</v>
      </c>
      <c r="V83" s="196" t="s">
        <v>1</v>
      </c>
      <c r="W83" s="196" t="s">
        <v>1</v>
      </c>
      <c r="X83" s="196" t="s">
        <v>1</v>
      </c>
      <c r="Y83" s="196" t="s">
        <v>1</v>
      </c>
      <c r="Z83" s="203" t="s">
        <v>1</v>
      </c>
      <c r="AA83" s="202" t="s">
        <v>433</v>
      </c>
      <c r="AB83" s="197">
        <v>1</v>
      </c>
      <c r="AC83" s="197">
        <v>1</v>
      </c>
      <c r="AD83" s="197">
        <v>1</v>
      </c>
      <c r="AE83" s="196" t="s">
        <v>1</v>
      </c>
      <c r="AF83" s="204" t="s">
        <v>433</v>
      </c>
    </row>
    <row r="84" spans="1:32" ht="16.5" customHeight="1" x14ac:dyDescent="0.3">
      <c r="A84" s="215">
        <v>76</v>
      </c>
      <c r="B84" s="216" t="s">
        <v>865</v>
      </c>
      <c r="C84" s="217" t="s">
        <v>292</v>
      </c>
      <c r="D84" s="218" t="s">
        <v>285</v>
      </c>
      <c r="E84" s="221" t="s">
        <v>303</v>
      </c>
      <c r="F84" s="222" t="s">
        <v>335</v>
      </c>
      <c r="G84" s="200" t="s">
        <v>4</v>
      </c>
      <c r="H84" s="190"/>
      <c r="I84" s="201" t="s">
        <v>498</v>
      </c>
      <c r="J84" s="196" t="s">
        <v>1</v>
      </c>
      <c r="K84" s="197">
        <v>1</v>
      </c>
      <c r="L84" s="197">
        <v>1</v>
      </c>
      <c r="M84" s="197">
        <v>1</v>
      </c>
      <c r="N84" s="197">
        <v>1</v>
      </c>
      <c r="O84" s="197">
        <v>1</v>
      </c>
      <c r="P84" s="196" t="s">
        <v>1</v>
      </c>
      <c r="Q84" s="197">
        <v>1</v>
      </c>
      <c r="R84" s="196" t="s">
        <v>1</v>
      </c>
      <c r="S84" s="192">
        <v>1</v>
      </c>
      <c r="T84" s="196" t="s">
        <v>1</v>
      </c>
      <c r="U84" s="203" t="s">
        <v>1</v>
      </c>
      <c r="V84" s="196" t="s">
        <v>1</v>
      </c>
      <c r="W84" s="196" t="s">
        <v>1</v>
      </c>
      <c r="X84" s="196" t="s">
        <v>1</v>
      </c>
      <c r="Y84" s="196" t="s">
        <v>1</v>
      </c>
      <c r="Z84" s="199" t="s">
        <v>1</v>
      </c>
      <c r="AA84" s="202" t="s">
        <v>433</v>
      </c>
      <c r="AB84" s="196" t="s">
        <v>1</v>
      </c>
      <c r="AC84" s="197">
        <v>1</v>
      </c>
      <c r="AD84" s="197">
        <v>1</v>
      </c>
      <c r="AE84" s="196" t="s">
        <v>1</v>
      </c>
      <c r="AF84" s="198" t="s">
        <v>1</v>
      </c>
    </row>
    <row r="85" spans="1:32" ht="16.5" customHeight="1" x14ac:dyDescent="0.3">
      <c r="A85" s="215">
        <v>77</v>
      </c>
      <c r="B85" s="216" t="s">
        <v>866</v>
      </c>
      <c r="C85" s="217" t="s">
        <v>292</v>
      </c>
      <c r="D85" s="218" t="s">
        <v>285</v>
      </c>
      <c r="E85" s="221" t="s">
        <v>303</v>
      </c>
      <c r="F85" s="222" t="s">
        <v>335</v>
      </c>
      <c r="G85" s="200" t="s">
        <v>4</v>
      </c>
      <c r="H85" s="201" t="s">
        <v>498</v>
      </c>
      <c r="I85" s="201" t="s">
        <v>498</v>
      </c>
      <c r="J85" s="196" t="s">
        <v>1</v>
      </c>
      <c r="K85" s="197">
        <v>1</v>
      </c>
      <c r="L85" s="197">
        <v>1</v>
      </c>
      <c r="M85" s="197">
        <v>1</v>
      </c>
      <c r="N85" s="197">
        <v>1</v>
      </c>
      <c r="O85" s="197">
        <v>1</v>
      </c>
      <c r="P85" s="196" t="s">
        <v>1</v>
      </c>
      <c r="Q85" s="197">
        <v>1</v>
      </c>
      <c r="R85" s="196" t="s">
        <v>1</v>
      </c>
      <c r="S85" s="192">
        <v>1</v>
      </c>
      <c r="T85" s="196" t="s">
        <v>1</v>
      </c>
      <c r="U85" s="203" t="s">
        <v>1</v>
      </c>
      <c r="V85" s="196" t="s">
        <v>1</v>
      </c>
      <c r="W85" s="196" t="s">
        <v>1</v>
      </c>
      <c r="X85" s="196" t="s">
        <v>1</v>
      </c>
      <c r="Y85" s="196" t="s">
        <v>1</v>
      </c>
      <c r="Z85" s="199" t="s">
        <v>1</v>
      </c>
      <c r="AA85" s="202" t="s">
        <v>439</v>
      </c>
      <c r="AB85" s="196" t="s">
        <v>1</v>
      </c>
      <c r="AC85" s="197">
        <v>1</v>
      </c>
      <c r="AD85" s="196" t="s">
        <v>1</v>
      </c>
      <c r="AE85" s="196" t="s">
        <v>1</v>
      </c>
      <c r="AF85" s="198" t="s">
        <v>1</v>
      </c>
    </row>
    <row r="86" spans="1:32" ht="16.5" customHeight="1" x14ac:dyDescent="0.3">
      <c r="A86" s="215">
        <v>78</v>
      </c>
      <c r="B86" s="216" t="s">
        <v>867</v>
      </c>
      <c r="C86" s="217" t="s">
        <v>292</v>
      </c>
      <c r="D86" s="218" t="s">
        <v>285</v>
      </c>
      <c r="E86" s="221" t="s">
        <v>303</v>
      </c>
      <c r="F86" s="222" t="s">
        <v>335</v>
      </c>
      <c r="G86" s="200" t="s">
        <v>4</v>
      </c>
      <c r="H86" s="190"/>
      <c r="I86" s="201" t="s">
        <v>498</v>
      </c>
      <c r="J86" s="196" t="s">
        <v>1</v>
      </c>
      <c r="K86" s="197">
        <v>1</v>
      </c>
      <c r="L86" s="197">
        <v>1</v>
      </c>
      <c r="M86" s="197">
        <v>1</v>
      </c>
      <c r="N86" s="196" t="s">
        <v>1</v>
      </c>
      <c r="O86" s="197">
        <v>1</v>
      </c>
      <c r="P86" s="196" t="s">
        <v>1</v>
      </c>
      <c r="Q86" s="197">
        <v>1</v>
      </c>
      <c r="R86" s="196" t="s">
        <v>1</v>
      </c>
      <c r="S86" s="196" t="s">
        <v>1</v>
      </c>
      <c r="T86" s="196" t="s">
        <v>1</v>
      </c>
      <c r="U86" s="196" t="s">
        <v>1</v>
      </c>
      <c r="V86" s="196" t="s">
        <v>1</v>
      </c>
      <c r="W86" s="196" t="s">
        <v>1</v>
      </c>
      <c r="X86" s="196" t="s">
        <v>1</v>
      </c>
      <c r="Y86" s="196" t="s">
        <v>1</v>
      </c>
      <c r="Z86" s="196" t="s">
        <v>1</v>
      </c>
      <c r="AA86" s="202" t="s">
        <v>433</v>
      </c>
      <c r="AB86" s="196" t="s">
        <v>1</v>
      </c>
      <c r="AC86" s="196" t="s">
        <v>1</v>
      </c>
      <c r="AD86" s="196" t="s">
        <v>1</v>
      </c>
      <c r="AE86" s="196" t="s">
        <v>1</v>
      </c>
      <c r="AF86" s="198" t="s">
        <v>1</v>
      </c>
    </row>
    <row r="87" spans="1:32" ht="16.5" customHeight="1" x14ac:dyDescent="0.3">
      <c r="A87" s="215">
        <v>79</v>
      </c>
      <c r="B87" s="216" t="s">
        <v>868</v>
      </c>
      <c r="C87" s="217" t="s">
        <v>292</v>
      </c>
      <c r="D87" s="218" t="s">
        <v>285</v>
      </c>
      <c r="E87" s="221" t="s">
        <v>303</v>
      </c>
      <c r="F87" s="222" t="s">
        <v>309</v>
      </c>
      <c r="G87" s="200" t="s">
        <v>4</v>
      </c>
      <c r="H87" s="195" t="s">
        <v>535</v>
      </c>
      <c r="I87" s="201" t="s">
        <v>498</v>
      </c>
      <c r="J87" s="197">
        <v>1</v>
      </c>
      <c r="K87" s="197">
        <v>1</v>
      </c>
      <c r="L87" s="196" t="s">
        <v>1</v>
      </c>
      <c r="M87" s="197">
        <v>1</v>
      </c>
      <c r="N87" s="196" t="s">
        <v>1</v>
      </c>
      <c r="O87" s="197">
        <v>1</v>
      </c>
      <c r="P87" s="196" t="s">
        <v>1</v>
      </c>
      <c r="Q87" s="197">
        <v>1</v>
      </c>
      <c r="R87" s="196" t="s">
        <v>1</v>
      </c>
      <c r="S87" s="192">
        <v>1</v>
      </c>
      <c r="T87" s="196" t="s">
        <v>1</v>
      </c>
      <c r="U87" s="199" t="s">
        <v>1</v>
      </c>
      <c r="V87" s="199" t="s">
        <v>1</v>
      </c>
      <c r="W87" s="196" t="s">
        <v>1</v>
      </c>
      <c r="X87" s="196" t="s">
        <v>1</v>
      </c>
      <c r="Y87" s="196" t="s">
        <v>1</v>
      </c>
      <c r="Z87" s="199" t="s">
        <v>1</v>
      </c>
      <c r="AA87" s="202" t="s">
        <v>433</v>
      </c>
      <c r="AB87" s="196" t="s">
        <v>1</v>
      </c>
      <c r="AC87" s="196" t="s">
        <v>1</v>
      </c>
      <c r="AD87" s="196" t="s">
        <v>1</v>
      </c>
      <c r="AE87" s="196" t="s">
        <v>1</v>
      </c>
      <c r="AF87" s="198" t="s">
        <v>1</v>
      </c>
    </row>
    <row r="88" spans="1:32" ht="16.5" customHeight="1" x14ac:dyDescent="0.3">
      <c r="A88" s="215">
        <v>80</v>
      </c>
      <c r="B88" s="216" t="s">
        <v>869</v>
      </c>
      <c r="C88" s="217" t="s">
        <v>292</v>
      </c>
      <c r="D88" s="218" t="s">
        <v>285</v>
      </c>
      <c r="E88" s="221" t="s">
        <v>303</v>
      </c>
      <c r="F88" s="222" t="s">
        <v>336</v>
      </c>
      <c r="G88" s="200" t="s">
        <v>4</v>
      </c>
      <c r="H88" s="195" t="s">
        <v>535</v>
      </c>
      <c r="I88" s="201" t="s">
        <v>498</v>
      </c>
      <c r="J88" s="196" t="s">
        <v>1</v>
      </c>
      <c r="K88" s="196" t="s">
        <v>1</v>
      </c>
      <c r="L88" s="196" t="s">
        <v>1</v>
      </c>
      <c r="M88" s="197">
        <v>1</v>
      </c>
      <c r="N88" s="196" t="s">
        <v>1</v>
      </c>
      <c r="O88" s="196" t="s">
        <v>1</v>
      </c>
      <c r="P88" s="196" t="s">
        <v>1</v>
      </c>
      <c r="Q88" s="196" t="s">
        <v>1</v>
      </c>
      <c r="R88" s="196" t="s">
        <v>1</v>
      </c>
      <c r="S88" s="196" t="s">
        <v>1</v>
      </c>
      <c r="T88" s="196" t="s">
        <v>1</v>
      </c>
      <c r="U88" s="203" t="s">
        <v>1</v>
      </c>
      <c r="V88" s="196" t="s">
        <v>1</v>
      </c>
      <c r="W88" s="196" t="s">
        <v>1</v>
      </c>
      <c r="X88" s="196" t="s">
        <v>1</v>
      </c>
      <c r="Y88" s="196" t="s">
        <v>1</v>
      </c>
      <c r="Z88" s="196" t="s">
        <v>1</v>
      </c>
      <c r="AA88" s="196" t="s">
        <v>1</v>
      </c>
      <c r="AB88" s="197">
        <v>1</v>
      </c>
      <c r="AC88" s="196" t="s">
        <v>1</v>
      </c>
      <c r="AD88" s="196" t="s">
        <v>1</v>
      </c>
      <c r="AE88" s="196" t="s">
        <v>1</v>
      </c>
      <c r="AF88" s="198" t="s">
        <v>1</v>
      </c>
    </row>
    <row r="89" spans="1:32" ht="16.5" customHeight="1" x14ac:dyDescent="0.3">
      <c r="A89" s="215">
        <v>81</v>
      </c>
      <c r="B89" s="216" t="s">
        <v>870</v>
      </c>
      <c r="C89" s="217" t="s">
        <v>292</v>
      </c>
      <c r="D89" s="218" t="s">
        <v>285</v>
      </c>
      <c r="E89" s="221" t="s">
        <v>303</v>
      </c>
      <c r="F89" s="222" t="s">
        <v>332</v>
      </c>
      <c r="G89" s="200" t="s">
        <v>4</v>
      </c>
      <c r="H89" s="201" t="s">
        <v>498</v>
      </c>
      <c r="I89" s="201" t="s">
        <v>498</v>
      </c>
      <c r="J89" s="196" t="s">
        <v>1</v>
      </c>
      <c r="K89" s="196" t="s">
        <v>1</v>
      </c>
      <c r="L89" s="196" t="s">
        <v>1</v>
      </c>
      <c r="M89" s="197">
        <v>1</v>
      </c>
      <c r="N89" s="196" t="s">
        <v>1</v>
      </c>
      <c r="O89" s="196" t="s">
        <v>1</v>
      </c>
      <c r="P89" s="196" t="s">
        <v>1</v>
      </c>
      <c r="Q89" s="196" t="s">
        <v>1</v>
      </c>
      <c r="R89" s="196" t="s">
        <v>1</v>
      </c>
      <c r="S89" s="196" t="s">
        <v>1</v>
      </c>
      <c r="T89" s="196" t="s">
        <v>1</v>
      </c>
      <c r="U89" s="199" t="s">
        <v>1</v>
      </c>
      <c r="V89" s="196" t="s">
        <v>1</v>
      </c>
      <c r="W89" s="196" t="s">
        <v>1</v>
      </c>
      <c r="X89" s="196" t="s">
        <v>1</v>
      </c>
      <c r="Y89" s="196" t="s">
        <v>1</v>
      </c>
      <c r="Z89" s="196" t="s">
        <v>1</v>
      </c>
      <c r="AA89" s="202" t="s">
        <v>433</v>
      </c>
      <c r="AB89" s="196" t="s">
        <v>1</v>
      </c>
      <c r="AC89" s="196" t="s">
        <v>1</v>
      </c>
      <c r="AD89" s="196" t="s">
        <v>1</v>
      </c>
      <c r="AE89" s="196" t="s">
        <v>1</v>
      </c>
      <c r="AF89" s="198" t="s">
        <v>1</v>
      </c>
    </row>
    <row r="90" spans="1:32" ht="16.5" customHeight="1" x14ac:dyDescent="0.3">
      <c r="A90" s="215">
        <v>82</v>
      </c>
      <c r="B90" s="216" t="s">
        <v>871</v>
      </c>
      <c r="C90" s="217" t="s">
        <v>292</v>
      </c>
      <c r="D90" s="218" t="s">
        <v>805</v>
      </c>
      <c r="E90" s="221" t="s">
        <v>303</v>
      </c>
      <c r="F90" s="222" t="s">
        <v>337</v>
      </c>
      <c r="G90" s="200" t="s">
        <v>4</v>
      </c>
      <c r="H90" s="190"/>
      <c r="I90" s="201" t="s">
        <v>498</v>
      </c>
      <c r="J90" s="196" t="s">
        <v>1</v>
      </c>
      <c r="K90" s="197">
        <v>1</v>
      </c>
      <c r="L90" s="196" t="s">
        <v>1</v>
      </c>
      <c r="M90" s="197">
        <v>1</v>
      </c>
      <c r="N90" s="196" t="s">
        <v>1</v>
      </c>
      <c r="O90" s="196" t="s">
        <v>1</v>
      </c>
      <c r="P90" s="196" t="s">
        <v>1</v>
      </c>
      <c r="Q90" s="196" t="s">
        <v>1</v>
      </c>
      <c r="R90" s="196" t="s">
        <v>1</v>
      </c>
      <c r="S90" s="196" t="s">
        <v>1</v>
      </c>
      <c r="T90" s="196" t="s">
        <v>1</v>
      </c>
      <c r="U90" s="199" t="s">
        <v>1</v>
      </c>
      <c r="V90" s="196" t="s">
        <v>1</v>
      </c>
      <c r="W90" s="196" t="s">
        <v>1</v>
      </c>
      <c r="X90" s="196" t="s">
        <v>1</v>
      </c>
      <c r="Y90" s="196" t="s">
        <v>1</v>
      </c>
      <c r="Z90" s="196" t="s">
        <v>1</v>
      </c>
      <c r="AA90" s="196" t="s">
        <v>1</v>
      </c>
      <c r="AB90" s="196" t="s">
        <v>1</v>
      </c>
      <c r="AC90" s="197">
        <v>1</v>
      </c>
      <c r="AD90" s="196" t="s">
        <v>1</v>
      </c>
      <c r="AE90" s="196" t="s">
        <v>1</v>
      </c>
      <c r="AF90" s="198" t="s">
        <v>1</v>
      </c>
    </row>
    <row r="91" spans="1:32" ht="16.5" customHeight="1" x14ac:dyDescent="0.3">
      <c r="A91" s="215">
        <v>83</v>
      </c>
      <c r="B91" s="216" t="s">
        <v>872</v>
      </c>
      <c r="C91" s="217" t="s">
        <v>292</v>
      </c>
      <c r="D91" s="218" t="s">
        <v>285</v>
      </c>
      <c r="E91" s="221" t="s">
        <v>303</v>
      </c>
      <c r="F91" s="222" t="s">
        <v>335</v>
      </c>
      <c r="G91" s="200" t="s">
        <v>4</v>
      </c>
      <c r="H91" s="195" t="s">
        <v>535</v>
      </c>
      <c r="I91" s="201" t="s">
        <v>498</v>
      </c>
      <c r="J91" s="196" t="s">
        <v>1</v>
      </c>
      <c r="K91" s="196" t="s">
        <v>1</v>
      </c>
      <c r="L91" s="196" t="s">
        <v>1</v>
      </c>
      <c r="M91" s="197">
        <v>1</v>
      </c>
      <c r="N91" s="196" t="s">
        <v>1</v>
      </c>
      <c r="O91" s="196" t="s">
        <v>1</v>
      </c>
      <c r="P91" s="196" t="s">
        <v>1</v>
      </c>
      <c r="Q91" s="196" t="s">
        <v>1</v>
      </c>
      <c r="R91" s="196" t="s">
        <v>1</v>
      </c>
      <c r="S91" s="192">
        <v>1</v>
      </c>
      <c r="T91" s="196" t="s">
        <v>1</v>
      </c>
      <c r="U91" s="196" t="s">
        <v>1</v>
      </c>
      <c r="V91" s="196" t="s">
        <v>1</v>
      </c>
      <c r="W91" s="196" t="s">
        <v>1</v>
      </c>
      <c r="X91" s="196" t="s">
        <v>1</v>
      </c>
      <c r="Y91" s="196" t="s">
        <v>1</v>
      </c>
      <c r="Z91" s="196" t="s">
        <v>1</v>
      </c>
      <c r="AA91" s="202" t="s">
        <v>433</v>
      </c>
      <c r="AB91" s="196" t="s">
        <v>1</v>
      </c>
      <c r="AC91" s="196" t="s">
        <v>1</v>
      </c>
      <c r="AD91" s="196" t="s">
        <v>1</v>
      </c>
      <c r="AE91" s="196" t="s">
        <v>1</v>
      </c>
      <c r="AF91" s="198" t="s">
        <v>1</v>
      </c>
    </row>
    <row r="92" spans="1:32" ht="16.5" customHeight="1" x14ac:dyDescent="0.3">
      <c r="A92" s="215">
        <v>84</v>
      </c>
      <c r="B92" s="216" t="s">
        <v>969</v>
      </c>
      <c r="C92" s="217" t="s">
        <v>292</v>
      </c>
      <c r="D92" s="218" t="s">
        <v>285</v>
      </c>
      <c r="E92" s="221" t="s">
        <v>303</v>
      </c>
      <c r="F92" s="222" t="s">
        <v>336</v>
      </c>
      <c r="G92" s="200" t="s">
        <v>4</v>
      </c>
      <c r="H92" s="190"/>
      <c r="I92" s="201" t="s">
        <v>498</v>
      </c>
      <c r="J92" s="196" t="s">
        <v>1</v>
      </c>
      <c r="K92" s="196" t="s">
        <v>1</v>
      </c>
      <c r="L92" s="197">
        <v>1</v>
      </c>
      <c r="M92" s="197">
        <v>1</v>
      </c>
      <c r="N92" s="196" t="s">
        <v>1</v>
      </c>
      <c r="O92" s="196" t="s">
        <v>1</v>
      </c>
      <c r="P92" s="196" t="s">
        <v>1</v>
      </c>
      <c r="Q92" s="196" t="s">
        <v>1</v>
      </c>
      <c r="R92" s="196" t="s">
        <v>1</v>
      </c>
      <c r="S92" s="196" t="s">
        <v>1</v>
      </c>
      <c r="T92" s="196" t="s">
        <v>1</v>
      </c>
      <c r="U92" s="203" t="s">
        <v>1</v>
      </c>
      <c r="V92" s="196" t="s">
        <v>1</v>
      </c>
      <c r="W92" s="196" t="s">
        <v>1</v>
      </c>
      <c r="X92" s="196" t="s">
        <v>1</v>
      </c>
      <c r="Y92" s="196" t="s">
        <v>1</v>
      </c>
      <c r="Z92" s="196" t="s">
        <v>1</v>
      </c>
      <c r="AA92" s="202" t="s">
        <v>433</v>
      </c>
      <c r="AB92" s="196" t="s">
        <v>1</v>
      </c>
      <c r="AC92" s="196" t="s">
        <v>1</v>
      </c>
      <c r="AD92" s="196" t="s">
        <v>1</v>
      </c>
      <c r="AE92" s="196" t="s">
        <v>1</v>
      </c>
      <c r="AF92" s="198" t="s">
        <v>1</v>
      </c>
    </row>
    <row r="93" spans="1:32" ht="16.5" customHeight="1" x14ac:dyDescent="0.3">
      <c r="A93" s="215">
        <v>85</v>
      </c>
      <c r="B93" s="216" t="s">
        <v>873</v>
      </c>
      <c r="C93" s="217" t="s">
        <v>292</v>
      </c>
      <c r="D93" s="218" t="s">
        <v>285</v>
      </c>
      <c r="E93" s="221" t="s">
        <v>303</v>
      </c>
      <c r="F93" s="222" t="s">
        <v>334</v>
      </c>
      <c r="G93" s="200" t="s">
        <v>4</v>
      </c>
      <c r="H93" s="201" t="s">
        <v>498</v>
      </c>
      <c r="I93" s="201" t="s">
        <v>498</v>
      </c>
      <c r="J93" s="196" t="s">
        <v>1</v>
      </c>
      <c r="K93" s="197">
        <v>1</v>
      </c>
      <c r="L93" s="196" t="s">
        <v>1</v>
      </c>
      <c r="M93" s="197">
        <v>1</v>
      </c>
      <c r="N93" s="197">
        <v>1</v>
      </c>
      <c r="O93" s="197">
        <v>1</v>
      </c>
      <c r="P93" s="196" t="s">
        <v>1</v>
      </c>
      <c r="Q93" s="197">
        <v>1</v>
      </c>
      <c r="R93" s="196" t="s">
        <v>1</v>
      </c>
      <c r="S93" s="192">
        <v>1</v>
      </c>
      <c r="T93" s="196" t="s">
        <v>1</v>
      </c>
      <c r="U93" s="199" t="s">
        <v>1</v>
      </c>
      <c r="V93" s="199" t="s">
        <v>1</v>
      </c>
      <c r="W93" s="196" t="s">
        <v>1</v>
      </c>
      <c r="X93" s="196" t="s">
        <v>1</v>
      </c>
      <c r="Y93" s="196" t="s">
        <v>1</v>
      </c>
      <c r="Z93" s="196" t="s">
        <v>1</v>
      </c>
      <c r="AA93" s="196" t="s">
        <v>1</v>
      </c>
      <c r="AB93" s="197">
        <v>1</v>
      </c>
      <c r="AC93" s="196" t="s">
        <v>1</v>
      </c>
      <c r="AD93" s="196" t="s">
        <v>1</v>
      </c>
      <c r="AE93" s="196" t="s">
        <v>1</v>
      </c>
      <c r="AF93" s="198" t="s">
        <v>1</v>
      </c>
    </row>
    <row r="94" spans="1:32" ht="16.5" customHeight="1" x14ac:dyDescent="0.3">
      <c r="A94" s="215">
        <v>86</v>
      </c>
      <c r="B94" s="216" t="s">
        <v>874</v>
      </c>
      <c r="C94" s="217" t="s">
        <v>292</v>
      </c>
      <c r="D94" s="218" t="s">
        <v>285</v>
      </c>
      <c r="E94" s="221" t="s">
        <v>303</v>
      </c>
      <c r="F94" s="222" t="s">
        <v>332</v>
      </c>
      <c r="G94" s="200" t="s">
        <v>4</v>
      </c>
      <c r="H94" s="190"/>
      <c r="I94" s="201" t="s">
        <v>498</v>
      </c>
      <c r="J94" s="196" t="s">
        <v>1</v>
      </c>
      <c r="K94" s="196" t="s">
        <v>1</v>
      </c>
      <c r="L94" s="197">
        <v>1</v>
      </c>
      <c r="M94" s="197">
        <v>1</v>
      </c>
      <c r="N94" s="196" t="s">
        <v>1</v>
      </c>
      <c r="O94" s="196" t="s">
        <v>1</v>
      </c>
      <c r="P94" s="196" t="s">
        <v>1</v>
      </c>
      <c r="Q94" s="196" t="s">
        <v>1</v>
      </c>
      <c r="R94" s="196" t="s">
        <v>1</v>
      </c>
      <c r="S94" s="196" t="s">
        <v>1</v>
      </c>
      <c r="T94" s="196" t="s">
        <v>1</v>
      </c>
      <c r="U94" s="196" t="s">
        <v>1</v>
      </c>
      <c r="V94" s="196" t="s">
        <v>1</v>
      </c>
      <c r="W94" s="196" t="s">
        <v>1</v>
      </c>
      <c r="X94" s="196" t="s">
        <v>1</v>
      </c>
      <c r="Y94" s="196" t="s">
        <v>1</v>
      </c>
      <c r="Z94" s="196" t="s">
        <v>1</v>
      </c>
      <c r="AA94" s="202" t="s">
        <v>433</v>
      </c>
      <c r="AB94" s="196" t="s">
        <v>1</v>
      </c>
      <c r="AC94" s="196" t="s">
        <v>1</v>
      </c>
      <c r="AD94" s="196" t="s">
        <v>1</v>
      </c>
      <c r="AE94" s="196" t="s">
        <v>1</v>
      </c>
      <c r="AF94" s="198" t="s">
        <v>1</v>
      </c>
    </row>
    <row r="95" spans="1:32" ht="16.5" customHeight="1" x14ac:dyDescent="0.3">
      <c r="A95" s="215">
        <v>87</v>
      </c>
      <c r="B95" s="216" t="s">
        <v>875</v>
      </c>
      <c r="C95" s="217" t="s">
        <v>292</v>
      </c>
      <c r="D95" s="218" t="s">
        <v>285</v>
      </c>
      <c r="E95" s="221" t="s">
        <v>303</v>
      </c>
      <c r="F95" s="222" t="s">
        <v>309</v>
      </c>
      <c r="G95" s="200" t="s">
        <v>4</v>
      </c>
      <c r="H95" s="201" t="s">
        <v>498</v>
      </c>
      <c r="I95" s="201" t="s">
        <v>498</v>
      </c>
      <c r="J95" s="196" t="s">
        <v>1</v>
      </c>
      <c r="K95" s="196" t="s">
        <v>1</v>
      </c>
      <c r="L95" s="196" t="s">
        <v>1</v>
      </c>
      <c r="M95" s="197">
        <v>1</v>
      </c>
      <c r="N95" s="196" t="s">
        <v>1</v>
      </c>
      <c r="O95" s="196" t="s">
        <v>1</v>
      </c>
      <c r="P95" s="196" t="s">
        <v>1</v>
      </c>
      <c r="Q95" s="196" t="s">
        <v>1</v>
      </c>
      <c r="R95" s="196" t="s">
        <v>1</v>
      </c>
      <c r="S95" s="192">
        <v>1</v>
      </c>
      <c r="T95" s="196" t="s">
        <v>1</v>
      </c>
      <c r="U95" s="203" t="s">
        <v>1</v>
      </c>
      <c r="V95" s="196" t="s">
        <v>1</v>
      </c>
      <c r="W95" s="196" t="s">
        <v>1</v>
      </c>
      <c r="X95" s="203" t="s">
        <v>1</v>
      </c>
      <c r="Y95" s="196" t="s">
        <v>1</v>
      </c>
      <c r="Z95" s="196" t="s">
        <v>1</v>
      </c>
      <c r="AA95" s="202" t="s">
        <v>433</v>
      </c>
      <c r="AB95" s="196" t="s">
        <v>1</v>
      </c>
      <c r="AC95" s="197">
        <v>1</v>
      </c>
      <c r="AD95" s="196" t="s">
        <v>1</v>
      </c>
      <c r="AE95" s="196" t="s">
        <v>1</v>
      </c>
      <c r="AF95" s="198" t="s">
        <v>1</v>
      </c>
    </row>
    <row r="96" spans="1:32" ht="16.5" customHeight="1" x14ac:dyDescent="0.3">
      <c r="A96" s="215">
        <v>88</v>
      </c>
      <c r="B96" s="216" t="s">
        <v>970</v>
      </c>
      <c r="C96" s="217" t="s">
        <v>292</v>
      </c>
      <c r="D96" s="218" t="s">
        <v>805</v>
      </c>
      <c r="E96" s="221" t="s">
        <v>303</v>
      </c>
      <c r="F96" s="222" t="s">
        <v>310</v>
      </c>
      <c r="G96" s="200" t="s">
        <v>4</v>
      </c>
      <c r="H96" s="201" t="s">
        <v>498</v>
      </c>
      <c r="I96" s="201" t="s">
        <v>498</v>
      </c>
      <c r="J96" s="196" t="s">
        <v>1</v>
      </c>
      <c r="K96" s="196" t="s">
        <v>1</v>
      </c>
      <c r="L96" s="197">
        <v>1</v>
      </c>
      <c r="M96" s="197">
        <v>1</v>
      </c>
      <c r="N96" s="196" t="s">
        <v>1</v>
      </c>
      <c r="O96" s="196" t="s">
        <v>1</v>
      </c>
      <c r="P96" s="196" t="s">
        <v>1</v>
      </c>
      <c r="Q96" s="196" t="s">
        <v>1</v>
      </c>
      <c r="R96" s="196" t="s">
        <v>1</v>
      </c>
      <c r="S96" s="196" t="s">
        <v>1</v>
      </c>
      <c r="T96" s="196" t="s">
        <v>1</v>
      </c>
      <c r="U96" s="199" t="s">
        <v>1</v>
      </c>
      <c r="V96" s="196" t="s">
        <v>1</v>
      </c>
      <c r="W96" s="196" t="s">
        <v>1</v>
      </c>
      <c r="X96" s="196" t="s">
        <v>1</v>
      </c>
      <c r="Y96" s="196" t="s">
        <v>1</v>
      </c>
      <c r="Z96" s="196" t="s">
        <v>1</v>
      </c>
      <c r="AA96" s="202" t="s">
        <v>433</v>
      </c>
      <c r="AB96" s="196" t="s">
        <v>1</v>
      </c>
      <c r="AC96" s="196" t="s">
        <v>1</v>
      </c>
      <c r="AD96" s="196" t="s">
        <v>1</v>
      </c>
      <c r="AE96" s="196" t="s">
        <v>1</v>
      </c>
      <c r="AF96" s="198" t="s">
        <v>1</v>
      </c>
    </row>
    <row r="97" spans="1:32" ht="16.5" customHeight="1" x14ac:dyDescent="0.3">
      <c r="A97" s="215">
        <v>89</v>
      </c>
      <c r="B97" s="216" t="s">
        <v>876</v>
      </c>
      <c r="C97" s="217" t="s">
        <v>292</v>
      </c>
      <c r="D97" s="218" t="s">
        <v>285</v>
      </c>
      <c r="E97" s="221" t="s">
        <v>303</v>
      </c>
      <c r="F97" s="222" t="s">
        <v>337</v>
      </c>
      <c r="G97" s="200" t="s">
        <v>4</v>
      </c>
      <c r="H97" s="190"/>
      <c r="I97" s="201" t="s">
        <v>498</v>
      </c>
      <c r="J97" s="196" t="s">
        <v>1</v>
      </c>
      <c r="K97" s="196" t="s">
        <v>1</v>
      </c>
      <c r="L97" s="196" t="s">
        <v>1</v>
      </c>
      <c r="M97" s="197">
        <v>1</v>
      </c>
      <c r="N97" s="196" t="s">
        <v>1</v>
      </c>
      <c r="O97" s="196" t="s">
        <v>1</v>
      </c>
      <c r="P97" s="196" t="s">
        <v>1</v>
      </c>
      <c r="Q97" s="196" t="s">
        <v>1</v>
      </c>
      <c r="R97" s="196" t="s">
        <v>1</v>
      </c>
      <c r="S97" s="196" t="s">
        <v>1</v>
      </c>
      <c r="T97" s="196" t="s">
        <v>1</v>
      </c>
      <c r="U97" s="199" t="s">
        <v>1</v>
      </c>
      <c r="V97" s="196" t="s">
        <v>1</v>
      </c>
      <c r="W97" s="196" t="s">
        <v>1</v>
      </c>
      <c r="X97" s="196" t="s">
        <v>1</v>
      </c>
      <c r="Y97" s="196" t="s">
        <v>1</v>
      </c>
      <c r="Z97" s="196" t="s">
        <v>1</v>
      </c>
      <c r="AA97" s="202" t="s">
        <v>433</v>
      </c>
      <c r="AB97" s="196" t="s">
        <v>1</v>
      </c>
      <c r="AC97" s="196" t="s">
        <v>1</v>
      </c>
      <c r="AD97" s="196" t="s">
        <v>1</v>
      </c>
      <c r="AE97" s="196" t="s">
        <v>1</v>
      </c>
      <c r="AF97" s="198" t="s">
        <v>1</v>
      </c>
    </row>
    <row r="98" spans="1:32" ht="16.5" customHeight="1" x14ac:dyDescent="0.3">
      <c r="A98" s="215">
        <v>90</v>
      </c>
      <c r="B98" s="216" t="s">
        <v>877</v>
      </c>
      <c r="C98" s="217" t="s">
        <v>292</v>
      </c>
      <c r="D98" s="218" t="s">
        <v>805</v>
      </c>
      <c r="E98" s="221" t="s">
        <v>303</v>
      </c>
      <c r="F98" s="222" t="s">
        <v>334</v>
      </c>
      <c r="G98" s="200" t="s">
        <v>4</v>
      </c>
      <c r="H98" s="195" t="s">
        <v>535</v>
      </c>
      <c r="I98" s="201" t="s">
        <v>498</v>
      </c>
      <c r="J98" s="197">
        <v>1</v>
      </c>
      <c r="K98" s="197">
        <v>1</v>
      </c>
      <c r="L98" s="197">
        <v>1</v>
      </c>
      <c r="M98" s="197">
        <v>1</v>
      </c>
      <c r="N98" s="197">
        <v>1</v>
      </c>
      <c r="O98" s="197">
        <v>1</v>
      </c>
      <c r="P98" s="196" t="s">
        <v>1</v>
      </c>
      <c r="Q98" s="197">
        <v>1</v>
      </c>
      <c r="R98" s="196" t="s">
        <v>1</v>
      </c>
      <c r="S98" s="192">
        <v>1</v>
      </c>
      <c r="T98" s="196" t="s">
        <v>1</v>
      </c>
      <c r="U98" s="199" t="s">
        <v>1</v>
      </c>
      <c r="V98" s="196" t="s">
        <v>1</v>
      </c>
      <c r="W98" s="199" t="s">
        <v>1</v>
      </c>
      <c r="X98" s="196" t="s">
        <v>1</v>
      </c>
      <c r="Y98" s="199" t="s">
        <v>1</v>
      </c>
      <c r="Z98" s="199" t="s">
        <v>1</v>
      </c>
      <c r="AA98" s="196" t="s">
        <v>1</v>
      </c>
      <c r="AB98" s="196" t="s">
        <v>1</v>
      </c>
      <c r="AC98" s="196" t="s">
        <v>1</v>
      </c>
      <c r="AD98" s="197">
        <v>1</v>
      </c>
      <c r="AE98" s="196" t="s">
        <v>1</v>
      </c>
      <c r="AF98" s="198" t="s">
        <v>1</v>
      </c>
    </row>
    <row r="99" spans="1:32" ht="16.5" customHeight="1" x14ac:dyDescent="0.3">
      <c r="A99" s="215">
        <v>91</v>
      </c>
      <c r="B99" s="216" t="s">
        <v>971</v>
      </c>
      <c r="C99" s="217" t="s">
        <v>292</v>
      </c>
      <c r="D99" s="218" t="s">
        <v>285</v>
      </c>
      <c r="E99" s="221" t="s">
        <v>303</v>
      </c>
      <c r="F99" s="222" t="s">
        <v>338</v>
      </c>
      <c r="G99" s="200" t="s">
        <v>4</v>
      </c>
      <c r="H99" s="201" t="s">
        <v>498</v>
      </c>
      <c r="I99" s="201" t="s">
        <v>498</v>
      </c>
      <c r="J99" s="196" t="s">
        <v>1</v>
      </c>
      <c r="K99" s="196" t="s">
        <v>1</v>
      </c>
      <c r="L99" s="197">
        <v>1</v>
      </c>
      <c r="M99" s="197">
        <v>1</v>
      </c>
      <c r="N99" s="196" t="s">
        <v>1</v>
      </c>
      <c r="O99" s="196" t="s">
        <v>1</v>
      </c>
      <c r="P99" s="196" t="s">
        <v>1</v>
      </c>
      <c r="Q99" s="196" t="s">
        <v>1</v>
      </c>
      <c r="R99" s="196" t="s">
        <v>1</v>
      </c>
      <c r="S99" s="196" t="s">
        <v>1</v>
      </c>
      <c r="T99" s="196" t="s">
        <v>1</v>
      </c>
      <c r="U99" s="203" t="s">
        <v>1</v>
      </c>
      <c r="V99" s="196" t="s">
        <v>1</v>
      </c>
      <c r="W99" s="196" t="s">
        <v>1</v>
      </c>
      <c r="X99" s="196" t="s">
        <v>1</v>
      </c>
      <c r="Y99" s="196" t="s">
        <v>1</v>
      </c>
      <c r="Z99" s="199" t="s">
        <v>1</v>
      </c>
      <c r="AA99" s="202" t="s">
        <v>433</v>
      </c>
      <c r="AB99" s="197">
        <v>1</v>
      </c>
      <c r="AC99" s="197">
        <v>1</v>
      </c>
      <c r="AD99" s="197">
        <v>1</v>
      </c>
      <c r="AE99" s="202" t="s">
        <v>433</v>
      </c>
      <c r="AF99" s="204" t="s">
        <v>433</v>
      </c>
    </row>
    <row r="100" spans="1:32" ht="16.5" customHeight="1" x14ac:dyDescent="0.3">
      <c r="A100" s="215">
        <v>92</v>
      </c>
      <c r="B100" s="216" t="s">
        <v>878</v>
      </c>
      <c r="C100" s="217" t="s">
        <v>292</v>
      </c>
      <c r="D100" s="218" t="s">
        <v>285</v>
      </c>
      <c r="E100" s="221" t="s">
        <v>303</v>
      </c>
      <c r="F100" s="222" t="s">
        <v>331</v>
      </c>
      <c r="G100" s="200" t="s">
        <v>4</v>
      </c>
      <c r="H100" s="190"/>
      <c r="I100" s="201" t="s">
        <v>498</v>
      </c>
      <c r="J100" s="196" t="s">
        <v>1</v>
      </c>
      <c r="K100" s="196" t="s">
        <v>1</v>
      </c>
      <c r="L100" s="196" t="s">
        <v>1</v>
      </c>
      <c r="M100" s="197">
        <v>1</v>
      </c>
      <c r="N100" s="196" t="s">
        <v>1</v>
      </c>
      <c r="O100" s="196" t="s">
        <v>1</v>
      </c>
      <c r="P100" s="196" t="s">
        <v>1</v>
      </c>
      <c r="Q100" s="196" t="s">
        <v>1</v>
      </c>
      <c r="R100" s="196" t="s">
        <v>1</v>
      </c>
      <c r="S100" s="196" t="s">
        <v>1</v>
      </c>
      <c r="T100" s="196" t="s">
        <v>1</v>
      </c>
      <c r="U100" s="203" t="s">
        <v>1</v>
      </c>
      <c r="V100" s="196" t="s">
        <v>1</v>
      </c>
      <c r="W100" s="199" t="s">
        <v>1</v>
      </c>
      <c r="X100" s="199" t="s">
        <v>1</v>
      </c>
      <c r="Y100" s="196" t="s">
        <v>1</v>
      </c>
      <c r="Z100" s="199" t="s">
        <v>1</v>
      </c>
      <c r="AA100" s="202" t="s">
        <v>433</v>
      </c>
      <c r="AB100" s="196" t="s">
        <v>1</v>
      </c>
      <c r="AC100" s="196" t="s">
        <v>1</v>
      </c>
      <c r="AD100" s="196" t="s">
        <v>1</v>
      </c>
      <c r="AE100" s="202" t="s">
        <v>433</v>
      </c>
      <c r="AF100" s="198" t="s">
        <v>1</v>
      </c>
    </row>
    <row r="101" spans="1:32" ht="16.5" customHeight="1" x14ac:dyDescent="0.3">
      <c r="A101" s="215">
        <v>93</v>
      </c>
      <c r="B101" s="216" t="s">
        <v>972</v>
      </c>
      <c r="C101" s="217" t="s">
        <v>292</v>
      </c>
      <c r="D101" s="218" t="s">
        <v>285</v>
      </c>
      <c r="E101" s="221" t="s">
        <v>303</v>
      </c>
      <c r="F101" s="222" t="s">
        <v>333</v>
      </c>
      <c r="G101" s="200" t="s">
        <v>4</v>
      </c>
      <c r="H101" s="190"/>
      <c r="I101" s="201" t="s">
        <v>498</v>
      </c>
      <c r="J101" s="196" t="s">
        <v>1</v>
      </c>
      <c r="K101" s="196" t="s">
        <v>1</v>
      </c>
      <c r="L101" s="197">
        <v>1</v>
      </c>
      <c r="M101" s="197">
        <v>1</v>
      </c>
      <c r="N101" s="196" t="s">
        <v>1</v>
      </c>
      <c r="O101" s="196" t="s">
        <v>1</v>
      </c>
      <c r="P101" s="196" t="s">
        <v>1</v>
      </c>
      <c r="Q101" s="196" t="s">
        <v>1</v>
      </c>
      <c r="R101" s="196" t="s">
        <v>1</v>
      </c>
      <c r="S101" s="196" t="s">
        <v>1</v>
      </c>
      <c r="T101" s="196" t="s">
        <v>1</v>
      </c>
      <c r="U101" s="196" t="s">
        <v>1</v>
      </c>
      <c r="V101" s="196" t="s">
        <v>1</v>
      </c>
      <c r="W101" s="196" t="s">
        <v>1</v>
      </c>
      <c r="X101" s="196" t="s">
        <v>1</v>
      </c>
      <c r="Y101" s="196" t="s">
        <v>1</v>
      </c>
      <c r="Z101" s="196" t="s">
        <v>1</v>
      </c>
      <c r="AA101" s="202" t="s">
        <v>433</v>
      </c>
      <c r="AB101" s="196" t="s">
        <v>1</v>
      </c>
      <c r="AC101" s="196" t="s">
        <v>1</v>
      </c>
      <c r="AD101" s="196" t="s">
        <v>1</v>
      </c>
      <c r="AE101" s="196" t="s">
        <v>1</v>
      </c>
      <c r="AF101" s="198" t="s">
        <v>1</v>
      </c>
    </row>
    <row r="102" spans="1:32" ht="16.5" customHeight="1" x14ac:dyDescent="0.3">
      <c r="A102" s="215">
        <v>94</v>
      </c>
      <c r="B102" s="216" t="s">
        <v>879</v>
      </c>
      <c r="C102" s="217" t="s">
        <v>292</v>
      </c>
      <c r="D102" s="218" t="s">
        <v>285</v>
      </c>
      <c r="E102" s="221" t="s">
        <v>303</v>
      </c>
      <c r="F102" s="222" t="s">
        <v>333</v>
      </c>
      <c r="G102" s="200" t="s">
        <v>4</v>
      </c>
      <c r="H102" s="190"/>
      <c r="I102" s="201" t="s">
        <v>498</v>
      </c>
      <c r="J102" s="196" t="s">
        <v>1</v>
      </c>
      <c r="K102" s="196" t="s">
        <v>1</v>
      </c>
      <c r="L102" s="197">
        <v>1</v>
      </c>
      <c r="M102" s="197">
        <v>1</v>
      </c>
      <c r="N102" s="196" t="s">
        <v>1</v>
      </c>
      <c r="O102" s="196" t="s">
        <v>1</v>
      </c>
      <c r="P102" s="196" t="s">
        <v>1</v>
      </c>
      <c r="Q102" s="196" t="s">
        <v>1</v>
      </c>
      <c r="R102" s="196" t="s">
        <v>1</v>
      </c>
      <c r="S102" s="196" t="s">
        <v>1</v>
      </c>
      <c r="T102" s="196" t="s">
        <v>1</v>
      </c>
      <c r="U102" s="196" t="s">
        <v>1</v>
      </c>
      <c r="V102" s="196" t="s">
        <v>1</v>
      </c>
      <c r="W102" s="196" t="s">
        <v>1</v>
      </c>
      <c r="X102" s="196" t="s">
        <v>1</v>
      </c>
      <c r="Y102" s="196" t="s">
        <v>1</v>
      </c>
      <c r="Z102" s="196" t="s">
        <v>1</v>
      </c>
      <c r="AA102" s="202" t="s">
        <v>433</v>
      </c>
      <c r="AB102" s="196" t="s">
        <v>1</v>
      </c>
      <c r="AC102" s="196" t="s">
        <v>1</v>
      </c>
      <c r="AD102" s="196" t="s">
        <v>1</v>
      </c>
      <c r="AE102" s="196" t="s">
        <v>1</v>
      </c>
      <c r="AF102" s="198" t="s">
        <v>1</v>
      </c>
    </row>
    <row r="103" spans="1:32" ht="16.5" customHeight="1" x14ac:dyDescent="0.3">
      <c r="A103" s="215">
        <v>95</v>
      </c>
      <c r="B103" s="216" t="s">
        <v>973</v>
      </c>
      <c r="C103" s="217" t="s">
        <v>292</v>
      </c>
      <c r="D103" s="218" t="s">
        <v>805</v>
      </c>
      <c r="E103" s="221" t="s">
        <v>303</v>
      </c>
      <c r="F103" s="222" t="s">
        <v>336</v>
      </c>
      <c r="G103" s="200" t="s">
        <v>4</v>
      </c>
      <c r="H103" s="190"/>
      <c r="I103" s="205" t="s">
        <v>362</v>
      </c>
      <c r="J103" s="196" t="s">
        <v>1</v>
      </c>
      <c r="K103" s="196" t="s">
        <v>1</v>
      </c>
      <c r="L103" s="196" t="s">
        <v>1</v>
      </c>
      <c r="M103" s="197">
        <v>1</v>
      </c>
      <c r="N103" s="196" t="s">
        <v>1</v>
      </c>
      <c r="O103" s="196" t="s">
        <v>1</v>
      </c>
      <c r="P103" s="196" t="s">
        <v>1</v>
      </c>
      <c r="Q103" s="196" t="s">
        <v>1</v>
      </c>
      <c r="R103" s="196" t="s">
        <v>1</v>
      </c>
      <c r="S103" s="196" t="s">
        <v>1</v>
      </c>
      <c r="T103" s="196" t="s">
        <v>1</v>
      </c>
      <c r="U103" s="203" t="s">
        <v>1</v>
      </c>
      <c r="V103" s="196" t="s">
        <v>1</v>
      </c>
      <c r="W103" s="196" t="s">
        <v>1</v>
      </c>
      <c r="X103" s="196" t="s">
        <v>1</v>
      </c>
      <c r="Y103" s="196" t="s">
        <v>1</v>
      </c>
      <c r="Z103" s="196" t="s">
        <v>1</v>
      </c>
      <c r="AA103" s="196" t="s">
        <v>1</v>
      </c>
      <c r="AB103" s="196" t="s">
        <v>1</v>
      </c>
      <c r="AC103" s="196" t="s">
        <v>1</v>
      </c>
      <c r="AD103" s="197">
        <v>1</v>
      </c>
      <c r="AE103" s="196" t="s">
        <v>1</v>
      </c>
      <c r="AF103" s="198" t="s">
        <v>1</v>
      </c>
    </row>
    <row r="104" spans="1:32" ht="16.5" customHeight="1" x14ac:dyDescent="0.3">
      <c r="A104" s="215">
        <v>96</v>
      </c>
      <c r="B104" s="216" t="s">
        <v>880</v>
      </c>
      <c r="C104" s="217" t="s">
        <v>292</v>
      </c>
      <c r="D104" s="218" t="s">
        <v>285</v>
      </c>
      <c r="E104" s="221" t="s">
        <v>303</v>
      </c>
      <c r="F104" s="222" t="s">
        <v>337</v>
      </c>
      <c r="G104" s="200" t="s">
        <v>4</v>
      </c>
      <c r="H104" s="190"/>
      <c r="I104" s="201" t="s">
        <v>498</v>
      </c>
      <c r="J104" s="196" t="s">
        <v>1</v>
      </c>
      <c r="K104" s="196" t="s">
        <v>1</v>
      </c>
      <c r="L104" s="196" t="s">
        <v>1</v>
      </c>
      <c r="M104" s="197">
        <v>1</v>
      </c>
      <c r="N104" s="196" t="s">
        <v>1</v>
      </c>
      <c r="O104" s="196" t="s">
        <v>1</v>
      </c>
      <c r="P104" s="196" t="s">
        <v>1</v>
      </c>
      <c r="Q104" s="196" t="s">
        <v>1</v>
      </c>
      <c r="R104" s="196" t="s">
        <v>1</v>
      </c>
      <c r="S104" s="196" t="s">
        <v>1</v>
      </c>
      <c r="T104" s="196" t="s">
        <v>1</v>
      </c>
      <c r="U104" s="196" t="s">
        <v>1</v>
      </c>
      <c r="V104" s="199" t="s">
        <v>1</v>
      </c>
      <c r="W104" s="199" t="s">
        <v>1</v>
      </c>
      <c r="X104" s="196" t="s">
        <v>1</v>
      </c>
      <c r="Y104" s="196" t="s">
        <v>1</v>
      </c>
      <c r="Z104" s="196" t="s">
        <v>1</v>
      </c>
      <c r="AA104" s="202" t="s">
        <v>433</v>
      </c>
      <c r="AB104" s="197">
        <v>1</v>
      </c>
      <c r="AC104" s="197">
        <v>1</v>
      </c>
      <c r="AD104" s="196" t="s">
        <v>1</v>
      </c>
      <c r="AE104" s="202" t="s">
        <v>433</v>
      </c>
      <c r="AF104" s="198" t="s">
        <v>1</v>
      </c>
    </row>
    <row r="105" spans="1:32" ht="16.5" customHeight="1" x14ac:dyDescent="0.3">
      <c r="A105" s="215">
        <v>97</v>
      </c>
      <c r="B105" s="216" t="s">
        <v>881</v>
      </c>
      <c r="C105" s="217" t="s">
        <v>292</v>
      </c>
      <c r="D105" s="218" t="s">
        <v>285</v>
      </c>
      <c r="E105" s="221" t="s">
        <v>303</v>
      </c>
      <c r="F105" s="222" t="s">
        <v>337</v>
      </c>
      <c r="G105" s="200" t="s">
        <v>4</v>
      </c>
      <c r="H105" s="190"/>
      <c r="I105" s="201" t="s">
        <v>498</v>
      </c>
      <c r="J105" s="196" t="s">
        <v>1</v>
      </c>
      <c r="K105" s="196" t="s">
        <v>1</v>
      </c>
      <c r="L105" s="197">
        <v>1</v>
      </c>
      <c r="M105" s="197">
        <v>1</v>
      </c>
      <c r="N105" s="196" t="s">
        <v>1</v>
      </c>
      <c r="O105" s="196" t="s">
        <v>1</v>
      </c>
      <c r="P105" s="196" t="s">
        <v>1</v>
      </c>
      <c r="Q105" s="196" t="s">
        <v>1</v>
      </c>
      <c r="R105" s="196" t="s">
        <v>1</v>
      </c>
      <c r="S105" s="196" t="s">
        <v>1</v>
      </c>
      <c r="T105" s="196" t="s">
        <v>1</v>
      </c>
      <c r="U105" s="203" t="s">
        <v>1</v>
      </c>
      <c r="V105" s="196" t="s">
        <v>1</v>
      </c>
      <c r="W105" s="196" t="s">
        <v>1</v>
      </c>
      <c r="X105" s="196" t="s">
        <v>1</v>
      </c>
      <c r="Y105" s="196" t="s">
        <v>1</v>
      </c>
      <c r="Z105" s="196" t="s">
        <v>1</v>
      </c>
      <c r="AA105" s="202" t="s">
        <v>439</v>
      </c>
      <c r="AB105" s="196" t="s">
        <v>1</v>
      </c>
      <c r="AC105" s="197">
        <v>1</v>
      </c>
      <c r="AD105" s="196" t="s">
        <v>1</v>
      </c>
      <c r="AE105" s="196" t="s">
        <v>1</v>
      </c>
      <c r="AF105" s="198" t="s">
        <v>1</v>
      </c>
    </row>
    <row r="106" spans="1:32" ht="16.5" customHeight="1" x14ac:dyDescent="0.3">
      <c r="A106" s="215">
        <v>98</v>
      </c>
      <c r="B106" s="216" t="s">
        <v>882</v>
      </c>
      <c r="C106" s="217" t="s">
        <v>292</v>
      </c>
      <c r="D106" s="218" t="s">
        <v>285</v>
      </c>
      <c r="E106" s="221" t="s">
        <v>303</v>
      </c>
      <c r="F106" s="222" t="s">
        <v>338</v>
      </c>
      <c r="G106" s="200" t="s">
        <v>4</v>
      </c>
      <c r="H106" s="195" t="s">
        <v>535</v>
      </c>
      <c r="I106" s="201" t="s">
        <v>498</v>
      </c>
      <c r="J106" s="196" t="s">
        <v>1</v>
      </c>
      <c r="K106" s="196" t="s">
        <v>1</v>
      </c>
      <c r="L106" s="196" t="s">
        <v>1</v>
      </c>
      <c r="M106" s="197">
        <v>1</v>
      </c>
      <c r="N106" s="196" t="s">
        <v>1</v>
      </c>
      <c r="O106" s="196" t="s">
        <v>1</v>
      </c>
      <c r="P106" s="196" t="s">
        <v>1</v>
      </c>
      <c r="Q106" s="196" t="s">
        <v>1</v>
      </c>
      <c r="R106" s="196" t="s">
        <v>1</v>
      </c>
      <c r="S106" s="196" t="s">
        <v>1</v>
      </c>
      <c r="T106" s="196" t="s">
        <v>1</v>
      </c>
      <c r="U106" s="203" t="s">
        <v>1</v>
      </c>
      <c r="V106" s="196" t="s">
        <v>1</v>
      </c>
      <c r="W106" s="199" t="s">
        <v>1</v>
      </c>
      <c r="X106" s="196" t="s">
        <v>1</v>
      </c>
      <c r="Y106" s="196" t="s">
        <v>1</v>
      </c>
      <c r="Z106" s="199" t="s">
        <v>1</v>
      </c>
      <c r="AA106" s="202" t="s">
        <v>433</v>
      </c>
      <c r="AB106" s="196" t="s">
        <v>1</v>
      </c>
      <c r="AC106" s="197">
        <v>1</v>
      </c>
      <c r="AD106" s="196" t="s">
        <v>1</v>
      </c>
      <c r="AE106" s="196" t="s">
        <v>1</v>
      </c>
      <c r="AF106" s="198" t="s">
        <v>1</v>
      </c>
    </row>
    <row r="107" spans="1:32" ht="16.5" customHeight="1" x14ac:dyDescent="0.3">
      <c r="A107" s="215">
        <v>99</v>
      </c>
      <c r="B107" s="216" t="s">
        <v>883</v>
      </c>
      <c r="C107" s="217" t="s">
        <v>292</v>
      </c>
      <c r="D107" s="218" t="s">
        <v>285</v>
      </c>
      <c r="E107" s="221" t="s">
        <v>303</v>
      </c>
      <c r="F107" s="222" t="s">
        <v>331</v>
      </c>
      <c r="G107" s="200" t="s">
        <v>4</v>
      </c>
      <c r="H107" s="195" t="s">
        <v>535</v>
      </c>
      <c r="I107" s="201" t="s">
        <v>498</v>
      </c>
      <c r="J107" s="196" t="s">
        <v>1</v>
      </c>
      <c r="K107" s="196" t="s">
        <v>1</v>
      </c>
      <c r="L107" s="196" t="s">
        <v>1</v>
      </c>
      <c r="M107" s="197">
        <v>1</v>
      </c>
      <c r="N107" s="196" t="s">
        <v>1</v>
      </c>
      <c r="O107" s="197">
        <v>1</v>
      </c>
      <c r="P107" s="196" t="s">
        <v>1</v>
      </c>
      <c r="Q107" s="197">
        <v>1</v>
      </c>
      <c r="R107" s="196" t="s">
        <v>1</v>
      </c>
      <c r="S107" s="192">
        <v>1</v>
      </c>
      <c r="T107" s="196" t="s">
        <v>1</v>
      </c>
      <c r="U107" s="199" t="s">
        <v>1</v>
      </c>
      <c r="V107" s="196" t="s">
        <v>1</v>
      </c>
      <c r="W107" s="196" t="s">
        <v>1</v>
      </c>
      <c r="X107" s="196" t="s">
        <v>1</v>
      </c>
      <c r="Y107" s="196" t="s">
        <v>1</v>
      </c>
      <c r="Z107" s="196" t="s">
        <v>1</v>
      </c>
      <c r="AA107" s="202" t="s">
        <v>433</v>
      </c>
      <c r="AB107" s="196" t="s">
        <v>1</v>
      </c>
      <c r="AC107" s="196" t="s">
        <v>1</v>
      </c>
      <c r="AD107" s="196" t="s">
        <v>1</v>
      </c>
      <c r="AE107" s="196" t="s">
        <v>1</v>
      </c>
      <c r="AF107" s="198" t="s">
        <v>1</v>
      </c>
    </row>
    <row r="108" spans="1:32" ht="16.5" customHeight="1" x14ac:dyDescent="0.3">
      <c r="A108" s="215">
        <v>100</v>
      </c>
      <c r="B108" s="216" t="s">
        <v>884</v>
      </c>
      <c r="C108" s="217" t="s">
        <v>292</v>
      </c>
      <c r="D108" s="218" t="s">
        <v>286</v>
      </c>
      <c r="E108" s="221" t="s">
        <v>303</v>
      </c>
      <c r="F108" s="222" t="s">
        <v>333</v>
      </c>
      <c r="G108" s="200" t="s">
        <v>4</v>
      </c>
      <c r="H108" s="201" t="s">
        <v>498</v>
      </c>
      <c r="I108" s="201" t="s">
        <v>498</v>
      </c>
      <c r="J108" s="196" t="s">
        <v>1</v>
      </c>
      <c r="K108" s="196" t="s">
        <v>1</v>
      </c>
      <c r="L108" s="196" t="s">
        <v>1</v>
      </c>
      <c r="M108" s="197">
        <v>1</v>
      </c>
      <c r="N108" s="196" t="s">
        <v>1</v>
      </c>
      <c r="O108" s="196" t="s">
        <v>1</v>
      </c>
      <c r="P108" s="196" t="s">
        <v>1</v>
      </c>
      <c r="Q108" s="196" t="s">
        <v>1</v>
      </c>
      <c r="R108" s="196" t="s">
        <v>1</v>
      </c>
      <c r="S108" s="196" t="s">
        <v>1</v>
      </c>
      <c r="T108" s="196" t="s">
        <v>1</v>
      </c>
      <c r="U108" s="196" t="s">
        <v>1</v>
      </c>
      <c r="V108" s="199" t="s">
        <v>1</v>
      </c>
      <c r="W108" s="199" t="s">
        <v>1</v>
      </c>
      <c r="X108" s="196" t="s">
        <v>1</v>
      </c>
      <c r="Y108" s="196" t="s">
        <v>1</v>
      </c>
      <c r="Z108" s="199" t="s">
        <v>1</v>
      </c>
      <c r="AA108" s="202" t="s">
        <v>433</v>
      </c>
      <c r="AB108" s="196" t="s">
        <v>1</v>
      </c>
      <c r="AC108" s="196" t="s">
        <v>1</v>
      </c>
      <c r="AD108" s="196" t="s">
        <v>1</v>
      </c>
      <c r="AE108" s="196" t="s">
        <v>1</v>
      </c>
      <c r="AF108" s="198" t="s">
        <v>1</v>
      </c>
    </row>
    <row r="109" spans="1:32" ht="16.5" customHeight="1" x14ac:dyDescent="0.3">
      <c r="A109" s="215">
        <v>101</v>
      </c>
      <c r="B109" s="216" t="s">
        <v>885</v>
      </c>
      <c r="C109" s="217" t="s">
        <v>292</v>
      </c>
      <c r="D109" s="218" t="s">
        <v>286</v>
      </c>
      <c r="E109" s="221" t="s">
        <v>303</v>
      </c>
      <c r="F109" s="222" t="s">
        <v>336</v>
      </c>
      <c r="G109" s="200" t="s">
        <v>4</v>
      </c>
      <c r="H109" s="201" t="s">
        <v>498</v>
      </c>
      <c r="I109" s="201" t="s">
        <v>498</v>
      </c>
      <c r="J109" s="197">
        <v>1</v>
      </c>
      <c r="K109" s="197">
        <v>1</v>
      </c>
      <c r="L109" s="196" t="s">
        <v>1</v>
      </c>
      <c r="M109" s="197">
        <v>1</v>
      </c>
      <c r="N109" s="196" t="s">
        <v>1</v>
      </c>
      <c r="O109" s="197">
        <v>1</v>
      </c>
      <c r="P109" s="196" t="s">
        <v>1</v>
      </c>
      <c r="Q109" s="197">
        <v>1</v>
      </c>
      <c r="R109" s="196" t="s">
        <v>1</v>
      </c>
      <c r="S109" s="192">
        <v>1</v>
      </c>
      <c r="T109" s="196" t="s">
        <v>1</v>
      </c>
      <c r="U109" s="199" t="s">
        <v>1</v>
      </c>
      <c r="V109" s="196" t="s">
        <v>1</v>
      </c>
      <c r="W109" s="196" t="s">
        <v>1</v>
      </c>
      <c r="X109" s="196" t="s">
        <v>1</v>
      </c>
      <c r="Y109" s="196" t="s">
        <v>1</v>
      </c>
      <c r="Z109" s="199" t="s">
        <v>1</v>
      </c>
      <c r="AA109" s="202" t="s">
        <v>433</v>
      </c>
      <c r="AB109" s="196" t="s">
        <v>1</v>
      </c>
      <c r="AC109" s="197">
        <v>1</v>
      </c>
      <c r="AD109" s="196" t="s">
        <v>1</v>
      </c>
      <c r="AE109" s="196" t="s">
        <v>1</v>
      </c>
      <c r="AF109" s="198" t="s">
        <v>1</v>
      </c>
    </row>
    <row r="110" spans="1:32" ht="16.5" customHeight="1" x14ac:dyDescent="0.3">
      <c r="A110" s="215">
        <v>102</v>
      </c>
      <c r="B110" s="216" t="s">
        <v>886</v>
      </c>
      <c r="C110" s="217" t="s">
        <v>292</v>
      </c>
      <c r="D110" s="218" t="s">
        <v>286</v>
      </c>
      <c r="E110" s="221" t="s">
        <v>303</v>
      </c>
      <c r="F110" s="222" t="s">
        <v>332</v>
      </c>
      <c r="G110" s="200" t="s">
        <v>4</v>
      </c>
      <c r="H110" s="195" t="s">
        <v>535</v>
      </c>
      <c r="I110" s="201" t="s">
        <v>498</v>
      </c>
      <c r="J110" s="196" t="s">
        <v>1</v>
      </c>
      <c r="K110" s="197">
        <v>1</v>
      </c>
      <c r="L110" s="196" t="s">
        <v>1</v>
      </c>
      <c r="M110" s="197">
        <v>1</v>
      </c>
      <c r="N110" s="196" t="s">
        <v>1</v>
      </c>
      <c r="O110" s="196" t="s">
        <v>1</v>
      </c>
      <c r="P110" s="196" t="s">
        <v>1</v>
      </c>
      <c r="Q110" s="196" t="s">
        <v>1</v>
      </c>
      <c r="R110" s="196" t="s">
        <v>1</v>
      </c>
      <c r="S110" s="196" t="s">
        <v>1</v>
      </c>
      <c r="T110" s="196" t="s">
        <v>1</v>
      </c>
      <c r="U110" s="196" t="s">
        <v>1</v>
      </c>
      <c r="V110" s="196" t="s">
        <v>1</v>
      </c>
      <c r="W110" s="196" t="s">
        <v>1</v>
      </c>
      <c r="X110" s="196" t="s">
        <v>1</v>
      </c>
      <c r="Y110" s="196" t="s">
        <v>1</v>
      </c>
      <c r="Z110" s="196" t="s">
        <v>1</v>
      </c>
      <c r="AA110" s="202" t="s">
        <v>433</v>
      </c>
      <c r="AB110" s="197">
        <v>1</v>
      </c>
      <c r="AC110" s="196" t="s">
        <v>1</v>
      </c>
      <c r="AD110" s="196" t="s">
        <v>1</v>
      </c>
      <c r="AE110" s="196" t="s">
        <v>1</v>
      </c>
      <c r="AF110" s="198" t="s">
        <v>1</v>
      </c>
    </row>
    <row r="111" spans="1:32" ht="16.5" customHeight="1" x14ac:dyDescent="0.3">
      <c r="A111" s="215">
        <v>103</v>
      </c>
      <c r="B111" s="216" t="s">
        <v>887</v>
      </c>
      <c r="C111" s="217" t="s">
        <v>292</v>
      </c>
      <c r="D111" s="218" t="s">
        <v>286</v>
      </c>
      <c r="E111" s="221" t="s">
        <v>303</v>
      </c>
      <c r="F111" s="222" t="s">
        <v>337</v>
      </c>
      <c r="G111" s="200" t="s">
        <v>4</v>
      </c>
      <c r="H111" s="195" t="s">
        <v>535</v>
      </c>
      <c r="I111" s="201" t="s">
        <v>498</v>
      </c>
      <c r="J111" s="196" t="s">
        <v>1</v>
      </c>
      <c r="K111" s="196" t="s">
        <v>1</v>
      </c>
      <c r="L111" s="196" t="s">
        <v>1</v>
      </c>
      <c r="M111" s="197">
        <v>1</v>
      </c>
      <c r="N111" s="196" t="s">
        <v>1</v>
      </c>
      <c r="O111" s="196" t="s">
        <v>1</v>
      </c>
      <c r="P111" s="196" t="s">
        <v>1</v>
      </c>
      <c r="Q111" s="196" t="s">
        <v>1</v>
      </c>
      <c r="R111" s="196" t="s">
        <v>1</v>
      </c>
      <c r="S111" s="196" t="s">
        <v>1</v>
      </c>
      <c r="T111" s="196" t="s">
        <v>1</v>
      </c>
      <c r="U111" s="196" t="s">
        <v>1</v>
      </c>
      <c r="V111" s="196" t="s">
        <v>1</v>
      </c>
      <c r="W111" s="196" t="s">
        <v>1</v>
      </c>
      <c r="X111" s="196" t="s">
        <v>1</v>
      </c>
      <c r="Y111" s="199" t="s">
        <v>1</v>
      </c>
      <c r="Z111" s="199" t="s">
        <v>1</v>
      </c>
      <c r="AA111" s="202" t="s">
        <v>433</v>
      </c>
      <c r="AB111" s="196" t="s">
        <v>1</v>
      </c>
      <c r="AC111" s="196" t="s">
        <v>1</v>
      </c>
      <c r="AD111" s="196" t="s">
        <v>1</v>
      </c>
      <c r="AE111" s="196" t="s">
        <v>1</v>
      </c>
      <c r="AF111" s="198" t="s">
        <v>1</v>
      </c>
    </row>
    <row r="112" spans="1:32" ht="16.5" customHeight="1" x14ac:dyDescent="0.3">
      <c r="A112" s="215">
        <v>104</v>
      </c>
      <c r="B112" s="216" t="s">
        <v>888</v>
      </c>
      <c r="C112" s="217" t="s">
        <v>292</v>
      </c>
      <c r="D112" s="218" t="s">
        <v>286</v>
      </c>
      <c r="E112" s="221" t="s">
        <v>303</v>
      </c>
      <c r="F112" s="222" t="s">
        <v>335</v>
      </c>
      <c r="G112" s="200" t="s">
        <v>4</v>
      </c>
      <c r="H112" s="190"/>
      <c r="I112" s="201" t="s">
        <v>498</v>
      </c>
      <c r="J112" s="196" t="s">
        <v>1</v>
      </c>
      <c r="K112" s="197">
        <v>1</v>
      </c>
      <c r="L112" s="197">
        <v>1</v>
      </c>
      <c r="M112" s="197">
        <v>1</v>
      </c>
      <c r="N112" s="196" t="s">
        <v>1</v>
      </c>
      <c r="O112" s="197">
        <v>1</v>
      </c>
      <c r="P112" s="196" t="s">
        <v>1</v>
      </c>
      <c r="Q112" s="197">
        <v>1</v>
      </c>
      <c r="R112" s="196" t="s">
        <v>1</v>
      </c>
      <c r="S112" s="192">
        <v>1</v>
      </c>
      <c r="T112" s="196" t="s">
        <v>1</v>
      </c>
      <c r="U112" s="203" t="s">
        <v>1</v>
      </c>
      <c r="V112" s="196" t="s">
        <v>1</v>
      </c>
      <c r="W112" s="196" t="s">
        <v>1</v>
      </c>
      <c r="X112" s="196" t="s">
        <v>1</v>
      </c>
      <c r="Y112" s="196" t="s">
        <v>1</v>
      </c>
      <c r="Z112" s="199" t="s">
        <v>1</v>
      </c>
      <c r="AA112" s="202" t="s">
        <v>433</v>
      </c>
      <c r="AB112" s="196" t="s">
        <v>1</v>
      </c>
      <c r="AC112" s="196" t="s">
        <v>1</v>
      </c>
      <c r="AD112" s="196" t="s">
        <v>1</v>
      </c>
      <c r="AE112" s="196" t="s">
        <v>1</v>
      </c>
      <c r="AF112" s="198" t="s">
        <v>1</v>
      </c>
    </row>
    <row r="113" spans="1:32" ht="16.5" customHeight="1" x14ac:dyDescent="0.3">
      <c r="A113" s="215">
        <v>105</v>
      </c>
      <c r="B113" s="216" t="s">
        <v>339</v>
      </c>
      <c r="C113" s="217" t="s">
        <v>292</v>
      </c>
      <c r="D113" s="218" t="s">
        <v>287</v>
      </c>
      <c r="E113" s="221" t="s">
        <v>303</v>
      </c>
      <c r="F113" s="222" t="s">
        <v>339</v>
      </c>
      <c r="G113" s="200" t="s">
        <v>4</v>
      </c>
      <c r="H113" s="201" t="s">
        <v>498</v>
      </c>
      <c r="I113" s="201" t="s">
        <v>498</v>
      </c>
      <c r="J113" s="196" t="s">
        <v>1</v>
      </c>
      <c r="K113" s="196" t="s">
        <v>1</v>
      </c>
      <c r="L113" s="197">
        <v>1</v>
      </c>
      <c r="M113" s="197">
        <v>1</v>
      </c>
      <c r="N113" s="196" t="s">
        <v>1</v>
      </c>
      <c r="O113" s="196" t="s">
        <v>1</v>
      </c>
      <c r="P113" s="196" t="s">
        <v>1</v>
      </c>
      <c r="Q113" s="196" t="s">
        <v>1</v>
      </c>
      <c r="R113" s="196" t="s">
        <v>1</v>
      </c>
      <c r="S113" s="196" t="s">
        <v>1</v>
      </c>
      <c r="T113" s="196" t="s">
        <v>1</v>
      </c>
      <c r="U113" s="203" t="s">
        <v>1</v>
      </c>
      <c r="V113" s="203" t="s">
        <v>1</v>
      </c>
      <c r="W113" s="203" t="s">
        <v>1</v>
      </c>
      <c r="X113" s="199" t="s">
        <v>1</v>
      </c>
      <c r="Y113" s="203" t="s">
        <v>1</v>
      </c>
      <c r="Z113" s="203" t="s">
        <v>1</v>
      </c>
      <c r="AA113" s="202" t="s">
        <v>433</v>
      </c>
      <c r="AB113" s="197">
        <v>1</v>
      </c>
      <c r="AC113" s="197">
        <v>1</v>
      </c>
      <c r="AD113" s="196" t="s">
        <v>1</v>
      </c>
      <c r="AE113" s="196" t="s">
        <v>1</v>
      </c>
      <c r="AF113" s="198" t="s">
        <v>1</v>
      </c>
    </row>
    <row r="114" spans="1:32" ht="16.5" customHeight="1" x14ac:dyDescent="0.3">
      <c r="A114" s="215">
        <v>106</v>
      </c>
      <c r="B114" s="216" t="s">
        <v>889</v>
      </c>
      <c r="C114" s="217" t="s">
        <v>297</v>
      </c>
      <c r="D114" s="218" t="s">
        <v>285</v>
      </c>
      <c r="E114" s="221" t="s">
        <v>303</v>
      </c>
      <c r="F114" s="222" t="s">
        <v>340</v>
      </c>
      <c r="G114" s="200" t="s">
        <v>4</v>
      </c>
      <c r="H114" s="201" t="s">
        <v>498</v>
      </c>
      <c r="I114" s="201" t="s">
        <v>498</v>
      </c>
      <c r="J114" s="196" t="s">
        <v>1</v>
      </c>
      <c r="K114" s="196" t="s">
        <v>1</v>
      </c>
      <c r="L114" s="196" t="s">
        <v>1</v>
      </c>
      <c r="M114" s="197">
        <v>1</v>
      </c>
      <c r="N114" s="196" t="s">
        <v>1</v>
      </c>
      <c r="O114" s="196" t="s">
        <v>1</v>
      </c>
      <c r="P114" s="196" t="s">
        <v>1</v>
      </c>
      <c r="Q114" s="196" t="s">
        <v>1</v>
      </c>
      <c r="R114" s="196" t="s">
        <v>1</v>
      </c>
      <c r="S114" s="196" t="s">
        <v>1</v>
      </c>
      <c r="T114" s="196" t="s">
        <v>1</v>
      </c>
      <c r="U114" s="199" t="s">
        <v>1</v>
      </c>
      <c r="V114" s="199" t="s">
        <v>1</v>
      </c>
      <c r="W114" s="196" t="s">
        <v>1</v>
      </c>
      <c r="X114" s="196" t="s">
        <v>1</v>
      </c>
      <c r="Y114" s="196" t="s">
        <v>1</v>
      </c>
      <c r="Z114" s="199" t="s">
        <v>1</v>
      </c>
      <c r="AA114" s="196" t="s">
        <v>1</v>
      </c>
      <c r="AB114" s="197">
        <v>1</v>
      </c>
      <c r="AC114" s="197">
        <v>1</v>
      </c>
      <c r="AD114" s="196" t="s">
        <v>1</v>
      </c>
      <c r="AE114" s="196" t="s">
        <v>1</v>
      </c>
      <c r="AF114" s="198" t="s">
        <v>1</v>
      </c>
    </row>
    <row r="115" spans="1:32" ht="16.5" customHeight="1" x14ac:dyDescent="0.3">
      <c r="A115" s="215">
        <v>107</v>
      </c>
      <c r="B115" s="216" t="s">
        <v>974</v>
      </c>
      <c r="C115" s="217" t="s">
        <v>297</v>
      </c>
      <c r="D115" s="218" t="s">
        <v>285</v>
      </c>
      <c r="E115" s="221" t="s">
        <v>303</v>
      </c>
      <c r="F115" s="222" t="s">
        <v>341</v>
      </c>
      <c r="G115" s="200" t="s">
        <v>4</v>
      </c>
      <c r="H115" s="190"/>
      <c r="I115" s="201" t="s">
        <v>498</v>
      </c>
      <c r="J115" s="196" t="s">
        <v>1</v>
      </c>
      <c r="K115" s="196" t="s">
        <v>1</v>
      </c>
      <c r="L115" s="197">
        <v>1</v>
      </c>
      <c r="M115" s="197">
        <v>1</v>
      </c>
      <c r="N115" s="196" t="s">
        <v>1</v>
      </c>
      <c r="O115" s="196" t="s">
        <v>1</v>
      </c>
      <c r="P115" s="196" t="s">
        <v>1</v>
      </c>
      <c r="Q115" s="196" t="s">
        <v>1</v>
      </c>
      <c r="R115" s="196" t="s">
        <v>1</v>
      </c>
      <c r="S115" s="196" t="s">
        <v>1</v>
      </c>
      <c r="T115" s="196" t="s">
        <v>1</v>
      </c>
      <c r="U115" s="199" t="s">
        <v>1</v>
      </c>
      <c r="V115" s="196" t="s">
        <v>1</v>
      </c>
      <c r="W115" s="196" t="s">
        <v>1</v>
      </c>
      <c r="X115" s="199" t="s">
        <v>1</v>
      </c>
      <c r="Y115" s="196" t="s">
        <v>1</v>
      </c>
      <c r="Z115" s="199" t="s">
        <v>1</v>
      </c>
      <c r="AA115" s="202" t="s">
        <v>433</v>
      </c>
      <c r="AB115" s="196" t="s">
        <v>1</v>
      </c>
      <c r="AC115" s="197">
        <v>1</v>
      </c>
      <c r="AD115" s="196" t="s">
        <v>1</v>
      </c>
      <c r="AE115" s="196" t="s">
        <v>1</v>
      </c>
      <c r="AF115" s="198" t="s">
        <v>1</v>
      </c>
    </row>
    <row r="116" spans="1:32" ht="16.5" customHeight="1" x14ac:dyDescent="0.3">
      <c r="A116" s="215">
        <v>108</v>
      </c>
      <c r="B116" s="216" t="s">
        <v>890</v>
      </c>
      <c r="C116" s="217" t="s">
        <v>297</v>
      </c>
      <c r="D116" s="218" t="s">
        <v>285</v>
      </c>
      <c r="E116" s="221" t="s">
        <v>303</v>
      </c>
      <c r="F116" s="222" t="s">
        <v>342</v>
      </c>
      <c r="G116" s="200" t="s">
        <v>4</v>
      </c>
      <c r="H116" s="201" t="s">
        <v>498</v>
      </c>
      <c r="I116" s="201" t="s">
        <v>498</v>
      </c>
      <c r="J116" s="196" t="s">
        <v>1</v>
      </c>
      <c r="K116" s="196" t="s">
        <v>1</v>
      </c>
      <c r="L116" s="197">
        <v>1</v>
      </c>
      <c r="M116" s="197">
        <v>1</v>
      </c>
      <c r="N116" s="196" t="s">
        <v>1</v>
      </c>
      <c r="O116" s="196" t="s">
        <v>1</v>
      </c>
      <c r="P116" s="196" t="s">
        <v>1</v>
      </c>
      <c r="Q116" s="196" t="s">
        <v>1</v>
      </c>
      <c r="R116" s="196" t="s">
        <v>1</v>
      </c>
      <c r="S116" s="196" t="s">
        <v>1</v>
      </c>
      <c r="T116" s="196" t="s">
        <v>1</v>
      </c>
      <c r="U116" s="199" t="s">
        <v>1</v>
      </c>
      <c r="V116" s="196" t="s">
        <v>1</v>
      </c>
      <c r="W116" s="196" t="s">
        <v>1</v>
      </c>
      <c r="X116" s="196" t="s">
        <v>1</v>
      </c>
      <c r="Y116" s="196" t="s">
        <v>1</v>
      </c>
      <c r="Z116" s="196" t="s">
        <v>1</v>
      </c>
      <c r="AA116" s="202" t="s">
        <v>433</v>
      </c>
      <c r="AB116" s="196" t="s">
        <v>1</v>
      </c>
      <c r="AC116" s="196" t="s">
        <v>1</v>
      </c>
      <c r="AD116" s="196" t="s">
        <v>1</v>
      </c>
      <c r="AE116" s="196" t="s">
        <v>1</v>
      </c>
      <c r="AF116" s="198" t="s">
        <v>1</v>
      </c>
    </row>
    <row r="117" spans="1:32" ht="16.5" customHeight="1" x14ac:dyDescent="0.3">
      <c r="A117" s="215">
        <v>109</v>
      </c>
      <c r="B117" s="216" t="s">
        <v>891</v>
      </c>
      <c r="C117" s="217" t="s">
        <v>297</v>
      </c>
      <c r="D117" s="218" t="s">
        <v>805</v>
      </c>
      <c r="E117" s="221" t="s">
        <v>303</v>
      </c>
      <c r="F117" s="222" t="s">
        <v>341</v>
      </c>
      <c r="G117" s="200" t="s">
        <v>4</v>
      </c>
      <c r="H117" s="201" t="s">
        <v>498</v>
      </c>
      <c r="I117" s="201" t="s">
        <v>498</v>
      </c>
      <c r="J117" s="196" t="s">
        <v>1</v>
      </c>
      <c r="K117" s="196" t="s">
        <v>1</v>
      </c>
      <c r="L117" s="196" t="s">
        <v>1</v>
      </c>
      <c r="M117" s="197">
        <v>1</v>
      </c>
      <c r="N117" s="196" t="s">
        <v>1</v>
      </c>
      <c r="O117" s="196" t="s">
        <v>1</v>
      </c>
      <c r="P117" s="196" t="s">
        <v>1</v>
      </c>
      <c r="Q117" s="196" t="s">
        <v>1</v>
      </c>
      <c r="R117" s="196" t="s">
        <v>1</v>
      </c>
      <c r="S117" s="196" t="s">
        <v>1</v>
      </c>
      <c r="T117" s="196" t="s">
        <v>1</v>
      </c>
      <c r="U117" s="199" t="s">
        <v>1</v>
      </c>
      <c r="V117" s="196" t="s">
        <v>1</v>
      </c>
      <c r="W117" s="199" t="s">
        <v>1</v>
      </c>
      <c r="X117" s="196" t="s">
        <v>1</v>
      </c>
      <c r="Y117" s="199" t="s">
        <v>1</v>
      </c>
      <c r="Z117" s="199" t="s">
        <v>1</v>
      </c>
      <c r="AA117" s="202" t="s">
        <v>433</v>
      </c>
      <c r="AB117" s="196" t="s">
        <v>1</v>
      </c>
      <c r="AC117" s="196" t="s">
        <v>1</v>
      </c>
      <c r="AD117" s="196" t="s">
        <v>1</v>
      </c>
      <c r="AE117" s="196" t="s">
        <v>1</v>
      </c>
      <c r="AF117" s="198" t="s">
        <v>1</v>
      </c>
    </row>
    <row r="118" spans="1:32" ht="16.5" customHeight="1" x14ac:dyDescent="0.3">
      <c r="A118" s="215">
        <v>110</v>
      </c>
      <c r="B118" s="216" t="s">
        <v>892</v>
      </c>
      <c r="C118" s="217" t="s">
        <v>297</v>
      </c>
      <c r="D118" s="218" t="s">
        <v>805</v>
      </c>
      <c r="E118" s="221" t="s">
        <v>303</v>
      </c>
      <c r="F118" s="222" t="s">
        <v>343</v>
      </c>
      <c r="G118" s="200" t="s">
        <v>4</v>
      </c>
      <c r="H118" s="201" t="s">
        <v>498</v>
      </c>
      <c r="I118" s="201" t="s">
        <v>498</v>
      </c>
      <c r="J118" s="196" t="s">
        <v>1</v>
      </c>
      <c r="K118" s="196" t="s">
        <v>1</v>
      </c>
      <c r="L118" s="197">
        <v>1</v>
      </c>
      <c r="M118" s="197">
        <v>1</v>
      </c>
      <c r="N118" s="196" t="s">
        <v>1</v>
      </c>
      <c r="O118" s="196" t="s">
        <v>1</v>
      </c>
      <c r="P118" s="196" t="s">
        <v>1</v>
      </c>
      <c r="Q118" s="196" t="s">
        <v>1</v>
      </c>
      <c r="R118" s="196" t="s">
        <v>1</v>
      </c>
      <c r="S118" s="192">
        <v>1</v>
      </c>
      <c r="T118" s="196" t="s">
        <v>1</v>
      </c>
      <c r="U118" s="199" t="s">
        <v>1</v>
      </c>
      <c r="V118" s="196" t="s">
        <v>1</v>
      </c>
      <c r="W118" s="196" t="s">
        <v>1</v>
      </c>
      <c r="X118" s="196" t="s">
        <v>1</v>
      </c>
      <c r="Y118" s="199" t="s">
        <v>1</v>
      </c>
      <c r="Z118" s="196" t="s">
        <v>1</v>
      </c>
      <c r="AA118" s="202" t="s">
        <v>433</v>
      </c>
      <c r="AB118" s="196" t="s">
        <v>1</v>
      </c>
      <c r="AC118" s="197">
        <v>1</v>
      </c>
      <c r="AD118" s="196" t="s">
        <v>1</v>
      </c>
      <c r="AE118" s="196" t="s">
        <v>1</v>
      </c>
      <c r="AF118" s="198" t="s">
        <v>1</v>
      </c>
    </row>
    <row r="119" spans="1:32" ht="16.5" customHeight="1" x14ac:dyDescent="0.3">
      <c r="A119" s="215">
        <v>111</v>
      </c>
      <c r="B119" s="216" t="s">
        <v>893</v>
      </c>
      <c r="C119" s="217" t="s">
        <v>297</v>
      </c>
      <c r="D119" s="218" t="s">
        <v>285</v>
      </c>
      <c r="E119" s="221" t="s">
        <v>303</v>
      </c>
      <c r="F119" s="222" t="s">
        <v>344</v>
      </c>
      <c r="G119" s="200" t="s">
        <v>4</v>
      </c>
      <c r="H119" s="201" t="s">
        <v>498</v>
      </c>
      <c r="I119" s="201" t="s">
        <v>498</v>
      </c>
      <c r="J119" s="197">
        <v>1</v>
      </c>
      <c r="K119" s="196" t="s">
        <v>1</v>
      </c>
      <c r="L119" s="197">
        <v>1</v>
      </c>
      <c r="M119" s="197">
        <v>1</v>
      </c>
      <c r="N119" s="196" t="s">
        <v>1</v>
      </c>
      <c r="O119" s="197">
        <v>1</v>
      </c>
      <c r="P119" s="196" t="s">
        <v>1</v>
      </c>
      <c r="Q119" s="197">
        <v>1</v>
      </c>
      <c r="R119" s="196" t="s">
        <v>1</v>
      </c>
      <c r="S119" s="192">
        <v>1</v>
      </c>
      <c r="T119" s="196" t="s">
        <v>1</v>
      </c>
      <c r="U119" s="203" t="s">
        <v>1</v>
      </c>
      <c r="V119" s="196" t="s">
        <v>1</v>
      </c>
      <c r="W119" s="196" t="s">
        <v>1</v>
      </c>
      <c r="X119" s="196" t="s">
        <v>1</v>
      </c>
      <c r="Y119" s="196" t="s">
        <v>1</v>
      </c>
      <c r="Z119" s="196" t="s">
        <v>1</v>
      </c>
      <c r="AA119" s="202" t="s">
        <v>433</v>
      </c>
      <c r="AB119" s="196" t="s">
        <v>1</v>
      </c>
      <c r="AC119" s="197">
        <v>1</v>
      </c>
      <c r="AD119" s="196" t="s">
        <v>1</v>
      </c>
      <c r="AE119" s="196" t="s">
        <v>1</v>
      </c>
      <c r="AF119" s="198" t="s">
        <v>1</v>
      </c>
    </row>
    <row r="120" spans="1:32" ht="16.5" customHeight="1" x14ac:dyDescent="0.3">
      <c r="A120" s="215">
        <v>112</v>
      </c>
      <c r="B120" s="216" t="s">
        <v>894</v>
      </c>
      <c r="C120" s="217" t="s">
        <v>297</v>
      </c>
      <c r="D120" s="218" t="s">
        <v>285</v>
      </c>
      <c r="E120" s="221" t="s">
        <v>303</v>
      </c>
      <c r="F120" s="222" t="s">
        <v>344</v>
      </c>
      <c r="G120" s="200" t="s">
        <v>4</v>
      </c>
      <c r="H120" s="205" t="s">
        <v>362</v>
      </c>
      <c r="I120" s="201" t="s">
        <v>498</v>
      </c>
      <c r="J120" s="196" t="s">
        <v>1</v>
      </c>
      <c r="K120" s="197">
        <v>1</v>
      </c>
      <c r="L120" s="196" t="s">
        <v>1</v>
      </c>
      <c r="M120" s="197">
        <v>1</v>
      </c>
      <c r="N120" s="196" t="s">
        <v>1</v>
      </c>
      <c r="O120" s="196" t="s">
        <v>1</v>
      </c>
      <c r="P120" s="196" t="s">
        <v>1</v>
      </c>
      <c r="Q120" s="196" t="s">
        <v>1</v>
      </c>
      <c r="R120" s="196" t="s">
        <v>1</v>
      </c>
      <c r="S120" s="196" t="s">
        <v>1</v>
      </c>
      <c r="T120" s="196" t="s">
        <v>1</v>
      </c>
      <c r="U120" s="203" t="s">
        <v>1</v>
      </c>
      <c r="V120" s="196" t="s">
        <v>1</v>
      </c>
      <c r="W120" s="196" t="s">
        <v>1</v>
      </c>
      <c r="X120" s="196" t="s">
        <v>1</v>
      </c>
      <c r="Y120" s="196" t="s">
        <v>1</v>
      </c>
      <c r="Z120" s="196" t="s">
        <v>1</v>
      </c>
      <c r="AA120" s="202" t="s">
        <v>433</v>
      </c>
      <c r="AB120" s="196" t="s">
        <v>1</v>
      </c>
      <c r="AC120" s="197">
        <v>1</v>
      </c>
      <c r="AD120" s="196" t="s">
        <v>1</v>
      </c>
      <c r="AE120" s="196" t="s">
        <v>1</v>
      </c>
      <c r="AF120" s="198" t="s">
        <v>1</v>
      </c>
    </row>
    <row r="121" spans="1:32" ht="16.5" customHeight="1" x14ac:dyDescent="0.3">
      <c r="A121" s="215">
        <v>113</v>
      </c>
      <c r="B121" s="216" t="s">
        <v>895</v>
      </c>
      <c r="C121" s="217" t="s">
        <v>297</v>
      </c>
      <c r="D121" s="218" t="s">
        <v>285</v>
      </c>
      <c r="E121" s="221" t="s">
        <v>303</v>
      </c>
      <c r="F121" s="222" t="s">
        <v>341</v>
      </c>
      <c r="G121" s="200" t="s">
        <v>4</v>
      </c>
      <c r="H121" s="201" t="s">
        <v>498</v>
      </c>
      <c r="I121" s="201" t="s">
        <v>498</v>
      </c>
      <c r="J121" s="196" t="s">
        <v>1</v>
      </c>
      <c r="K121" s="197">
        <v>1</v>
      </c>
      <c r="L121" s="197">
        <v>1</v>
      </c>
      <c r="M121" s="197">
        <v>1</v>
      </c>
      <c r="N121" s="196" t="s">
        <v>1</v>
      </c>
      <c r="O121" s="197">
        <v>1</v>
      </c>
      <c r="P121" s="196" t="s">
        <v>1</v>
      </c>
      <c r="Q121" s="197">
        <v>1</v>
      </c>
      <c r="R121" s="196" t="s">
        <v>1</v>
      </c>
      <c r="S121" s="192">
        <v>1</v>
      </c>
      <c r="T121" s="196" t="s">
        <v>1</v>
      </c>
      <c r="U121" s="199" t="s">
        <v>1</v>
      </c>
      <c r="V121" s="196" t="s">
        <v>1</v>
      </c>
      <c r="W121" s="196" t="s">
        <v>1</v>
      </c>
      <c r="X121" s="196" t="s">
        <v>1</v>
      </c>
      <c r="Y121" s="196" t="s">
        <v>1</v>
      </c>
      <c r="Z121" s="199" t="s">
        <v>1</v>
      </c>
      <c r="AA121" s="202" t="s">
        <v>433</v>
      </c>
      <c r="AB121" s="196" t="s">
        <v>1</v>
      </c>
      <c r="AC121" s="197">
        <v>1</v>
      </c>
      <c r="AD121" s="196" t="s">
        <v>1</v>
      </c>
      <c r="AE121" s="196" t="s">
        <v>1</v>
      </c>
      <c r="AF121" s="198" t="s">
        <v>1</v>
      </c>
    </row>
    <row r="122" spans="1:32" ht="16.5" customHeight="1" x14ac:dyDescent="0.3">
      <c r="A122" s="215">
        <v>114</v>
      </c>
      <c r="B122" s="216" t="s">
        <v>896</v>
      </c>
      <c r="C122" s="217" t="s">
        <v>297</v>
      </c>
      <c r="D122" s="218" t="s">
        <v>805</v>
      </c>
      <c r="E122" s="221" t="s">
        <v>303</v>
      </c>
      <c r="F122" s="222" t="s">
        <v>344</v>
      </c>
      <c r="G122" s="200" t="s">
        <v>4</v>
      </c>
      <c r="H122" s="201" t="s">
        <v>498</v>
      </c>
      <c r="I122" s="201" t="s">
        <v>498</v>
      </c>
      <c r="J122" s="196" t="s">
        <v>1</v>
      </c>
      <c r="K122" s="196" t="s">
        <v>1</v>
      </c>
      <c r="L122" s="197">
        <v>1</v>
      </c>
      <c r="M122" s="197">
        <v>1</v>
      </c>
      <c r="N122" s="196" t="s">
        <v>1</v>
      </c>
      <c r="O122" s="196" t="s">
        <v>1</v>
      </c>
      <c r="P122" s="196" t="s">
        <v>1</v>
      </c>
      <c r="Q122" s="197">
        <v>1</v>
      </c>
      <c r="R122" s="196" t="s">
        <v>1</v>
      </c>
      <c r="S122" s="192">
        <v>1</v>
      </c>
      <c r="T122" s="196" t="s">
        <v>1</v>
      </c>
      <c r="U122" s="203" t="s">
        <v>1</v>
      </c>
      <c r="V122" s="196" t="s">
        <v>1</v>
      </c>
      <c r="W122" s="203" t="s">
        <v>1</v>
      </c>
      <c r="X122" s="196" t="s">
        <v>1</v>
      </c>
      <c r="Y122" s="196" t="s">
        <v>1</v>
      </c>
      <c r="Z122" s="199" t="s">
        <v>1</v>
      </c>
      <c r="AA122" s="202" t="s">
        <v>433</v>
      </c>
      <c r="AB122" s="196" t="s">
        <v>1</v>
      </c>
      <c r="AC122" s="197">
        <v>1</v>
      </c>
      <c r="AD122" s="196" t="s">
        <v>1</v>
      </c>
      <c r="AE122" s="196" t="s">
        <v>1</v>
      </c>
      <c r="AF122" s="198" t="s">
        <v>1</v>
      </c>
    </row>
    <row r="123" spans="1:32" ht="16.5" customHeight="1" x14ac:dyDescent="0.3">
      <c r="A123" s="215">
        <v>115</v>
      </c>
      <c r="B123" s="216" t="s">
        <v>897</v>
      </c>
      <c r="C123" s="217" t="s">
        <v>297</v>
      </c>
      <c r="D123" s="218" t="s">
        <v>285</v>
      </c>
      <c r="E123" s="221" t="s">
        <v>303</v>
      </c>
      <c r="F123" s="222" t="s">
        <v>342</v>
      </c>
      <c r="G123" s="200" t="s">
        <v>4</v>
      </c>
      <c r="H123" s="201" t="s">
        <v>498</v>
      </c>
      <c r="I123" s="201" t="s">
        <v>498</v>
      </c>
      <c r="J123" s="196" t="s">
        <v>1</v>
      </c>
      <c r="K123" s="197">
        <v>1</v>
      </c>
      <c r="L123" s="196" t="s">
        <v>1</v>
      </c>
      <c r="M123" s="197">
        <v>1</v>
      </c>
      <c r="N123" s="196" t="s">
        <v>1</v>
      </c>
      <c r="O123" s="196" t="s">
        <v>1</v>
      </c>
      <c r="P123" s="196" t="s">
        <v>1</v>
      </c>
      <c r="Q123" s="196" t="s">
        <v>1</v>
      </c>
      <c r="R123" s="196" t="s">
        <v>1</v>
      </c>
      <c r="S123" s="192">
        <v>1</v>
      </c>
      <c r="T123" s="196" t="s">
        <v>1</v>
      </c>
      <c r="U123" s="199" t="s">
        <v>1</v>
      </c>
      <c r="V123" s="199" t="s">
        <v>1</v>
      </c>
      <c r="W123" s="196" t="s">
        <v>1</v>
      </c>
      <c r="X123" s="196" t="s">
        <v>1</v>
      </c>
      <c r="Y123" s="196" t="s">
        <v>1</v>
      </c>
      <c r="Z123" s="199" t="s">
        <v>1</v>
      </c>
      <c r="AA123" s="202" t="s">
        <v>433</v>
      </c>
      <c r="AB123" s="197">
        <v>1</v>
      </c>
      <c r="AC123" s="196" t="s">
        <v>1</v>
      </c>
      <c r="AD123" s="196" t="s">
        <v>1</v>
      </c>
      <c r="AE123" s="196" t="s">
        <v>1</v>
      </c>
      <c r="AF123" s="198" t="s">
        <v>1</v>
      </c>
    </row>
    <row r="124" spans="1:32" ht="16.5" customHeight="1" x14ac:dyDescent="0.3">
      <c r="A124" s="215">
        <v>116</v>
      </c>
      <c r="B124" s="216" t="s">
        <v>898</v>
      </c>
      <c r="C124" s="217" t="s">
        <v>297</v>
      </c>
      <c r="D124" s="218" t="s">
        <v>285</v>
      </c>
      <c r="E124" s="221" t="s">
        <v>303</v>
      </c>
      <c r="F124" s="222" t="s">
        <v>342</v>
      </c>
      <c r="G124" s="200" t="s">
        <v>4</v>
      </c>
      <c r="H124" s="195" t="s">
        <v>535</v>
      </c>
      <c r="I124" s="201" t="s">
        <v>498</v>
      </c>
      <c r="J124" s="196" t="s">
        <v>1</v>
      </c>
      <c r="K124" s="196" t="s">
        <v>1</v>
      </c>
      <c r="L124" s="197">
        <v>1</v>
      </c>
      <c r="M124" s="197">
        <v>1</v>
      </c>
      <c r="N124" s="196" t="s">
        <v>1</v>
      </c>
      <c r="O124" s="196" t="s">
        <v>1</v>
      </c>
      <c r="P124" s="196" t="s">
        <v>1</v>
      </c>
      <c r="Q124" s="196" t="s">
        <v>1</v>
      </c>
      <c r="R124" s="196" t="s">
        <v>1</v>
      </c>
      <c r="S124" s="192">
        <v>1</v>
      </c>
      <c r="T124" s="196" t="s">
        <v>1</v>
      </c>
      <c r="U124" s="196" t="s">
        <v>1</v>
      </c>
      <c r="V124" s="196" t="s">
        <v>1</v>
      </c>
      <c r="W124" s="196" t="s">
        <v>1</v>
      </c>
      <c r="X124" s="196" t="s">
        <v>1</v>
      </c>
      <c r="Y124" s="196" t="s">
        <v>1</v>
      </c>
      <c r="Z124" s="196" t="s">
        <v>1</v>
      </c>
      <c r="AA124" s="196" t="s">
        <v>1</v>
      </c>
      <c r="AB124" s="196" t="s">
        <v>1</v>
      </c>
      <c r="AC124" s="197">
        <v>1</v>
      </c>
      <c r="AD124" s="196" t="s">
        <v>1</v>
      </c>
      <c r="AE124" s="196" t="s">
        <v>1</v>
      </c>
      <c r="AF124" s="198" t="s">
        <v>1</v>
      </c>
    </row>
    <row r="125" spans="1:32" ht="16.5" customHeight="1" x14ac:dyDescent="0.3">
      <c r="A125" s="215">
        <v>117</v>
      </c>
      <c r="B125" s="216" t="s">
        <v>975</v>
      </c>
      <c r="C125" s="217" t="s">
        <v>297</v>
      </c>
      <c r="D125" s="218" t="s">
        <v>805</v>
      </c>
      <c r="E125" s="221" t="s">
        <v>303</v>
      </c>
      <c r="F125" s="222" t="s">
        <v>342</v>
      </c>
      <c r="G125" s="200" t="s">
        <v>4</v>
      </c>
      <c r="H125" s="205" t="s">
        <v>362</v>
      </c>
      <c r="I125" s="201" t="s">
        <v>498</v>
      </c>
      <c r="J125" s="196" t="s">
        <v>1</v>
      </c>
      <c r="K125" s="196" t="s">
        <v>1</v>
      </c>
      <c r="L125" s="196" t="s">
        <v>1</v>
      </c>
      <c r="M125" s="197">
        <v>1</v>
      </c>
      <c r="N125" s="196" t="s">
        <v>1</v>
      </c>
      <c r="O125" s="196" t="s">
        <v>1</v>
      </c>
      <c r="P125" s="196" t="s">
        <v>1</v>
      </c>
      <c r="Q125" s="196" t="s">
        <v>1</v>
      </c>
      <c r="R125" s="196" t="s">
        <v>1</v>
      </c>
      <c r="S125" s="196" t="s">
        <v>1</v>
      </c>
      <c r="T125" s="196" t="s">
        <v>1</v>
      </c>
      <c r="U125" s="203" t="s">
        <v>1</v>
      </c>
      <c r="V125" s="196" t="s">
        <v>1</v>
      </c>
      <c r="W125" s="196" t="s">
        <v>1</v>
      </c>
      <c r="X125" s="203" t="s">
        <v>1</v>
      </c>
      <c r="Y125" s="196" t="s">
        <v>1</v>
      </c>
      <c r="Z125" s="199" t="s">
        <v>1</v>
      </c>
      <c r="AA125" s="202" t="s">
        <v>433</v>
      </c>
      <c r="AB125" s="197">
        <v>1</v>
      </c>
      <c r="AC125" s="196" t="s">
        <v>1</v>
      </c>
      <c r="AD125" s="196" t="s">
        <v>1</v>
      </c>
      <c r="AE125" s="196" t="s">
        <v>1</v>
      </c>
      <c r="AF125" s="198" t="s">
        <v>1</v>
      </c>
    </row>
    <row r="126" spans="1:32" ht="16.5" customHeight="1" x14ac:dyDescent="0.3">
      <c r="A126" s="215">
        <v>118</v>
      </c>
      <c r="B126" s="216" t="s">
        <v>899</v>
      </c>
      <c r="C126" s="217" t="s">
        <v>297</v>
      </c>
      <c r="D126" s="218" t="s">
        <v>805</v>
      </c>
      <c r="E126" s="221" t="s">
        <v>303</v>
      </c>
      <c r="F126" s="222" t="s">
        <v>344</v>
      </c>
      <c r="G126" s="200" t="s">
        <v>4</v>
      </c>
      <c r="H126" s="195" t="s">
        <v>535</v>
      </c>
      <c r="I126" s="201" t="s">
        <v>498</v>
      </c>
      <c r="J126" s="196" t="s">
        <v>1</v>
      </c>
      <c r="K126" s="196" t="s">
        <v>1</v>
      </c>
      <c r="L126" s="197">
        <v>1</v>
      </c>
      <c r="M126" s="197">
        <v>1</v>
      </c>
      <c r="N126" s="196" t="s">
        <v>1</v>
      </c>
      <c r="O126" s="196" t="s">
        <v>1</v>
      </c>
      <c r="P126" s="196" t="s">
        <v>1</v>
      </c>
      <c r="Q126" s="196" t="s">
        <v>1</v>
      </c>
      <c r="R126" s="196" t="s">
        <v>1</v>
      </c>
      <c r="S126" s="196" t="s">
        <v>1</v>
      </c>
      <c r="T126" s="196" t="s">
        <v>1</v>
      </c>
      <c r="U126" s="203" t="s">
        <v>1</v>
      </c>
      <c r="V126" s="196" t="s">
        <v>1</v>
      </c>
      <c r="W126" s="196" t="s">
        <v>1</v>
      </c>
      <c r="X126" s="196" t="s">
        <v>1</v>
      </c>
      <c r="Y126" s="196" t="s">
        <v>1</v>
      </c>
      <c r="Z126" s="199" t="s">
        <v>1</v>
      </c>
      <c r="AA126" s="202" t="s">
        <v>433</v>
      </c>
      <c r="AB126" s="196" t="s">
        <v>1</v>
      </c>
      <c r="AC126" s="197">
        <v>1</v>
      </c>
      <c r="AD126" s="196" t="s">
        <v>1</v>
      </c>
      <c r="AE126" s="196" t="s">
        <v>1</v>
      </c>
      <c r="AF126" s="198" t="s">
        <v>1</v>
      </c>
    </row>
    <row r="127" spans="1:32" ht="16.5" customHeight="1" x14ac:dyDescent="0.3">
      <c r="A127" s="215">
        <v>119</v>
      </c>
      <c r="B127" s="216" t="s">
        <v>900</v>
      </c>
      <c r="C127" s="217" t="s">
        <v>297</v>
      </c>
      <c r="D127" s="218" t="s">
        <v>805</v>
      </c>
      <c r="E127" s="221" t="s">
        <v>303</v>
      </c>
      <c r="F127" s="222" t="s">
        <v>340</v>
      </c>
      <c r="G127" s="200" t="s">
        <v>4</v>
      </c>
      <c r="H127" s="201" t="s">
        <v>498</v>
      </c>
      <c r="I127" s="201" t="s">
        <v>498</v>
      </c>
      <c r="J127" s="196" t="s">
        <v>1</v>
      </c>
      <c r="K127" s="197">
        <v>1</v>
      </c>
      <c r="L127" s="197">
        <v>1</v>
      </c>
      <c r="M127" s="197">
        <v>1</v>
      </c>
      <c r="N127" s="197">
        <v>1</v>
      </c>
      <c r="O127" s="196" t="s">
        <v>1</v>
      </c>
      <c r="P127" s="196" t="s">
        <v>1</v>
      </c>
      <c r="Q127" s="196" t="s">
        <v>1</v>
      </c>
      <c r="R127" s="196" t="s">
        <v>1</v>
      </c>
      <c r="S127" s="196" t="s">
        <v>1</v>
      </c>
      <c r="T127" s="196" t="s">
        <v>1</v>
      </c>
      <c r="U127" s="203" t="s">
        <v>1</v>
      </c>
      <c r="V127" s="199" t="s">
        <v>1</v>
      </c>
      <c r="W127" s="203" t="s">
        <v>1</v>
      </c>
      <c r="X127" s="196" t="s">
        <v>1</v>
      </c>
      <c r="Y127" s="196" t="s">
        <v>1</v>
      </c>
      <c r="Z127" s="196" t="s">
        <v>1</v>
      </c>
      <c r="AA127" s="202" t="s">
        <v>433</v>
      </c>
      <c r="AB127" s="196" t="s">
        <v>1</v>
      </c>
      <c r="AC127" s="197">
        <v>1</v>
      </c>
      <c r="AD127" s="196" t="s">
        <v>1</v>
      </c>
      <c r="AE127" s="196" t="s">
        <v>1</v>
      </c>
      <c r="AF127" s="198" t="s">
        <v>1</v>
      </c>
    </row>
    <row r="128" spans="1:32" ht="16.5" customHeight="1" x14ac:dyDescent="0.3">
      <c r="A128" s="215">
        <v>120</v>
      </c>
      <c r="B128" s="216" t="s">
        <v>901</v>
      </c>
      <c r="C128" s="217" t="s">
        <v>297</v>
      </c>
      <c r="D128" s="218" t="s">
        <v>805</v>
      </c>
      <c r="E128" s="221" t="s">
        <v>303</v>
      </c>
      <c r="F128" s="222" t="s">
        <v>341</v>
      </c>
      <c r="G128" s="200" t="s">
        <v>4</v>
      </c>
      <c r="H128" s="195" t="s">
        <v>535</v>
      </c>
      <c r="I128" s="201" t="s">
        <v>498</v>
      </c>
      <c r="J128" s="196" t="s">
        <v>1</v>
      </c>
      <c r="K128" s="197">
        <v>1</v>
      </c>
      <c r="L128" s="196" t="s">
        <v>1</v>
      </c>
      <c r="M128" s="197">
        <v>1</v>
      </c>
      <c r="N128" s="196" t="s">
        <v>1</v>
      </c>
      <c r="O128" s="196" t="s">
        <v>1</v>
      </c>
      <c r="P128" s="196" t="s">
        <v>1</v>
      </c>
      <c r="Q128" s="197">
        <v>1</v>
      </c>
      <c r="R128" s="196" t="s">
        <v>1</v>
      </c>
      <c r="S128" s="196" t="s">
        <v>1</v>
      </c>
      <c r="T128" s="196" t="s">
        <v>1</v>
      </c>
      <c r="U128" s="196" t="s">
        <v>1</v>
      </c>
      <c r="V128" s="196" t="s">
        <v>1</v>
      </c>
      <c r="W128" s="196" t="s">
        <v>1</v>
      </c>
      <c r="X128" s="196" t="s">
        <v>1</v>
      </c>
      <c r="Y128" s="196" t="s">
        <v>1</v>
      </c>
      <c r="Z128" s="196" t="s">
        <v>1</v>
      </c>
      <c r="AA128" s="196" t="s">
        <v>1</v>
      </c>
      <c r="AB128" s="197">
        <v>1</v>
      </c>
      <c r="AC128" s="196" t="s">
        <v>1</v>
      </c>
      <c r="AD128" s="196" t="s">
        <v>1</v>
      </c>
      <c r="AE128" s="196" t="s">
        <v>1</v>
      </c>
      <c r="AF128" s="198" t="s">
        <v>1</v>
      </c>
    </row>
    <row r="129" spans="1:32" ht="16.5" customHeight="1" x14ac:dyDescent="0.3">
      <c r="A129" s="215">
        <v>121</v>
      </c>
      <c r="B129" s="216" t="s">
        <v>902</v>
      </c>
      <c r="C129" s="217" t="s">
        <v>297</v>
      </c>
      <c r="D129" s="218" t="s">
        <v>285</v>
      </c>
      <c r="E129" s="221" t="s">
        <v>303</v>
      </c>
      <c r="F129" s="222" t="s">
        <v>340</v>
      </c>
      <c r="G129" s="200" t="s">
        <v>4</v>
      </c>
      <c r="H129" s="190"/>
      <c r="I129" s="201" t="s">
        <v>498</v>
      </c>
      <c r="J129" s="196" t="s">
        <v>1</v>
      </c>
      <c r="K129" s="196" t="s">
        <v>1</v>
      </c>
      <c r="L129" s="197">
        <v>1</v>
      </c>
      <c r="M129" s="197">
        <v>1</v>
      </c>
      <c r="N129" s="196" t="s">
        <v>1</v>
      </c>
      <c r="O129" s="196" t="s">
        <v>1</v>
      </c>
      <c r="P129" s="196" t="s">
        <v>1</v>
      </c>
      <c r="Q129" s="196" t="s">
        <v>1</v>
      </c>
      <c r="R129" s="196" t="s">
        <v>1</v>
      </c>
      <c r="S129" s="196" t="s">
        <v>1</v>
      </c>
      <c r="T129" s="196" t="s">
        <v>1</v>
      </c>
      <c r="U129" s="199" t="s">
        <v>1</v>
      </c>
      <c r="V129" s="196" t="s">
        <v>1</v>
      </c>
      <c r="W129" s="196" t="s">
        <v>1</v>
      </c>
      <c r="X129" s="196" t="s">
        <v>1</v>
      </c>
      <c r="Y129" s="196" t="s">
        <v>1</v>
      </c>
      <c r="Z129" s="199" t="s">
        <v>1</v>
      </c>
      <c r="AA129" s="202" t="s">
        <v>433</v>
      </c>
      <c r="AB129" s="197">
        <v>1</v>
      </c>
      <c r="AC129" s="196" t="s">
        <v>1</v>
      </c>
      <c r="AD129" s="196" t="s">
        <v>1</v>
      </c>
      <c r="AE129" s="196" t="s">
        <v>1</v>
      </c>
      <c r="AF129" s="198" t="s">
        <v>1</v>
      </c>
    </row>
    <row r="130" spans="1:32" ht="16.5" customHeight="1" x14ac:dyDescent="0.3">
      <c r="A130" s="215">
        <v>122</v>
      </c>
      <c r="B130" s="216" t="s">
        <v>903</v>
      </c>
      <c r="C130" s="217" t="s">
        <v>297</v>
      </c>
      <c r="D130" s="218" t="s">
        <v>286</v>
      </c>
      <c r="E130" s="221" t="s">
        <v>303</v>
      </c>
      <c r="F130" s="222" t="s">
        <v>343</v>
      </c>
      <c r="G130" s="200" t="s">
        <v>4</v>
      </c>
      <c r="H130" s="190"/>
      <c r="I130" s="205" t="s">
        <v>362</v>
      </c>
      <c r="J130" s="196" t="s">
        <v>1</v>
      </c>
      <c r="K130" s="196" t="s">
        <v>1</v>
      </c>
      <c r="L130" s="196" t="s">
        <v>1</v>
      </c>
      <c r="M130" s="196" t="s">
        <v>1</v>
      </c>
      <c r="N130" s="197">
        <v>1</v>
      </c>
      <c r="O130" s="197">
        <v>1</v>
      </c>
      <c r="P130" s="196" t="s">
        <v>1</v>
      </c>
      <c r="Q130" s="197">
        <v>1</v>
      </c>
      <c r="R130" s="196" t="s">
        <v>1</v>
      </c>
      <c r="S130" s="192">
        <v>1</v>
      </c>
      <c r="T130" s="196" t="s">
        <v>1</v>
      </c>
      <c r="U130" s="199" t="s">
        <v>1</v>
      </c>
      <c r="V130" s="196" t="s">
        <v>1</v>
      </c>
      <c r="W130" s="196" t="s">
        <v>1</v>
      </c>
      <c r="X130" s="196" t="s">
        <v>1</v>
      </c>
      <c r="Y130" s="196" t="s">
        <v>1</v>
      </c>
      <c r="Z130" s="196" t="s">
        <v>1</v>
      </c>
      <c r="AA130" s="196" t="s">
        <v>1</v>
      </c>
      <c r="AB130" s="197">
        <v>1</v>
      </c>
      <c r="AC130" s="196" t="s">
        <v>1</v>
      </c>
      <c r="AD130" s="196" t="s">
        <v>1</v>
      </c>
      <c r="AE130" s="196" t="s">
        <v>1</v>
      </c>
      <c r="AF130" s="198" t="s">
        <v>1</v>
      </c>
    </row>
    <row r="131" spans="1:32" ht="16.5" customHeight="1" x14ac:dyDescent="0.3">
      <c r="A131" s="215">
        <v>123</v>
      </c>
      <c r="B131" s="216" t="s">
        <v>904</v>
      </c>
      <c r="C131" s="217" t="s">
        <v>297</v>
      </c>
      <c r="D131" s="218" t="s">
        <v>286</v>
      </c>
      <c r="E131" s="221" t="s">
        <v>303</v>
      </c>
      <c r="F131" s="222" t="s">
        <v>340</v>
      </c>
      <c r="G131" s="200" t="s">
        <v>4</v>
      </c>
      <c r="H131" s="190"/>
      <c r="I131" s="205" t="s">
        <v>362</v>
      </c>
      <c r="J131" s="196" t="s">
        <v>1</v>
      </c>
      <c r="K131" s="197">
        <v>1</v>
      </c>
      <c r="L131" s="197">
        <v>1</v>
      </c>
      <c r="M131" s="197">
        <v>1</v>
      </c>
      <c r="N131" s="196" t="s">
        <v>1</v>
      </c>
      <c r="O131" s="196" t="s">
        <v>1</v>
      </c>
      <c r="P131" s="196" t="s">
        <v>1</v>
      </c>
      <c r="Q131" s="196" t="s">
        <v>1</v>
      </c>
      <c r="R131" s="196" t="s">
        <v>1</v>
      </c>
      <c r="S131" s="196" t="s">
        <v>1</v>
      </c>
      <c r="T131" s="196" t="s">
        <v>1</v>
      </c>
      <c r="U131" s="203" t="s">
        <v>1</v>
      </c>
      <c r="V131" s="196" t="s">
        <v>1</v>
      </c>
      <c r="W131" s="196" t="s">
        <v>1</v>
      </c>
      <c r="X131" s="196" t="s">
        <v>1</v>
      </c>
      <c r="Y131" s="196" t="s">
        <v>1</v>
      </c>
      <c r="Z131" s="196" t="s">
        <v>1</v>
      </c>
      <c r="AA131" s="202" t="s">
        <v>433</v>
      </c>
      <c r="AB131" s="196" t="s">
        <v>1</v>
      </c>
      <c r="AC131" s="196" t="s">
        <v>1</v>
      </c>
      <c r="AD131" s="196" t="s">
        <v>1</v>
      </c>
      <c r="AE131" s="196" t="s">
        <v>1</v>
      </c>
      <c r="AF131" s="198" t="s">
        <v>1</v>
      </c>
    </row>
    <row r="132" spans="1:32" ht="16.5" customHeight="1" x14ac:dyDescent="0.3">
      <c r="A132" s="215">
        <v>124</v>
      </c>
      <c r="B132" s="216" t="s">
        <v>905</v>
      </c>
      <c r="C132" s="217" t="s">
        <v>293</v>
      </c>
      <c r="D132" s="218" t="s">
        <v>285</v>
      </c>
      <c r="E132" s="221" t="s">
        <v>303</v>
      </c>
      <c r="F132" s="222" t="s">
        <v>345</v>
      </c>
      <c r="G132" s="200" t="s">
        <v>4</v>
      </c>
      <c r="H132" s="195" t="s">
        <v>535</v>
      </c>
      <c r="I132" s="201" t="s">
        <v>498</v>
      </c>
      <c r="J132" s="196" t="s">
        <v>1</v>
      </c>
      <c r="K132" s="197">
        <v>1</v>
      </c>
      <c r="L132" s="196" t="s">
        <v>1</v>
      </c>
      <c r="M132" s="197">
        <v>1</v>
      </c>
      <c r="N132" s="197">
        <v>1</v>
      </c>
      <c r="O132" s="197">
        <v>1</v>
      </c>
      <c r="P132" s="196" t="s">
        <v>1</v>
      </c>
      <c r="Q132" s="197">
        <v>1</v>
      </c>
      <c r="R132" s="196" t="s">
        <v>1</v>
      </c>
      <c r="S132" s="192">
        <v>1</v>
      </c>
      <c r="T132" s="196" t="s">
        <v>1</v>
      </c>
      <c r="U132" s="196" t="s">
        <v>1</v>
      </c>
      <c r="V132" s="199" t="s">
        <v>1</v>
      </c>
      <c r="W132" s="199" t="s">
        <v>1</v>
      </c>
      <c r="X132" s="196" t="s">
        <v>1</v>
      </c>
      <c r="Y132" s="196" t="s">
        <v>1</v>
      </c>
      <c r="Z132" s="196" t="s">
        <v>1</v>
      </c>
      <c r="AA132" s="202" t="s">
        <v>433</v>
      </c>
      <c r="AB132" s="196" t="s">
        <v>1</v>
      </c>
      <c r="AC132" s="196" t="s">
        <v>1</v>
      </c>
      <c r="AD132" s="196" t="s">
        <v>1</v>
      </c>
      <c r="AE132" s="196" t="s">
        <v>1</v>
      </c>
      <c r="AF132" s="198" t="s">
        <v>1</v>
      </c>
    </row>
    <row r="133" spans="1:32" ht="16.5" customHeight="1" x14ac:dyDescent="0.3">
      <c r="A133" s="215">
        <v>125</v>
      </c>
      <c r="B133" s="216" t="s">
        <v>976</v>
      </c>
      <c r="C133" s="217" t="s">
        <v>293</v>
      </c>
      <c r="D133" s="218" t="s">
        <v>285</v>
      </c>
      <c r="E133" s="221" t="s">
        <v>303</v>
      </c>
      <c r="F133" s="222" t="s">
        <v>345</v>
      </c>
      <c r="G133" s="200" t="s">
        <v>4</v>
      </c>
      <c r="H133" s="201" t="s">
        <v>498</v>
      </c>
      <c r="I133" s="201" t="s">
        <v>498</v>
      </c>
      <c r="J133" s="196" t="s">
        <v>1</v>
      </c>
      <c r="K133" s="196" t="s">
        <v>1</v>
      </c>
      <c r="L133" s="196" t="s">
        <v>1</v>
      </c>
      <c r="M133" s="197">
        <v>1</v>
      </c>
      <c r="N133" s="197">
        <v>1</v>
      </c>
      <c r="O133" s="197">
        <v>1</v>
      </c>
      <c r="P133" s="196" t="s">
        <v>1</v>
      </c>
      <c r="Q133" s="197">
        <v>1</v>
      </c>
      <c r="R133" s="196" t="s">
        <v>1</v>
      </c>
      <c r="S133" s="192">
        <v>1</v>
      </c>
      <c r="T133" s="192">
        <v>1</v>
      </c>
      <c r="U133" s="203" t="s">
        <v>1</v>
      </c>
      <c r="V133" s="203" t="s">
        <v>1</v>
      </c>
      <c r="W133" s="196" t="s">
        <v>1</v>
      </c>
      <c r="X133" s="196" t="s">
        <v>1</v>
      </c>
      <c r="Y133" s="196" t="s">
        <v>1</v>
      </c>
      <c r="Z133" s="196" t="s">
        <v>1</v>
      </c>
      <c r="AA133" s="202" t="s">
        <v>433</v>
      </c>
      <c r="AB133" s="197">
        <v>1</v>
      </c>
      <c r="AC133" s="196" t="s">
        <v>1</v>
      </c>
      <c r="AD133" s="196" t="s">
        <v>1</v>
      </c>
      <c r="AE133" s="196" t="s">
        <v>1</v>
      </c>
      <c r="AF133" s="198" t="s">
        <v>1</v>
      </c>
    </row>
    <row r="134" spans="1:32" ht="16.5" customHeight="1" x14ac:dyDescent="0.3">
      <c r="A134" s="215">
        <v>126</v>
      </c>
      <c r="B134" s="216" t="s">
        <v>906</v>
      </c>
      <c r="C134" s="217" t="s">
        <v>293</v>
      </c>
      <c r="D134" s="218" t="s">
        <v>805</v>
      </c>
      <c r="E134" s="221" t="s">
        <v>303</v>
      </c>
      <c r="F134" s="222" t="s">
        <v>311</v>
      </c>
      <c r="G134" s="200" t="s">
        <v>4</v>
      </c>
      <c r="H134" s="195" t="s">
        <v>535</v>
      </c>
      <c r="I134" s="201" t="s">
        <v>498</v>
      </c>
      <c r="J134" s="196" t="s">
        <v>1</v>
      </c>
      <c r="K134" s="196" t="s">
        <v>1</v>
      </c>
      <c r="L134" s="197">
        <v>1</v>
      </c>
      <c r="M134" s="197">
        <v>1</v>
      </c>
      <c r="N134" s="196" t="s">
        <v>1</v>
      </c>
      <c r="O134" s="196" t="s">
        <v>1</v>
      </c>
      <c r="P134" s="196" t="s">
        <v>1</v>
      </c>
      <c r="Q134" s="197">
        <v>1</v>
      </c>
      <c r="R134" s="196" t="s">
        <v>1</v>
      </c>
      <c r="S134" s="192">
        <v>1</v>
      </c>
      <c r="T134" s="192">
        <v>1</v>
      </c>
      <c r="U134" s="203" t="s">
        <v>1</v>
      </c>
      <c r="V134" s="199" t="s">
        <v>1</v>
      </c>
      <c r="W134" s="196" t="s">
        <v>1</v>
      </c>
      <c r="X134" s="196" t="s">
        <v>1</v>
      </c>
      <c r="Y134" s="196" t="s">
        <v>1</v>
      </c>
      <c r="Z134" s="199" t="s">
        <v>1</v>
      </c>
      <c r="AA134" s="202" t="s">
        <v>433</v>
      </c>
      <c r="AB134" s="196" t="s">
        <v>1</v>
      </c>
      <c r="AC134" s="196" t="s">
        <v>1</v>
      </c>
      <c r="AD134" s="196" t="s">
        <v>1</v>
      </c>
      <c r="AE134" s="196" t="s">
        <v>1</v>
      </c>
      <c r="AF134" s="198" t="s">
        <v>1</v>
      </c>
    </row>
    <row r="135" spans="1:32" ht="16.5" customHeight="1" x14ac:dyDescent="0.3">
      <c r="A135" s="215">
        <v>127</v>
      </c>
      <c r="B135" s="216" t="s">
        <v>907</v>
      </c>
      <c r="C135" s="217" t="s">
        <v>293</v>
      </c>
      <c r="D135" s="218" t="s">
        <v>805</v>
      </c>
      <c r="E135" s="221" t="s">
        <v>303</v>
      </c>
      <c r="F135" s="222" t="s">
        <v>311</v>
      </c>
      <c r="G135" s="200" t="s">
        <v>4</v>
      </c>
      <c r="H135" s="201" t="s">
        <v>498</v>
      </c>
      <c r="I135" s="201" t="s">
        <v>498</v>
      </c>
      <c r="J135" s="196" t="s">
        <v>1</v>
      </c>
      <c r="K135" s="196" t="s">
        <v>1</v>
      </c>
      <c r="L135" s="197">
        <v>1</v>
      </c>
      <c r="M135" s="197">
        <v>1</v>
      </c>
      <c r="N135" s="196" t="s">
        <v>1</v>
      </c>
      <c r="O135" s="196" t="s">
        <v>1</v>
      </c>
      <c r="P135" s="196" t="s">
        <v>1</v>
      </c>
      <c r="Q135" s="196" t="s">
        <v>1</v>
      </c>
      <c r="R135" s="196" t="s">
        <v>1</v>
      </c>
      <c r="S135" s="192">
        <v>1</v>
      </c>
      <c r="T135" s="192">
        <v>1</v>
      </c>
      <c r="U135" s="199" t="s">
        <v>1</v>
      </c>
      <c r="V135" s="196" t="s">
        <v>1</v>
      </c>
      <c r="W135" s="196" t="s">
        <v>1</v>
      </c>
      <c r="X135" s="196" t="s">
        <v>1</v>
      </c>
      <c r="Y135" s="196" t="s">
        <v>1</v>
      </c>
      <c r="Z135" s="196" t="s">
        <v>1</v>
      </c>
      <c r="AA135" s="202" t="s">
        <v>433</v>
      </c>
      <c r="AB135" s="196" t="s">
        <v>1</v>
      </c>
      <c r="AC135" s="196" t="s">
        <v>1</v>
      </c>
      <c r="AD135" s="196" t="s">
        <v>1</v>
      </c>
      <c r="AE135" s="196" t="s">
        <v>1</v>
      </c>
      <c r="AF135" s="198" t="s">
        <v>1</v>
      </c>
    </row>
    <row r="136" spans="1:32" ht="16.5" customHeight="1" x14ac:dyDescent="0.3">
      <c r="A136" s="215">
        <v>128</v>
      </c>
      <c r="B136" s="216" t="s">
        <v>908</v>
      </c>
      <c r="C136" s="217" t="s">
        <v>293</v>
      </c>
      <c r="D136" s="218" t="s">
        <v>285</v>
      </c>
      <c r="E136" s="221" t="s">
        <v>303</v>
      </c>
      <c r="F136" s="222" t="s">
        <v>312</v>
      </c>
      <c r="G136" s="200" t="s">
        <v>4</v>
      </c>
      <c r="H136" s="195" t="s">
        <v>535</v>
      </c>
      <c r="I136" s="201" t="s">
        <v>498</v>
      </c>
      <c r="J136" s="196" t="s">
        <v>1</v>
      </c>
      <c r="K136" s="196" t="s">
        <v>1</v>
      </c>
      <c r="L136" s="197">
        <v>1</v>
      </c>
      <c r="M136" s="197">
        <v>1</v>
      </c>
      <c r="N136" s="196" t="s">
        <v>1</v>
      </c>
      <c r="O136" s="196" t="s">
        <v>1</v>
      </c>
      <c r="P136" s="196" t="s">
        <v>1</v>
      </c>
      <c r="Q136" s="196" t="s">
        <v>1</v>
      </c>
      <c r="R136" s="196" t="s">
        <v>1</v>
      </c>
      <c r="S136" s="192">
        <v>1</v>
      </c>
      <c r="T136" s="192">
        <v>1</v>
      </c>
      <c r="U136" s="196" t="s">
        <v>1</v>
      </c>
      <c r="V136" s="196" t="s">
        <v>1</v>
      </c>
      <c r="W136" s="196" t="s">
        <v>1</v>
      </c>
      <c r="X136" s="196" t="s">
        <v>1</v>
      </c>
      <c r="Y136" s="196" t="s">
        <v>1</v>
      </c>
      <c r="Z136" s="196" t="s">
        <v>1</v>
      </c>
      <c r="AA136" s="202" t="s">
        <v>433</v>
      </c>
      <c r="AB136" s="196" t="s">
        <v>1</v>
      </c>
      <c r="AC136" s="196" t="s">
        <v>1</v>
      </c>
      <c r="AD136" s="196" t="s">
        <v>1</v>
      </c>
      <c r="AE136" s="196" t="s">
        <v>1</v>
      </c>
      <c r="AF136" s="198" t="s">
        <v>1</v>
      </c>
    </row>
    <row r="137" spans="1:32" ht="16.5" customHeight="1" x14ac:dyDescent="0.3">
      <c r="A137" s="215">
        <v>129</v>
      </c>
      <c r="B137" s="216" t="s">
        <v>977</v>
      </c>
      <c r="C137" s="217" t="s">
        <v>293</v>
      </c>
      <c r="D137" s="218" t="s">
        <v>805</v>
      </c>
      <c r="E137" s="221" t="s">
        <v>303</v>
      </c>
      <c r="F137" s="222" t="s">
        <v>311</v>
      </c>
      <c r="G137" s="200" t="s">
        <v>4</v>
      </c>
      <c r="H137" s="190"/>
      <c r="I137" s="201" t="s">
        <v>498</v>
      </c>
      <c r="J137" s="196" t="s">
        <v>1</v>
      </c>
      <c r="K137" s="197">
        <v>1</v>
      </c>
      <c r="L137" s="197">
        <v>1</v>
      </c>
      <c r="M137" s="197">
        <v>1</v>
      </c>
      <c r="N137" s="197">
        <v>1</v>
      </c>
      <c r="O137" s="197">
        <v>1</v>
      </c>
      <c r="P137" s="196" t="s">
        <v>1</v>
      </c>
      <c r="Q137" s="197">
        <v>1</v>
      </c>
      <c r="R137" s="196" t="s">
        <v>1</v>
      </c>
      <c r="S137" s="192">
        <v>1</v>
      </c>
      <c r="T137" s="196" t="s">
        <v>1</v>
      </c>
      <c r="U137" s="199" t="s">
        <v>1</v>
      </c>
      <c r="V137" s="199" t="s">
        <v>1</v>
      </c>
      <c r="W137" s="203" t="s">
        <v>1</v>
      </c>
      <c r="X137" s="196" t="s">
        <v>1</v>
      </c>
      <c r="Y137" s="196" t="s">
        <v>1</v>
      </c>
      <c r="Z137" s="199" t="s">
        <v>1</v>
      </c>
      <c r="AA137" s="202" t="s">
        <v>433</v>
      </c>
      <c r="AB137" s="196" t="s">
        <v>1</v>
      </c>
      <c r="AC137" s="197">
        <v>1</v>
      </c>
      <c r="AD137" s="196" t="s">
        <v>1</v>
      </c>
      <c r="AE137" s="196" t="s">
        <v>1</v>
      </c>
      <c r="AF137" s="198" t="s">
        <v>1</v>
      </c>
    </row>
    <row r="138" spans="1:32" ht="16.5" customHeight="1" x14ac:dyDescent="0.3">
      <c r="A138" s="215">
        <v>130</v>
      </c>
      <c r="B138" s="216" t="s">
        <v>909</v>
      </c>
      <c r="C138" s="217" t="s">
        <v>293</v>
      </c>
      <c r="D138" s="218" t="s">
        <v>286</v>
      </c>
      <c r="E138" s="221" t="s">
        <v>303</v>
      </c>
      <c r="F138" s="222" t="s">
        <v>345</v>
      </c>
      <c r="G138" s="200" t="s">
        <v>4</v>
      </c>
      <c r="H138" s="190"/>
      <c r="I138" s="201" t="s">
        <v>498</v>
      </c>
      <c r="J138" s="196" t="s">
        <v>1</v>
      </c>
      <c r="K138" s="196" t="s">
        <v>1</v>
      </c>
      <c r="L138" s="196" t="s">
        <v>1</v>
      </c>
      <c r="M138" s="196" t="s">
        <v>1</v>
      </c>
      <c r="N138" s="196" t="s">
        <v>1</v>
      </c>
      <c r="O138" s="196" t="s">
        <v>1</v>
      </c>
      <c r="P138" s="196" t="s">
        <v>1</v>
      </c>
      <c r="Q138" s="196" t="s">
        <v>1</v>
      </c>
      <c r="R138" s="196" t="s">
        <v>1</v>
      </c>
      <c r="S138" s="196" t="s">
        <v>1</v>
      </c>
      <c r="T138" s="192">
        <v>1</v>
      </c>
      <c r="U138" s="203" t="s">
        <v>1</v>
      </c>
      <c r="V138" s="196" t="s">
        <v>1</v>
      </c>
      <c r="W138" s="196" t="s">
        <v>1</v>
      </c>
      <c r="X138" s="196" t="s">
        <v>1</v>
      </c>
      <c r="Y138" s="196" t="s">
        <v>1</v>
      </c>
      <c r="Z138" s="199" t="s">
        <v>1</v>
      </c>
      <c r="AA138" s="196" t="s">
        <v>1</v>
      </c>
      <c r="AB138" s="197">
        <v>1</v>
      </c>
      <c r="AC138" s="196" t="s">
        <v>1</v>
      </c>
      <c r="AD138" s="196" t="s">
        <v>1</v>
      </c>
      <c r="AE138" s="196" t="s">
        <v>1</v>
      </c>
      <c r="AF138" s="198" t="s">
        <v>1</v>
      </c>
    </row>
    <row r="139" spans="1:32" ht="16.5" customHeight="1" x14ac:dyDescent="0.3">
      <c r="A139" s="215">
        <v>131</v>
      </c>
      <c r="B139" s="216" t="s">
        <v>978</v>
      </c>
      <c r="C139" s="217" t="s">
        <v>298</v>
      </c>
      <c r="D139" s="218" t="s">
        <v>285</v>
      </c>
      <c r="E139" s="221" t="s">
        <v>303</v>
      </c>
      <c r="F139" s="222" t="s">
        <v>346</v>
      </c>
      <c r="G139" s="200" t="s">
        <v>4</v>
      </c>
      <c r="H139" s="201" t="s">
        <v>498</v>
      </c>
      <c r="I139" s="201" t="s">
        <v>498</v>
      </c>
      <c r="J139" s="196" t="s">
        <v>1</v>
      </c>
      <c r="K139" s="197">
        <v>1</v>
      </c>
      <c r="L139" s="197">
        <v>1</v>
      </c>
      <c r="M139" s="197">
        <v>1</v>
      </c>
      <c r="N139" s="196" t="s">
        <v>1</v>
      </c>
      <c r="O139" s="196" t="s">
        <v>1</v>
      </c>
      <c r="P139" s="196" t="s">
        <v>1</v>
      </c>
      <c r="Q139" s="196" t="s">
        <v>1</v>
      </c>
      <c r="R139" s="196" t="s">
        <v>1</v>
      </c>
      <c r="S139" s="192">
        <v>1</v>
      </c>
      <c r="T139" s="196" t="s">
        <v>1</v>
      </c>
      <c r="U139" s="203" t="s">
        <v>1</v>
      </c>
      <c r="V139" s="196" t="s">
        <v>1</v>
      </c>
      <c r="W139" s="196" t="s">
        <v>1</v>
      </c>
      <c r="X139" s="196" t="s">
        <v>1</v>
      </c>
      <c r="Y139" s="196" t="s">
        <v>1</v>
      </c>
      <c r="Z139" s="196" t="s">
        <v>1</v>
      </c>
      <c r="AA139" s="196" t="s">
        <v>1</v>
      </c>
      <c r="AB139" s="196" t="s">
        <v>1</v>
      </c>
      <c r="AC139" s="197">
        <v>1</v>
      </c>
      <c r="AD139" s="196" t="s">
        <v>1</v>
      </c>
      <c r="AE139" s="196" t="s">
        <v>1</v>
      </c>
      <c r="AF139" s="198" t="s">
        <v>1</v>
      </c>
    </row>
    <row r="140" spans="1:32" ht="16.5" customHeight="1" x14ac:dyDescent="0.3">
      <c r="A140" s="215">
        <v>132</v>
      </c>
      <c r="B140" s="216" t="s">
        <v>141</v>
      </c>
      <c r="C140" s="217" t="s">
        <v>298</v>
      </c>
      <c r="D140" s="218" t="s">
        <v>805</v>
      </c>
      <c r="E140" s="221" t="s">
        <v>303</v>
      </c>
      <c r="F140" s="222" t="s">
        <v>347</v>
      </c>
      <c r="G140" s="200" t="s">
        <v>4</v>
      </c>
      <c r="H140" s="205" t="s">
        <v>362</v>
      </c>
      <c r="I140" s="201" t="s">
        <v>498</v>
      </c>
      <c r="J140" s="197">
        <v>1</v>
      </c>
      <c r="K140" s="197">
        <v>1</v>
      </c>
      <c r="L140" s="196" t="s">
        <v>1</v>
      </c>
      <c r="M140" s="197">
        <v>1</v>
      </c>
      <c r="N140" s="197">
        <v>1</v>
      </c>
      <c r="O140" s="197">
        <v>1</v>
      </c>
      <c r="P140" s="196" t="s">
        <v>1</v>
      </c>
      <c r="Q140" s="197">
        <v>1</v>
      </c>
      <c r="R140" s="196" t="s">
        <v>1</v>
      </c>
      <c r="S140" s="192">
        <v>1</v>
      </c>
      <c r="T140" s="196" t="s">
        <v>1</v>
      </c>
      <c r="U140" s="196" t="s">
        <v>1</v>
      </c>
      <c r="V140" s="196" t="s">
        <v>1</v>
      </c>
      <c r="W140" s="196" t="s">
        <v>1</v>
      </c>
      <c r="X140" s="196" t="s">
        <v>1</v>
      </c>
      <c r="Y140" s="196" t="s">
        <v>1</v>
      </c>
      <c r="Z140" s="196" t="s">
        <v>1</v>
      </c>
      <c r="AA140" s="202" t="s">
        <v>433</v>
      </c>
      <c r="AB140" s="197">
        <v>1</v>
      </c>
      <c r="AC140" s="197">
        <v>1</v>
      </c>
      <c r="AD140" s="197">
        <v>1</v>
      </c>
      <c r="AE140" s="196" t="s">
        <v>1</v>
      </c>
      <c r="AF140" s="198" t="s">
        <v>1</v>
      </c>
    </row>
    <row r="141" spans="1:32" ht="16.5" customHeight="1" x14ac:dyDescent="0.3">
      <c r="A141" s="215">
        <v>133</v>
      </c>
      <c r="B141" s="216" t="s">
        <v>1041</v>
      </c>
      <c r="C141" s="217" t="s">
        <v>298</v>
      </c>
      <c r="D141" s="218" t="s">
        <v>286</v>
      </c>
      <c r="E141" s="221" t="s">
        <v>303</v>
      </c>
      <c r="F141" s="222" t="s">
        <v>347</v>
      </c>
      <c r="G141" s="200" t="s">
        <v>4</v>
      </c>
      <c r="H141" s="190"/>
      <c r="I141" s="201" t="s">
        <v>498</v>
      </c>
      <c r="J141" s="196" t="s">
        <v>1</v>
      </c>
      <c r="K141" s="196" t="s">
        <v>1</v>
      </c>
      <c r="L141" s="196" t="s">
        <v>1</v>
      </c>
      <c r="M141" s="196" t="s">
        <v>1</v>
      </c>
      <c r="N141" s="197">
        <v>1</v>
      </c>
      <c r="O141" s="196" t="s">
        <v>1</v>
      </c>
      <c r="P141" s="196" t="s">
        <v>1</v>
      </c>
      <c r="Q141" s="196" t="s">
        <v>1</v>
      </c>
      <c r="R141" s="196" t="s">
        <v>1</v>
      </c>
      <c r="S141" s="192">
        <v>1</v>
      </c>
      <c r="T141" s="196" t="s">
        <v>1</v>
      </c>
      <c r="U141" s="203" t="s">
        <v>1</v>
      </c>
      <c r="V141" s="203" t="s">
        <v>1</v>
      </c>
      <c r="W141" s="196" t="s">
        <v>1</v>
      </c>
      <c r="X141" s="196" t="s">
        <v>1</v>
      </c>
      <c r="Y141" s="196" t="s">
        <v>1</v>
      </c>
      <c r="Z141" s="203" t="s">
        <v>1</v>
      </c>
      <c r="AA141" s="202" t="s">
        <v>433</v>
      </c>
      <c r="AB141" s="196" t="s">
        <v>1</v>
      </c>
      <c r="AC141" s="197">
        <v>1</v>
      </c>
      <c r="AD141" s="196" t="s">
        <v>1</v>
      </c>
      <c r="AE141" s="196" t="s">
        <v>1</v>
      </c>
      <c r="AF141" s="198" t="s">
        <v>1</v>
      </c>
    </row>
    <row r="142" spans="1:32" ht="16.5" customHeight="1" x14ac:dyDescent="0.3">
      <c r="A142" s="215">
        <v>134</v>
      </c>
      <c r="B142" s="216" t="s">
        <v>979</v>
      </c>
      <c r="C142" s="217" t="s">
        <v>294</v>
      </c>
      <c r="D142" s="218" t="s">
        <v>285</v>
      </c>
      <c r="E142" s="221" t="s">
        <v>303</v>
      </c>
      <c r="F142" s="222" t="s">
        <v>315</v>
      </c>
      <c r="G142" s="200" t="s">
        <v>4</v>
      </c>
      <c r="H142" s="190"/>
      <c r="I142" s="205" t="s">
        <v>362</v>
      </c>
      <c r="J142" s="197">
        <v>1</v>
      </c>
      <c r="K142" s="197">
        <v>1</v>
      </c>
      <c r="L142" s="196" t="s">
        <v>1</v>
      </c>
      <c r="M142" s="197">
        <v>1</v>
      </c>
      <c r="N142" s="196" t="s">
        <v>1</v>
      </c>
      <c r="O142" s="197">
        <v>1</v>
      </c>
      <c r="P142" s="196" t="s">
        <v>1</v>
      </c>
      <c r="Q142" s="197">
        <v>1</v>
      </c>
      <c r="R142" s="196" t="s">
        <v>1</v>
      </c>
      <c r="S142" s="192">
        <v>1</v>
      </c>
      <c r="T142" s="196" t="s">
        <v>1</v>
      </c>
      <c r="U142" s="203" t="s">
        <v>1</v>
      </c>
      <c r="V142" s="196" t="s">
        <v>1</v>
      </c>
      <c r="W142" s="196" t="s">
        <v>1</v>
      </c>
      <c r="X142" s="196" t="s">
        <v>1</v>
      </c>
      <c r="Y142" s="196" t="s">
        <v>1</v>
      </c>
      <c r="Z142" s="196" t="s">
        <v>1</v>
      </c>
      <c r="AA142" s="202" t="s">
        <v>433</v>
      </c>
      <c r="AB142" s="196" t="s">
        <v>1</v>
      </c>
      <c r="AC142" s="196" t="s">
        <v>1</v>
      </c>
      <c r="AD142" s="196" t="s">
        <v>1</v>
      </c>
      <c r="AE142" s="196" t="s">
        <v>1</v>
      </c>
      <c r="AF142" s="198" t="s">
        <v>1</v>
      </c>
    </row>
    <row r="143" spans="1:32" ht="16.5" customHeight="1" x14ac:dyDescent="0.3">
      <c r="A143" s="215">
        <v>135</v>
      </c>
      <c r="B143" s="216" t="s">
        <v>980</v>
      </c>
      <c r="C143" s="217" t="s">
        <v>294</v>
      </c>
      <c r="D143" s="218" t="s">
        <v>285</v>
      </c>
      <c r="E143" s="221" t="s">
        <v>303</v>
      </c>
      <c r="F143" s="222" t="s">
        <v>348</v>
      </c>
      <c r="G143" s="200" t="s">
        <v>4</v>
      </c>
      <c r="H143" s="205" t="s">
        <v>362</v>
      </c>
      <c r="I143" s="201" t="s">
        <v>498</v>
      </c>
      <c r="J143" s="197">
        <v>1</v>
      </c>
      <c r="K143" s="197">
        <v>1</v>
      </c>
      <c r="L143" s="197">
        <v>1</v>
      </c>
      <c r="M143" s="197">
        <v>1</v>
      </c>
      <c r="N143" s="197">
        <v>1</v>
      </c>
      <c r="O143" s="197">
        <v>1</v>
      </c>
      <c r="P143" s="196" t="s">
        <v>1</v>
      </c>
      <c r="Q143" s="197">
        <v>1</v>
      </c>
      <c r="R143" s="196" t="s">
        <v>1</v>
      </c>
      <c r="S143" s="192">
        <v>1</v>
      </c>
      <c r="T143" s="196" t="s">
        <v>1</v>
      </c>
      <c r="U143" s="203" t="s">
        <v>1</v>
      </c>
      <c r="V143" s="199" t="s">
        <v>1</v>
      </c>
      <c r="W143" s="196" t="s">
        <v>1</v>
      </c>
      <c r="X143" s="196" t="s">
        <v>1</v>
      </c>
      <c r="Y143" s="196" t="s">
        <v>1</v>
      </c>
      <c r="Z143" s="196" t="s">
        <v>1</v>
      </c>
      <c r="AA143" s="196" t="s">
        <v>1</v>
      </c>
      <c r="AB143" s="196" t="s">
        <v>1</v>
      </c>
      <c r="AC143" s="197">
        <v>1</v>
      </c>
      <c r="AD143" s="196" t="s">
        <v>1</v>
      </c>
      <c r="AE143" s="196" t="s">
        <v>1</v>
      </c>
      <c r="AF143" s="198" t="s">
        <v>1</v>
      </c>
    </row>
    <row r="144" spans="1:32" ht="16.5" customHeight="1" x14ac:dyDescent="0.3">
      <c r="A144" s="215">
        <v>136</v>
      </c>
      <c r="B144" s="216" t="s">
        <v>981</v>
      </c>
      <c r="C144" s="217" t="s">
        <v>294</v>
      </c>
      <c r="D144" s="218" t="s">
        <v>285</v>
      </c>
      <c r="E144" s="221" t="s">
        <v>303</v>
      </c>
      <c r="F144" s="222" t="s">
        <v>313</v>
      </c>
      <c r="G144" s="200" t="s">
        <v>4</v>
      </c>
      <c r="H144" s="190"/>
      <c r="I144" s="201" t="s">
        <v>498</v>
      </c>
      <c r="J144" s="196" t="s">
        <v>1</v>
      </c>
      <c r="K144" s="197">
        <v>1</v>
      </c>
      <c r="L144" s="196" t="s">
        <v>1</v>
      </c>
      <c r="M144" s="197">
        <v>1</v>
      </c>
      <c r="N144" s="196" t="s">
        <v>1</v>
      </c>
      <c r="O144" s="197">
        <v>1</v>
      </c>
      <c r="P144" s="196" t="s">
        <v>1</v>
      </c>
      <c r="Q144" s="197">
        <v>1</v>
      </c>
      <c r="R144" s="196" t="s">
        <v>1</v>
      </c>
      <c r="S144" s="196" t="s">
        <v>1</v>
      </c>
      <c r="T144" s="196" t="s">
        <v>1</v>
      </c>
      <c r="U144" s="203" t="s">
        <v>1</v>
      </c>
      <c r="V144" s="196" t="s">
        <v>1</v>
      </c>
      <c r="W144" s="199" t="s">
        <v>1</v>
      </c>
      <c r="X144" s="196" t="s">
        <v>1</v>
      </c>
      <c r="Y144" s="196" t="s">
        <v>1</v>
      </c>
      <c r="Z144" s="196" t="s">
        <v>1</v>
      </c>
      <c r="AA144" s="196" t="s">
        <v>1</v>
      </c>
      <c r="AB144" s="196" t="s">
        <v>1</v>
      </c>
      <c r="AC144" s="196" t="s">
        <v>1</v>
      </c>
      <c r="AD144" s="196" t="s">
        <v>1</v>
      </c>
      <c r="AE144" s="202" t="s">
        <v>433</v>
      </c>
      <c r="AF144" s="198" t="s">
        <v>1</v>
      </c>
    </row>
    <row r="145" spans="1:32" ht="16.5" customHeight="1" x14ac:dyDescent="0.3">
      <c r="A145" s="215">
        <v>137</v>
      </c>
      <c r="B145" s="216" t="s">
        <v>982</v>
      </c>
      <c r="C145" s="217" t="s">
        <v>294</v>
      </c>
      <c r="D145" s="218" t="s">
        <v>285</v>
      </c>
      <c r="E145" s="221" t="s">
        <v>303</v>
      </c>
      <c r="F145" s="222" t="s">
        <v>315</v>
      </c>
      <c r="G145" s="200" t="s">
        <v>4</v>
      </c>
      <c r="H145" s="201" t="s">
        <v>498</v>
      </c>
      <c r="I145" s="201" t="s">
        <v>498</v>
      </c>
      <c r="J145" s="196" t="s">
        <v>1</v>
      </c>
      <c r="K145" s="196" t="s">
        <v>1</v>
      </c>
      <c r="L145" s="196" t="s">
        <v>1</v>
      </c>
      <c r="M145" s="197">
        <v>1</v>
      </c>
      <c r="N145" s="196" t="s">
        <v>1</v>
      </c>
      <c r="O145" s="196" t="s">
        <v>1</v>
      </c>
      <c r="P145" s="196" t="s">
        <v>1</v>
      </c>
      <c r="Q145" s="196" t="s">
        <v>1</v>
      </c>
      <c r="R145" s="196" t="s">
        <v>1</v>
      </c>
      <c r="S145" s="196" t="s">
        <v>1</v>
      </c>
      <c r="T145" s="196" t="s">
        <v>1</v>
      </c>
      <c r="U145" s="203" t="s">
        <v>1</v>
      </c>
      <c r="V145" s="203" t="s">
        <v>1</v>
      </c>
      <c r="W145" s="199" t="s">
        <v>1</v>
      </c>
      <c r="X145" s="196" t="s">
        <v>1</v>
      </c>
      <c r="Y145" s="199" t="s">
        <v>1</v>
      </c>
      <c r="Z145" s="196" t="s">
        <v>1</v>
      </c>
      <c r="AA145" s="202" t="s">
        <v>433</v>
      </c>
      <c r="AB145" s="196" t="s">
        <v>1</v>
      </c>
      <c r="AC145" s="197">
        <v>1</v>
      </c>
      <c r="AD145" s="196" t="s">
        <v>1</v>
      </c>
      <c r="AE145" s="202" t="s">
        <v>433</v>
      </c>
      <c r="AF145" s="198" t="s">
        <v>1</v>
      </c>
    </row>
    <row r="146" spans="1:32" ht="16.5" customHeight="1" x14ac:dyDescent="0.3">
      <c r="A146" s="215">
        <v>138</v>
      </c>
      <c r="B146" s="216" t="s">
        <v>910</v>
      </c>
      <c r="C146" s="217" t="s">
        <v>294</v>
      </c>
      <c r="D146" s="218" t="s">
        <v>286</v>
      </c>
      <c r="E146" s="221" t="s">
        <v>303</v>
      </c>
      <c r="F146" s="222" t="s">
        <v>348</v>
      </c>
      <c r="G146" s="200" t="s">
        <v>4</v>
      </c>
      <c r="H146" s="190"/>
      <c r="I146" s="201" t="s">
        <v>498</v>
      </c>
      <c r="J146" s="196" t="s">
        <v>1</v>
      </c>
      <c r="K146" s="197">
        <v>1</v>
      </c>
      <c r="L146" s="196" t="s">
        <v>1</v>
      </c>
      <c r="M146" s="196" t="s">
        <v>1</v>
      </c>
      <c r="N146" s="197">
        <v>1</v>
      </c>
      <c r="O146" s="196" t="s">
        <v>1</v>
      </c>
      <c r="P146" s="196" t="s">
        <v>1</v>
      </c>
      <c r="Q146" s="197">
        <v>1</v>
      </c>
      <c r="R146" s="196" t="s">
        <v>1</v>
      </c>
      <c r="S146" s="196" t="s">
        <v>1</v>
      </c>
      <c r="T146" s="196" t="s">
        <v>1</v>
      </c>
      <c r="U146" s="203" t="s">
        <v>1</v>
      </c>
      <c r="V146" s="196" t="s">
        <v>1</v>
      </c>
      <c r="W146" s="196" t="s">
        <v>1</v>
      </c>
      <c r="X146" s="196" t="s">
        <v>1</v>
      </c>
      <c r="Y146" s="196" t="s">
        <v>1</v>
      </c>
      <c r="Z146" s="196" t="s">
        <v>1</v>
      </c>
      <c r="AA146" s="202" t="s">
        <v>433</v>
      </c>
      <c r="AB146" s="196" t="s">
        <v>1</v>
      </c>
      <c r="AC146" s="196" t="s">
        <v>1</v>
      </c>
      <c r="AD146" s="196" t="s">
        <v>1</v>
      </c>
      <c r="AE146" s="196" t="s">
        <v>1</v>
      </c>
      <c r="AF146" s="198" t="s">
        <v>1</v>
      </c>
    </row>
    <row r="147" spans="1:32" ht="16.5" customHeight="1" x14ac:dyDescent="0.3">
      <c r="A147" s="215">
        <v>139</v>
      </c>
      <c r="B147" s="216" t="s">
        <v>911</v>
      </c>
      <c r="C147" s="217" t="s">
        <v>294</v>
      </c>
      <c r="D147" s="218" t="s">
        <v>286</v>
      </c>
      <c r="E147" s="221" t="s">
        <v>303</v>
      </c>
      <c r="F147" s="222" t="s">
        <v>349</v>
      </c>
      <c r="G147" s="200" t="s">
        <v>4</v>
      </c>
      <c r="H147" s="190"/>
      <c r="I147" s="201" t="s">
        <v>498</v>
      </c>
      <c r="J147" s="197">
        <v>1</v>
      </c>
      <c r="K147" s="196" t="s">
        <v>1</v>
      </c>
      <c r="L147" s="196" t="s">
        <v>1</v>
      </c>
      <c r="M147" s="197">
        <v>1</v>
      </c>
      <c r="N147" s="197">
        <v>1</v>
      </c>
      <c r="O147" s="197">
        <v>1</v>
      </c>
      <c r="P147" s="197">
        <v>1</v>
      </c>
      <c r="Q147" s="197">
        <v>1</v>
      </c>
      <c r="R147" s="196" t="s">
        <v>1</v>
      </c>
      <c r="S147" s="192">
        <v>1</v>
      </c>
      <c r="T147" s="196" t="s">
        <v>1</v>
      </c>
      <c r="U147" s="203" t="s">
        <v>1</v>
      </c>
      <c r="V147" s="203" t="s">
        <v>1</v>
      </c>
      <c r="W147" s="196" t="s">
        <v>1</v>
      </c>
      <c r="X147" s="196" t="s">
        <v>1</v>
      </c>
      <c r="Y147" s="196" t="s">
        <v>1</v>
      </c>
      <c r="Z147" s="199" t="s">
        <v>1</v>
      </c>
      <c r="AA147" s="196" t="s">
        <v>1</v>
      </c>
      <c r="AB147" s="197">
        <v>1</v>
      </c>
      <c r="AC147" s="196" t="s">
        <v>1</v>
      </c>
      <c r="AD147" s="196" t="s">
        <v>1</v>
      </c>
      <c r="AE147" s="196" t="s">
        <v>1</v>
      </c>
      <c r="AF147" s="198" t="s">
        <v>1</v>
      </c>
    </row>
    <row r="148" spans="1:32" ht="16.5" customHeight="1" x14ac:dyDescent="0.3">
      <c r="A148" s="215">
        <v>140</v>
      </c>
      <c r="B148" s="216" t="s">
        <v>912</v>
      </c>
      <c r="C148" s="217" t="s">
        <v>295</v>
      </c>
      <c r="D148" s="218" t="s">
        <v>285</v>
      </c>
      <c r="E148" s="221" t="s">
        <v>303</v>
      </c>
      <c r="F148" s="222" t="s">
        <v>319</v>
      </c>
      <c r="G148" s="200" t="s">
        <v>4</v>
      </c>
      <c r="H148" s="205" t="s">
        <v>362</v>
      </c>
      <c r="I148" s="205" t="s">
        <v>362</v>
      </c>
      <c r="J148" s="196" t="s">
        <v>1</v>
      </c>
      <c r="K148" s="196" t="s">
        <v>1</v>
      </c>
      <c r="L148" s="196" t="s">
        <v>1</v>
      </c>
      <c r="M148" s="197">
        <v>1</v>
      </c>
      <c r="N148" s="196" t="s">
        <v>1</v>
      </c>
      <c r="O148" s="196" t="s">
        <v>1</v>
      </c>
      <c r="P148" s="196" t="s">
        <v>1</v>
      </c>
      <c r="Q148" s="196" t="s">
        <v>1</v>
      </c>
      <c r="R148" s="196" t="s">
        <v>1</v>
      </c>
      <c r="S148" s="196" t="s">
        <v>1</v>
      </c>
      <c r="T148" s="196" t="s">
        <v>1</v>
      </c>
      <c r="U148" s="199" t="s">
        <v>1</v>
      </c>
      <c r="V148" s="196" t="s">
        <v>1</v>
      </c>
      <c r="W148" s="199" t="s">
        <v>1</v>
      </c>
      <c r="X148" s="196" t="s">
        <v>1</v>
      </c>
      <c r="Y148" s="196" t="s">
        <v>1</v>
      </c>
      <c r="Z148" s="196" t="s">
        <v>1</v>
      </c>
      <c r="AA148" s="202" t="s">
        <v>433</v>
      </c>
      <c r="AB148" s="196" t="s">
        <v>1</v>
      </c>
      <c r="AC148" s="196" t="s">
        <v>1</v>
      </c>
      <c r="AD148" s="196" t="s">
        <v>1</v>
      </c>
      <c r="AE148" s="196" t="s">
        <v>1</v>
      </c>
      <c r="AF148" s="198" t="s">
        <v>1</v>
      </c>
    </row>
    <row r="149" spans="1:32" ht="16.5" customHeight="1" x14ac:dyDescent="0.3">
      <c r="A149" s="215">
        <v>141</v>
      </c>
      <c r="B149" s="216" t="s">
        <v>913</v>
      </c>
      <c r="C149" s="217" t="s">
        <v>295</v>
      </c>
      <c r="D149" s="218" t="s">
        <v>285</v>
      </c>
      <c r="E149" s="221" t="s">
        <v>303</v>
      </c>
      <c r="F149" s="222" t="s">
        <v>316</v>
      </c>
      <c r="G149" s="200" t="s">
        <v>4</v>
      </c>
      <c r="H149" s="205" t="s">
        <v>362</v>
      </c>
      <c r="I149" s="201" t="s">
        <v>498</v>
      </c>
      <c r="J149" s="196" t="s">
        <v>1</v>
      </c>
      <c r="K149" s="196" t="s">
        <v>1</v>
      </c>
      <c r="L149" s="196" t="s">
        <v>1</v>
      </c>
      <c r="M149" s="197">
        <v>1</v>
      </c>
      <c r="N149" s="196" t="s">
        <v>1</v>
      </c>
      <c r="O149" s="197">
        <v>1</v>
      </c>
      <c r="P149" s="196" t="s">
        <v>1</v>
      </c>
      <c r="Q149" s="197">
        <v>1</v>
      </c>
      <c r="R149" s="196" t="s">
        <v>1</v>
      </c>
      <c r="S149" s="196" t="s">
        <v>1</v>
      </c>
      <c r="T149" s="196" t="s">
        <v>1</v>
      </c>
      <c r="U149" s="203" t="s">
        <v>1</v>
      </c>
      <c r="V149" s="199" t="s">
        <v>1</v>
      </c>
      <c r="W149" s="196" t="s">
        <v>1</v>
      </c>
      <c r="X149" s="196" t="s">
        <v>1</v>
      </c>
      <c r="Y149" s="196" t="s">
        <v>1</v>
      </c>
      <c r="Z149" s="196" t="s">
        <v>1</v>
      </c>
      <c r="AA149" s="202" t="s">
        <v>433</v>
      </c>
      <c r="AB149" s="197">
        <v>1</v>
      </c>
      <c r="AC149" s="196" t="s">
        <v>1</v>
      </c>
      <c r="AD149" s="196" t="s">
        <v>1</v>
      </c>
      <c r="AE149" s="196" t="s">
        <v>1</v>
      </c>
      <c r="AF149" s="198" t="s">
        <v>1</v>
      </c>
    </row>
    <row r="150" spans="1:32" ht="16.5" customHeight="1" x14ac:dyDescent="0.3">
      <c r="A150" s="215">
        <v>142</v>
      </c>
      <c r="B150" s="216" t="s">
        <v>914</v>
      </c>
      <c r="C150" s="217" t="s">
        <v>295</v>
      </c>
      <c r="D150" s="218" t="s">
        <v>285</v>
      </c>
      <c r="E150" s="221" t="s">
        <v>303</v>
      </c>
      <c r="F150" s="222" t="s">
        <v>350</v>
      </c>
      <c r="G150" s="200" t="s">
        <v>4</v>
      </c>
      <c r="H150" s="190"/>
      <c r="I150" s="205" t="s">
        <v>362</v>
      </c>
      <c r="J150" s="196" t="s">
        <v>1</v>
      </c>
      <c r="K150" s="196" t="s">
        <v>1</v>
      </c>
      <c r="L150" s="196" t="s">
        <v>1</v>
      </c>
      <c r="M150" s="197">
        <v>1</v>
      </c>
      <c r="N150" s="196" t="s">
        <v>1</v>
      </c>
      <c r="O150" s="196" t="s">
        <v>1</v>
      </c>
      <c r="P150" s="196" t="s">
        <v>1</v>
      </c>
      <c r="Q150" s="196" t="s">
        <v>1</v>
      </c>
      <c r="R150" s="196" t="s">
        <v>1</v>
      </c>
      <c r="S150" s="196" t="s">
        <v>1</v>
      </c>
      <c r="T150" s="196" t="s">
        <v>1</v>
      </c>
      <c r="U150" s="199" t="s">
        <v>1</v>
      </c>
      <c r="V150" s="196" t="s">
        <v>1</v>
      </c>
      <c r="W150" s="196" t="s">
        <v>1</v>
      </c>
      <c r="X150" s="196" t="s">
        <v>1</v>
      </c>
      <c r="Y150" s="196" t="s">
        <v>1</v>
      </c>
      <c r="Z150" s="196" t="s">
        <v>1</v>
      </c>
      <c r="AA150" s="196" t="s">
        <v>1</v>
      </c>
      <c r="AB150" s="197">
        <v>1</v>
      </c>
      <c r="AC150" s="196" t="s">
        <v>1</v>
      </c>
      <c r="AD150" s="196" t="s">
        <v>1</v>
      </c>
      <c r="AE150" s="196" t="s">
        <v>1</v>
      </c>
      <c r="AF150" s="198" t="s">
        <v>1</v>
      </c>
    </row>
    <row r="151" spans="1:32" ht="16.5" customHeight="1" x14ac:dyDescent="0.3">
      <c r="A151" s="215">
        <v>143</v>
      </c>
      <c r="B151" s="216" t="s">
        <v>915</v>
      </c>
      <c r="C151" s="217" t="s">
        <v>295</v>
      </c>
      <c r="D151" s="218" t="s">
        <v>285</v>
      </c>
      <c r="E151" s="221" t="s">
        <v>303</v>
      </c>
      <c r="F151" s="222" t="s">
        <v>319</v>
      </c>
      <c r="G151" s="200" t="s">
        <v>4</v>
      </c>
      <c r="H151" s="190"/>
      <c r="I151" s="205" t="s">
        <v>362</v>
      </c>
      <c r="J151" s="196" t="s">
        <v>1</v>
      </c>
      <c r="K151" s="196" t="s">
        <v>1</v>
      </c>
      <c r="L151" s="196" t="s">
        <v>1</v>
      </c>
      <c r="M151" s="197">
        <v>1</v>
      </c>
      <c r="N151" s="197">
        <v>1</v>
      </c>
      <c r="O151" s="196" t="s">
        <v>1</v>
      </c>
      <c r="P151" s="196" t="s">
        <v>1</v>
      </c>
      <c r="Q151" s="196" t="s">
        <v>1</v>
      </c>
      <c r="R151" s="196" t="s">
        <v>1</v>
      </c>
      <c r="S151" s="192">
        <v>1</v>
      </c>
      <c r="T151" s="196" t="s">
        <v>1</v>
      </c>
      <c r="U151" s="203" t="s">
        <v>1</v>
      </c>
      <c r="V151" s="199" t="s">
        <v>1</v>
      </c>
      <c r="W151" s="196" t="s">
        <v>1</v>
      </c>
      <c r="X151" s="196" t="s">
        <v>1</v>
      </c>
      <c r="Y151" s="196" t="s">
        <v>1</v>
      </c>
      <c r="Z151" s="196" t="s">
        <v>1</v>
      </c>
      <c r="AA151" s="196" t="s">
        <v>1</v>
      </c>
      <c r="AB151" s="197">
        <v>1</v>
      </c>
      <c r="AC151" s="196" t="s">
        <v>1</v>
      </c>
      <c r="AD151" s="196" t="s">
        <v>1</v>
      </c>
      <c r="AE151" s="196" t="s">
        <v>1</v>
      </c>
      <c r="AF151" s="198" t="s">
        <v>1</v>
      </c>
    </row>
    <row r="152" spans="1:32" ht="16.5" customHeight="1" x14ac:dyDescent="0.3">
      <c r="A152" s="215">
        <v>144</v>
      </c>
      <c r="B152" s="216" t="s">
        <v>983</v>
      </c>
      <c r="C152" s="217" t="s">
        <v>295</v>
      </c>
      <c r="D152" s="218" t="s">
        <v>285</v>
      </c>
      <c r="E152" s="221" t="s">
        <v>303</v>
      </c>
      <c r="F152" s="222" t="s">
        <v>316</v>
      </c>
      <c r="G152" s="200" t="s">
        <v>4</v>
      </c>
      <c r="H152" s="190"/>
      <c r="I152" s="201" t="s">
        <v>498</v>
      </c>
      <c r="J152" s="196" t="s">
        <v>1</v>
      </c>
      <c r="K152" s="197">
        <v>1</v>
      </c>
      <c r="L152" s="196" t="s">
        <v>1</v>
      </c>
      <c r="M152" s="197">
        <v>1</v>
      </c>
      <c r="N152" s="197">
        <v>1</v>
      </c>
      <c r="O152" s="197">
        <v>1</v>
      </c>
      <c r="P152" s="196" t="s">
        <v>1</v>
      </c>
      <c r="Q152" s="197">
        <v>1</v>
      </c>
      <c r="R152" s="196" t="s">
        <v>1</v>
      </c>
      <c r="S152" s="196" t="s">
        <v>1</v>
      </c>
      <c r="T152" s="196" t="s">
        <v>1</v>
      </c>
      <c r="U152" s="199" t="s">
        <v>1</v>
      </c>
      <c r="V152" s="196" t="s">
        <v>1</v>
      </c>
      <c r="W152" s="196" t="s">
        <v>1</v>
      </c>
      <c r="X152" s="196" t="s">
        <v>1</v>
      </c>
      <c r="Y152" s="196" t="s">
        <v>1</v>
      </c>
      <c r="Z152" s="196" t="s">
        <v>1</v>
      </c>
      <c r="AA152" s="196" t="s">
        <v>1</v>
      </c>
      <c r="AB152" s="197">
        <v>1</v>
      </c>
      <c r="AC152" s="196" t="s">
        <v>1</v>
      </c>
      <c r="AD152" s="196" t="s">
        <v>1</v>
      </c>
      <c r="AE152" s="196" t="s">
        <v>1</v>
      </c>
      <c r="AF152" s="198" t="s">
        <v>1</v>
      </c>
    </row>
    <row r="153" spans="1:32" ht="16.5" customHeight="1" x14ac:dyDescent="0.3">
      <c r="A153" s="215">
        <v>145</v>
      </c>
      <c r="B153" s="216" t="s">
        <v>916</v>
      </c>
      <c r="C153" s="217" t="s">
        <v>295</v>
      </c>
      <c r="D153" s="218" t="s">
        <v>286</v>
      </c>
      <c r="E153" s="221" t="s">
        <v>303</v>
      </c>
      <c r="F153" s="222" t="s">
        <v>350</v>
      </c>
      <c r="G153" s="200" t="s">
        <v>4</v>
      </c>
      <c r="H153" s="190"/>
      <c r="I153" s="201" t="s">
        <v>498</v>
      </c>
      <c r="J153" s="196" t="s">
        <v>1</v>
      </c>
      <c r="K153" s="196" t="s">
        <v>1</v>
      </c>
      <c r="L153" s="196" t="s">
        <v>1</v>
      </c>
      <c r="M153" s="196" t="s">
        <v>1</v>
      </c>
      <c r="N153" s="197">
        <v>1</v>
      </c>
      <c r="O153" s="196" t="s">
        <v>1</v>
      </c>
      <c r="P153" s="196" t="s">
        <v>1</v>
      </c>
      <c r="Q153" s="196" t="s">
        <v>1</v>
      </c>
      <c r="R153" s="196" t="s">
        <v>1</v>
      </c>
      <c r="S153" s="196" t="s">
        <v>1</v>
      </c>
      <c r="T153" s="196" t="s">
        <v>1</v>
      </c>
      <c r="U153" s="196" t="s">
        <v>1</v>
      </c>
      <c r="V153" s="196" t="s">
        <v>1</v>
      </c>
      <c r="W153" s="196" t="s">
        <v>1</v>
      </c>
      <c r="X153" s="196" t="s">
        <v>1</v>
      </c>
      <c r="Y153" s="196" t="s">
        <v>1</v>
      </c>
      <c r="Z153" s="196" t="s">
        <v>1</v>
      </c>
      <c r="AA153" s="202" t="s">
        <v>433</v>
      </c>
      <c r="AB153" s="197">
        <v>1</v>
      </c>
      <c r="AC153" s="196" t="s">
        <v>1</v>
      </c>
      <c r="AD153" s="196" t="s">
        <v>1</v>
      </c>
      <c r="AE153" s="196" t="s">
        <v>1</v>
      </c>
      <c r="AF153" s="198" t="s">
        <v>1</v>
      </c>
    </row>
    <row r="154" spans="1:32" ht="16.5" customHeight="1" x14ac:dyDescent="0.3">
      <c r="A154" s="215">
        <v>146</v>
      </c>
      <c r="B154" s="216" t="s">
        <v>677</v>
      </c>
      <c r="C154" s="217" t="s">
        <v>296</v>
      </c>
      <c r="D154" s="218" t="s">
        <v>288</v>
      </c>
      <c r="E154" s="221" t="s">
        <v>288</v>
      </c>
      <c r="F154" s="222" t="s">
        <v>351</v>
      </c>
      <c r="G154" s="200" t="s">
        <v>4</v>
      </c>
      <c r="H154" s="201" t="s">
        <v>498</v>
      </c>
      <c r="I154" s="201" t="s">
        <v>498</v>
      </c>
      <c r="J154" s="197">
        <v>1</v>
      </c>
      <c r="K154" s="196" t="s">
        <v>1</v>
      </c>
      <c r="L154" s="196" t="s">
        <v>1</v>
      </c>
      <c r="M154" s="197">
        <v>1</v>
      </c>
      <c r="N154" s="197">
        <v>1</v>
      </c>
      <c r="O154" s="197">
        <v>1</v>
      </c>
      <c r="P154" s="196" t="s">
        <v>1</v>
      </c>
      <c r="Q154" s="197">
        <v>1</v>
      </c>
      <c r="R154" s="196" t="s">
        <v>1</v>
      </c>
      <c r="S154" s="196" t="s">
        <v>1</v>
      </c>
      <c r="T154" s="196" t="s">
        <v>1</v>
      </c>
      <c r="U154" s="203" t="s">
        <v>1</v>
      </c>
      <c r="V154" s="196" t="s">
        <v>1</v>
      </c>
      <c r="W154" s="199" t="s">
        <v>1</v>
      </c>
      <c r="X154" s="196" t="s">
        <v>1</v>
      </c>
      <c r="Y154" s="196" t="s">
        <v>1</v>
      </c>
      <c r="Z154" s="199" t="s">
        <v>1</v>
      </c>
      <c r="AA154" s="202" t="s">
        <v>433</v>
      </c>
      <c r="AB154" s="197">
        <v>1</v>
      </c>
      <c r="AC154" s="196" t="s">
        <v>1</v>
      </c>
      <c r="AD154" s="196" t="s">
        <v>1</v>
      </c>
      <c r="AE154" s="202" t="s">
        <v>433</v>
      </c>
      <c r="AF154" s="198" t="s">
        <v>1</v>
      </c>
    </row>
    <row r="155" spans="1:32" ht="16.5" customHeight="1" x14ac:dyDescent="0.3">
      <c r="A155" s="215">
        <v>147</v>
      </c>
      <c r="B155" s="216" t="s">
        <v>156</v>
      </c>
      <c r="C155" s="217" t="s">
        <v>291</v>
      </c>
      <c r="D155" s="218" t="s">
        <v>288</v>
      </c>
      <c r="E155" s="221" t="s">
        <v>288</v>
      </c>
      <c r="F155" s="222" t="s">
        <v>321</v>
      </c>
      <c r="G155" s="200" t="s">
        <v>4</v>
      </c>
      <c r="H155" s="190"/>
      <c r="I155" s="201" t="s">
        <v>498</v>
      </c>
      <c r="J155" s="196" t="s">
        <v>1</v>
      </c>
      <c r="K155" s="196" t="s">
        <v>1</v>
      </c>
      <c r="L155" s="197">
        <v>1</v>
      </c>
      <c r="M155" s="197">
        <v>1</v>
      </c>
      <c r="N155" s="196" t="s">
        <v>1</v>
      </c>
      <c r="O155" s="196" t="s">
        <v>1</v>
      </c>
      <c r="P155" s="196" t="s">
        <v>1</v>
      </c>
      <c r="Q155" s="196" t="s">
        <v>1</v>
      </c>
      <c r="R155" s="196" t="s">
        <v>1</v>
      </c>
      <c r="S155" s="196" t="s">
        <v>1</v>
      </c>
      <c r="T155" s="192">
        <v>1</v>
      </c>
      <c r="U155" s="203" t="s">
        <v>1</v>
      </c>
      <c r="V155" s="199" t="s">
        <v>1</v>
      </c>
      <c r="W155" s="196" t="s">
        <v>1</v>
      </c>
      <c r="X155" s="196" t="s">
        <v>1</v>
      </c>
      <c r="Y155" s="196" t="s">
        <v>1</v>
      </c>
      <c r="Z155" s="196" t="s">
        <v>1</v>
      </c>
      <c r="AA155" s="202" t="s">
        <v>433</v>
      </c>
      <c r="AB155" s="196" t="s">
        <v>1</v>
      </c>
      <c r="AC155" s="196" t="s">
        <v>1</v>
      </c>
      <c r="AD155" s="196" t="s">
        <v>1</v>
      </c>
      <c r="AE155" s="196" t="s">
        <v>1</v>
      </c>
      <c r="AF155" s="198" t="s">
        <v>1</v>
      </c>
    </row>
    <row r="156" spans="1:32" ht="16.5" customHeight="1" x14ac:dyDescent="0.3">
      <c r="A156" s="215">
        <v>148</v>
      </c>
      <c r="B156" s="216" t="s">
        <v>680</v>
      </c>
      <c r="C156" s="217" t="s">
        <v>291</v>
      </c>
      <c r="D156" s="218" t="s">
        <v>288</v>
      </c>
      <c r="E156" s="221" t="s">
        <v>288</v>
      </c>
      <c r="F156" s="222" t="s">
        <v>321</v>
      </c>
      <c r="G156" s="200" t="s">
        <v>4</v>
      </c>
      <c r="H156" s="190"/>
      <c r="I156" s="201" t="s">
        <v>498</v>
      </c>
      <c r="J156" s="196" t="s">
        <v>1</v>
      </c>
      <c r="K156" s="196" t="s">
        <v>1</v>
      </c>
      <c r="L156" s="197">
        <v>1</v>
      </c>
      <c r="M156" s="196" t="s">
        <v>1</v>
      </c>
      <c r="N156" s="197">
        <v>1</v>
      </c>
      <c r="O156" s="196" t="s">
        <v>1</v>
      </c>
      <c r="P156" s="196" t="s">
        <v>1</v>
      </c>
      <c r="Q156" s="197">
        <v>1</v>
      </c>
      <c r="R156" s="196" t="s">
        <v>1</v>
      </c>
      <c r="S156" s="196" t="s">
        <v>1</v>
      </c>
      <c r="T156" s="196" t="s">
        <v>1</v>
      </c>
      <c r="U156" s="203" t="s">
        <v>1</v>
      </c>
      <c r="V156" s="196" t="s">
        <v>1</v>
      </c>
      <c r="W156" s="196" t="s">
        <v>1</v>
      </c>
      <c r="X156" s="196" t="s">
        <v>1</v>
      </c>
      <c r="Y156" s="196" t="s">
        <v>1</v>
      </c>
      <c r="Z156" s="196" t="s">
        <v>1</v>
      </c>
      <c r="AA156" s="202" t="s">
        <v>433</v>
      </c>
      <c r="AB156" s="196" t="s">
        <v>1</v>
      </c>
      <c r="AC156" s="197">
        <v>1</v>
      </c>
      <c r="AD156" s="196" t="s">
        <v>1</v>
      </c>
      <c r="AE156" s="196" t="s">
        <v>1</v>
      </c>
      <c r="AF156" s="198" t="s">
        <v>1</v>
      </c>
    </row>
    <row r="157" spans="1:32" ht="16.5" customHeight="1" x14ac:dyDescent="0.3">
      <c r="A157" s="215">
        <v>149</v>
      </c>
      <c r="B157" s="216" t="s">
        <v>158</v>
      </c>
      <c r="C157" s="217" t="s">
        <v>291</v>
      </c>
      <c r="D157" s="218" t="s">
        <v>288</v>
      </c>
      <c r="E157" s="221" t="s">
        <v>288</v>
      </c>
      <c r="F157" s="222" t="s">
        <v>321</v>
      </c>
      <c r="G157" s="200" t="s">
        <v>4</v>
      </c>
      <c r="H157" s="201" t="s">
        <v>498</v>
      </c>
      <c r="I157" s="201" t="s">
        <v>498</v>
      </c>
      <c r="J157" s="196" t="s">
        <v>1</v>
      </c>
      <c r="K157" s="197">
        <v>1</v>
      </c>
      <c r="L157" s="196" t="s">
        <v>1</v>
      </c>
      <c r="M157" s="196" t="s">
        <v>1</v>
      </c>
      <c r="N157" s="197">
        <v>1</v>
      </c>
      <c r="O157" s="197">
        <v>1</v>
      </c>
      <c r="P157" s="197">
        <v>1</v>
      </c>
      <c r="Q157" s="196" t="s">
        <v>1</v>
      </c>
      <c r="R157" s="196" t="s">
        <v>1</v>
      </c>
      <c r="S157" s="196" t="s">
        <v>1</v>
      </c>
      <c r="T157" s="196" t="s">
        <v>1</v>
      </c>
      <c r="U157" s="203" t="s">
        <v>1</v>
      </c>
      <c r="V157" s="196" t="s">
        <v>1</v>
      </c>
      <c r="W157" s="196" t="s">
        <v>1</v>
      </c>
      <c r="X157" s="196" t="s">
        <v>1</v>
      </c>
      <c r="Y157" s="196" t="s">
        <v>1</v>
      </c>
      <c r="Z157" s="199" t="s">
        <v>1</v>
      </c>
      <c r="AA157" s="202" t="s">
        <v>433</v>
      </c>
      <c r="AB157" s="197">
        <v>1</v>
      </c>
      <c r="AC157" s="197">
        <v>1</v>
      </c>
      <c r="AD157" s="196" t="s">
        <v>1</v>
      </c>
      <c r="AE157" s="196" t="s">
        <v>1</v>
      </c>
      <c r="AF157" s="198" t="s">
        <v>1</v>
      </c>
    </row>
    <row r="158" spans="1:32" ht="16.5" customHeight="1" x14ac:dyDescent="0.3">
      <c r="A158" s="215">
        <v>150</v>
      </c>
      <c r="B158" s="216" t="s">
        <v>159</v>
      </c>
      <c r="C158" s="217" t="s">
        <v>291</v>
      </c>
      <c r="D158" s="218" t="s">
        <v>288</v>
      </c>
      <c r="E158" s="221" t="s">
        <v>288</v>
      </c>
      <c r="F158" s="222" t="s">
        <v>321</v>
      </c>
      <c r="G158" s="200" t="s">
        <v>4</v>
      </c>
      <c r="H158" s="190"/>
      <c r="I158" s="201" t="s">
        <v>498</v>
      </c>
      <c r="J158" s="196" t="s">
        <v>1</v>
      </c>
      <c r="K158" s="197">
        <v>1</v>
      </c>
      <c r="L158" s="197">
        <v>1</v>
      </c>
      <c r="M158" s="197">
        <v>1</v>
      </c>
      <c r="N158" s="197">
        <v>1</v>
      </c>
      <c r="O158" s="197">
        <v>1</v>
      </c>
      <c r="P158" s="197">
        <v>1</v>
      </c>
      <c r="Q158" s="197">
        <v>1</v>
      </c>
      <c r="R158" s="196" t="s">
        <v>1</v>
      </c>
      <c r="S158" s="196" t="s">
        <v>1</v>
      </c>
      <c r="T158" s="196" t="s">
        <v>1</v>
      </c>
      <c r="U158" s="203" t="s">
        <v>1</v>
      </c>
      <c r="V158" s="196" t="s">
        <v>1</v>
      </c>
      <c r="W158" s="196" t="s">
        <v>1</v>
      </c>
      <c r="X158" s="196" t="s">
        <v>1</v>
      </c>
      <c r="Y158" s="196" t="s">
        <v>1</v>
      </c>
      <c r="Z158" s="196" t="s">
        <v>1</v>
      </c>
      <c r="AA158" s="202" t="s">
        <v>433</v>
      </c>
      <c r="AB158" s="196" t="s">
        <v>1</v>
      </c>
      <c r="AC158" s="196" t="s">
        <v>1</v>
      </c>
      <c r="AD158" s="196" t="s">
        <v>1</v>
      </c>
      <c r="AE158" s="196" t="s">
        <v>1</v>
      </c>
      <c r="AF158" s="198" t="s">
        <v>1</v>
      </c>
    </row>
    <row r="159" spans="1:32" ht="16.5" customHeight="1" x14ac:dyDescent="0.3">
      <c r="A159" s="215">
        <v>151</v>
      </c>
      <c r="B159" s="216" t="s">
        <v>160</v>
      </c>
      <c r="C159" s="217" t="s">
        <v>291</v>
      </c>
      <c r="D159" s="218" t="s">
        <v>288</v>
      </c>
      <c r="E159" s="221" t="s">
        <v>288</v>
      </c>
      <c r="F159" s="222" t="s">
        <v>321</v>
      </c>
      <c r="G159" s="200" t="s">
        <v>4</v>
      </c>
      <c r="H159" s="190"/>
      <c r="I159" s="201" t="s">
        <v>498</v>
      </c>
      <c r="J159" s="196" t="s">
        <v>1</v>
      </c>
      <c r="K159" s="197">
        <v>1</v>
      </c>
      <c r="L159" s="197">
        <v>1</v>
      </c>
      <c r="M159" s="196" t="s">
        <v>1</v>
      </c>
      <c r="N159" s="196" t="s">
        <v>1</v>
      </c>
      <c r="O159" s="197">
        <v>1</v>
      </c>
      <c r="P159" s="196" t="s">
        <v>1</v>
      </c>
      <c r="Q159" s="197">
        <v>1</v>
      </c>
      <c r="R159" s="196" t="s">
        <v>1</v>
      </c>
      <c r="S159" s="196" t="s">
        <v>1</v>
      </c>
      <c r="T159" s="196" t="s">
        <v>1</v>
      </c>
      <c r="U159" s="196" t="s">
        <v>1</v>
      </c>
      <c r="V159" s="196" t="s">
        <v>1</v>
      </c>
      <c r="W159" s="196" t="s">
        <v>1</v>
      </c>
      <c r="X159" s="196" t="s">
        <v>1</v>
      </c>
      <c r="Y159" s="196" t="s">
        <v>1</v>
      </c>
      <c r="Z159" s="199" t="s">
        <v>1</v>
      </c>
      <c r="AA159" s="202" t="s">
        <v>433</v>
      </c>
      <c r="AB159" s="196" t="s">
        <v>1</v>
      </c>
      <c r="AC159" s="196" t="s">
        <v>1</v>
      </c>
      <c r="AD159" s="196" t="s">
        <v>1</v>
      </c>
      <c r="AE159" s="196" t="s">
        <v>1</v>
      </c>
      <c r="AF159" s="198" t="s">
        <v>1</v>
      </c>
    </row>
    <row r="160" spans="1:32" ht="16.5" customHeight="1" x14ac:dyDescent="0.3">
      <c r="A160" s="215">
        <v>152</v>
      </c>
      <c r="B160" s="216" t="s">
        <v>678</v>
      </c>
      <c r="C160" s="217" t="s">
        <v>291</v>
      </c>
      <c r="D160" s="218" t="s">
        <v>288</v>
      </c>
      <c r="E160" s="221" t="s">
        <v>288</v>
      </c>
      <c r="F160" s="222" t="s">
        <v>321</v>
      </c>
      <c r="G160" s="200" t="s">
        <v>4</v>
      </c>
      <c r="H160" s="190"/>
      <c r="I160" s="201" t="s">
        <v>498</v>
      </c>
      <c r="J160" s="196" t="s">
        <v>1</v>
      </c>
      <c r="K160" s="196" t="s">
        <v>1</v>
      </c>
      <c r="L160" s="196" t="s">
        <v>1</v>
      </c>
      <c r="M160" s="197">
        <v>1</v>
      </c>
      <c r="N160" s="197">
        <v>1</v>
      </c>
      <c r="O160" s="197">
        <v>1</v>
      </c>
      <c r="P160" s="196" t="s">
        <v>1</v>
      </c>
      <c r="Q160" s="197">
        <v>1</v>
      </c>
      <c r="R160" s="196" t="s">
        <v>1</v>
      </c>
      <c r="S160" s="192">
        <v>1</v>
      </c>
      <c r="T160" s="196" t="s">
        <v>1</v>
      </c>
      <c r="U160" s="203" t="s">
        <v>1</v>
      </c>
      <c r="V160" s="196" t="s">
        <v>1</v>
      </c>
      <c r="W160" s="196" t="s">
        <v>1</v>
      </c>
      <c r="X160" s="196" t="s">
        <v>1</v>
      </c>
      <c r="Y160" s="196" t="s">
        <v>1</v>
      </c>
      <c r="Z160" s="196" t="s">
        <v>1</v>
      </c>
      <c r="AA160" s="202" t="s">
        <v>433</v>
      </c>
      <c r="AB160" s="196" t="s">
        <v>1</v>
      </c>
      <c r="AC160" s="196" t="s">
        <v>1</v>
      </c>
      <c r="AD160" s="196" t="s">
        <v>1</v>
      </c>
      <c r="AE160" s="196" t="s">
        <v>1</v>
      </c>
      <c r="AF160" s="198" t="s">
        <v>1</v>
      </c>
    </row>
    <row r="161" spans="1:32" ht="16.5" customHeight="1" x14ac:dyDescent="0.3">
      <c r="A161" s="215">
        <v>153</v>
      </c>
      <c r="B161" s="216" t="s">
        <v>162</v>
      </c>
      <c r="C161" s="217" t="s">
        <v>291</v>
      </c>
      <c r="D161" s="218" t="s">
        <v>288</v>
      </c>
      <c r="E161" s="221" t="s">
        <v>288</v>
      </c>
      <c r="F161" s="222" t="s">
        <v>321</v>
      </c>
      <c r="G161" s="200" t="s">
        <v>4</v>
      </c>
      <c r="H161" s="201" t="s">
        <v>498</v>
      </c>
      <c r="I161" s="201" t="s">
        <v>498</v>
      </c>
      <c r="J161" s="196" t="s">
        <v>1</v>
      </c>
      <c r="K161" s="197">
        <v>1</v>
      </c>
      <c r="L161" s="197">
        <v>1</v>
      </c>
      <c r="M161" s="197">
        <v>1</v>
      </c>
      <c r="N161" s="197">
        <v>1</v>
      </c>
      <c r="O161" s="196" t="s">
        <v>1</v>
      </c>
      <c r="P161" s="196" t="s">
        <v>1</v>
      </c>
      <c r="Q161" s="196" t="s">
        <v>1</v>
      </c>
      <c r="R161" s="196" t="s">
        <v>1</v>
      </c>
      <c r="S161" s="192">
        <v>1</v>
      </c>
      <c r="T161" s="196" t="s">
        <v>1</v>
      </c>
      <c r="U161" s="203" t="s">
        <v>1</v>
      </c>
      <c r="V161" s="203" t="s">
        <v>1</v>
      </c>
      <c r="W161" s="196" t="s">
        <v>1</v>
      </c>
      <c r="X161" s="196" t="s">
        <v>1</v>
      </c>
      <c r="Y161" s="196" t="s">
        <v>1</v>
      </c>
      <c r="Z161" s="196" t="s">
        <v>1</v>
      </c>
      <c r="AA161" s="202" t="s">
        <v>433</v>
      </c>
      <c r="AB161" s="196" t="s">
        <v>1</v>
      </c>
      <c r="AC161" s="197">
        <v>1</v>
      </c>
      <c r="AD161" s="196" t="s">
        <v>1</v>
      </c>
      <c r="AE161" s="196" t="s">
        <v>1</v>
      </c>
      <c r="AF161" s="198" t="s">
        <v>1</v>
      </c>
    </row>
    <row r="162" spans="1:32" ht="16.5" customHeight="1" x14ac:dyDescent="0.3">
      <c r="A162" s="215">
        <v>154</v>
      </c>
      <c r="B162" s="216" t="s">
        <v>163</v>
      </c>
      <c r="C162" s="217" t="s">
        <v>291</v>
      </c>
      <c r="D162" s="218" t="s">
        <v>288</v>
      </c>
      <c r="E162" s="221" t="s">
        <v>288</v>
      </c>
      <c r="F162" s="222" t="s">
        <v>321</v>
      </c>
      <c r="G162" s="200" t="s">
        <v>4</v>
      </c>
      <c r="H162" s="201" t="s">
        <v>498</v>
      </c>
      <c r="I162" s="201" t="s">
        <v>498</v>
      </c>
      <c r="J162" s="196" t="s">
        <v>1</v>
      </c>
      <c r="K162" s="197">
        <v>1</v>
      </c>
      <c r="L162" s="196" t="s">
        <v>1</v>
      </c>
      <c r="M162" s="197">
        <v>1</v>
      </c>
      <c r="N162" s="197">
        <v>1</v>
      </c>
      <c r="O162" s="197">
        <v>1</v>
      </c>
      <c r="P162" s="196" t="s">
        <v>1</v>
      </c>
      <c r="Q162" s="197">
        <v>1</v>
      </c>
      <c r="R162" s="196" t="s">
        <v>1</v>
      </c>
      <c r="S162" s="192">
        <v>1</v>
      </c>
      <c r="T162" s="192">
        <v>1</v>
      </c>
      <c r="U162" s="196" t="s">
        <v>1</v>
      </c>
      <c r="V162" s="196" t="s">
        <v>1</v>
      </c>
      <c r="W162" s="196" t="s">
        <v>1</v>
      </c>
      <c r="X162" s="196" t="s">
        <v>1</v>
      </c>
      <c r="Y162" s="196" t="s">
        <v>1</v>
      </c>
      <c r="Z162" s="196" t="s">
        <v>1</v>
      </c>
      <c r="AA162" s="202" t="s">
        <v>433</v>
      </c>
      <c r="AB162" s="196" t="s">
        <v>1</v>
      </c>
      <c r="AC162" s="196" t="s">
        <v>1</v>
      </c>
      <c r="AD162" s="196" t="s">
        <v>1</v>
      </c>
      <c r="AE162" s="196" t="s">
        <v>1</v>
      </c>
      <c r="AF162" s="198" t="s">
        <v>1</v>
      </c>
    </row>
    <row r="163" spans="1:32" ht="16.5" customHeight="1" x14ac:dyDescent="0.3">
      <c r="A163" s="215">
        <v>155</v>
      </c>
      <c r="B163" s="216" t="s">
        <v>164</v>
      </c>
      <c r="C163" s="217" t="s">
        <v>291</v>
      </c>
      <c r="D163" s="218" t="s">
        <v>288</v>
      </c>
      <c r="E163" s="221" t="s">
        <v>288</v>
      </c>
      <c r="F163" s="222" t="s">
        <v>321</v>
      </c>
      <c r="G163" s="200" t="s">
        <v>4</v>
      </c>
      <c r="H163" s="205" t="s">
        <v>362</v>
      </c>
      <c r="I163" s="201" t="s">
        <v>498</v>
      </c>
      <c r="J163" s="196" t="s">
        <v>1</v>
      </c>
      <c r="K163" s="196" t="s">
        <v>1</v>
      </c>
      <c r="L163" s="196" t="s">
        <v>1</v>
      </c>
      <c r="M163" s="197">
        <v>1</v>
      </c>
      <c r="N163" s="196" t="s">
        <v>1</v>
      </c>
      <c r="O163" s="196" t="s">
        <v>1</v>
      </c>
      <c r="P163" s="196" t="s">
        <v>1</v>
      </c>
      <c r="Q163" s="196" t="s">
        <v>1</v>
      </c>
      <c r="R163" s="196" t="s">
        <v>1</v>
      </c>
      <c r="S163" s="192">
        <v>1</v>
      </c>
      <c r="T163" s="196" t="s">
        <v>1</v>
      </c>
      <c r="U163" s="199" t="s">
        <v>1</v>
      </c>
      <c r="V163" s="196" t="s">
        <v>1</v>
      </c>
      <c r="W163" s="196" t="s">
        <v>1</v>
      </c>
      <c r="X163" s="196" t="s">
        <v>1</v>
      </c>
      <c r="Y163" s="196" t="s">
        <v>1</v>
      </c>
      <c r="Z163" s="199" t="s">
        <v>1</v>
      </c>
      <c r="AA163" s="202" t="s">
        <v>433</v>
      </c>
      <c r="AB163" s="196" t="s">
        <v>1</v>
      </c>
      <c r="AC163" s="196" t="s">
        <v>1</v>
      </c>
      <c r="AD163" s="196" t="s">
        <v>1</v>
      </c>
      <c r="AE163" s="196" t="s">
        <v>1</v>
      </c>
      <c r="AF163" s="198" t="s">
        <v>1</v>
      </c>
    </row>
    <row r="164" spans="1:32" ht="16.5" customHeight="1" x14ac:dyDescent="0.3">
      <c r="A164" s="215">
        <v>156</v>
      </c>
      <c r="B164" s="216" t="s">
        <v>165</v>
      </c>
      <c r="C164" s="217" t="s">
        <v>291</v>
      </c>
      <c r="D164" s="218" t="s">
        <v>288</v>
      </c>
      <c r="E164" s="221" t="s">
        <v>288</v>
      </c>
      <c r="F164" s="222" t="s">
        <v>330</v>
      </c>
      <c r="G164" s="200" t="s">
        <v>4</v>
      </c>
      <c r="H164" s="190"/>
      <c r="I164" s="201" t="s">
        <v>498</v>
      </c>
      <c r="J164" s="196" t="s">
        <v>1</v>
      </c>
      <c r="K164" s="196" t="s">
        <v>1</v>
      </c>
      <c r="L164" s="196" t="s">
        <v>1</v>
      </c>
      <c r="M164" s="196" t="s">
        <v>1</v>
      </c>
      <c r="N164" s="196" t="s">
        <v>1</v>
      </c>
      <c r="O164" s="196" t="s">
        <v>1</v>
      </c>
      <c r="P164" s="196" t="s">
        <v>1</v>
      </c>
      <c r="Q164" s="196" t="s">
        <v>1</v>
      </c>
      <c r="R164" s="196" t="s">
        <v>1</v>
      </c>
      <c r="S164" s="192">
        <v>1</v>
      </c>
      <c r="T164" s="192">
        <v>1</v>
      </c>
      <c r="U164" s="203" t="s">
        <v>1</v>
      </c>
      <c r="V164" s="199" t="s">
        <v>1</v>
      </c>
      <c r="W164" s="196" t="s">
        <v>1</v>
      </c>
      <c r="X164" s="196" t="s">
        <v>1</v>
      </c>
      <c r="Y164" s="196" t="s">
        <v>1</v>
      </c>
      <c r="Z164" s="196" t="s">
        <v>1</v>
      </c>
      <c r="AA164" s="202" t="s">
        <v>433</v>
      </c>
      <c r="AB164" s="196" t="s">
        <v>1</v>
      </c>
      <c r="AC164" s="196" t="s">
        <v>1</v>
      </c>
      <c r="AD164" s="196" t="s">
        <v>1</v>
      </c>
      <c r="AE164" s="202" t="s">
        <v>433</v>
      </c>
      <c r="AF164" s="198" t="s">
        <v>1</v>
      </c>
    </row>
    <row r="165" spans="1:32" ht="16.5" customHeight="1" x14ac:dyDescent="0.3">
      <c r="A165" s="215">
        <v>157</v>
      </c>
      <c r="B165" s="216" t="s">
        <v>166</v>
      </c>
      <c r="C165" s="217" t="s">
        <v>291</v>
      </c>
      <c r="D165" s="218" t="s">
        <v>288</v>
      </c>
      <c r="E165" s="221" t="s">
        <v>288</v>
      </c>
      <c r="F165" s="222" t="s">
        <v>321</v>
      </c>
      <c r="G165" s="200" t="s">
        <v>4</v>
      </c>
      <c r="H165" s="201" t="s">
        <v>498</v>
      </c>
      <c r="I165" s="201" t="s">
        <v>498</v>
      </c>
      <c r="J165" s="196" t="s">
        <v>1</v>
      </c>
      <c r="K165" s="197">
        <v>1</v>
      </c>
      <c r="L165" s="197">
        <v>1</v>
      </c>
      <c r="M165" s="197">
        <v>1</v>
      </c>
      <c r="N165" s="197">
        <v>1</v>
      </c>
      <c r="O165" s="197">
        <v>1</v>
      </c>
      <c r="P165" s="197">
        <v>1</v>
      </c>
      <c r="Q165" s="197">
        <v>1</v>
      </c>
      <c r="R165" s="196" t="s">
        <v>1</v>
      </c>
      <c r="S165" s="196" t="s">
        <v>1</v>
      </c>
      <c r="T165" s="196" t="s">
        <v>1</v>
      </c>
      <c r="U165" s="203" t="s">
        <v>1</v>
      </c>
      <c r="V165" s="196" t="s">
        <v>1</v>
      </c>
      <c r="W165" s="196" t="s">
        <v>1</v>
      </c>
      <c r="X165" s="199" t="s">
        <v>1</v>
      </c>
      <c r="Y165" s="196" t="s">
        <v>1</v>
      </c>
      <c r="Z165" s="196" t="s">
        <v>1</v>
      </c>
      <c r="AA165" s="202" t="s">
        <v>433</v>
      </c>
      <c r="AB165" s="196" t="s">
        <v>1</v>
      </c>
      <c r="AC165" s="196" t="s">
        <v>1</v>
      </c>
      <c r="AD165" s="196" t="s">
        <v>1</v>
      </c>
      <c r="AE165" s="196" t="s">
        <v>1</v>
      </c>
      <c r="AF165" s="198" t="s">
        <v>1</v>
      </c>
    </row>
    <row r="166" spans="1:32" ht="16.5" customHeight="1" x14ac:dyDescent="0.3">
      <c r="A166" s="215">
        <v>158</v>
      </c>
      <c r="B166" s="216" t="s">
        <v>804</v>
      </c>
      <c r="C166" s="217" t="s">
        <v>291</v>
      </c>
      <c r="D166" s="218" t="s">
        <v>288</v>
      </c>
      <c r="E166" s="221" t="s">
        <v>288</v>
      </c>
      <c r="F166" s="222" t="s">
        <v>330</v>
      </c>
      <c r="G166" s="200" t="s">
        <v>4</v>
      </c>
      <c r="H166" s="195" t="s">
        <v>535</v>
      </c>
      <c r="I166" s="205" t="s">
        <v>362</v>
      </c>
      <c r="J166" s="196" t="s">
        <v>1</v>
      </c>
      <c r="K166" s="197">
        <v>1</v>
      </c>
      <c r="L166" s="196" t="s">
        <v>1</v>
      </c>
      <c r="M166" s="197">
        <v>1</v>
      </c>
      <c r="N166" s="197">
        <v>1</v>
      </c>
      <c r="O166" s="197">
        <v>1</v>
      </c>
      <c r="P166" s="196" t="s">
        <v>1</v>
      </c>
      <c r="Q166" s="197">
        <v>1</v>
      </c>
      <c r="R166" s="196" t="s">
        <v>1</v>
      </c>
      <c r="S166" s="192">
        <v>1</v>
      </c>
      <c r="T166" s="196" t="s">
        <v>1</v>
      </c>
      <c r="U166" s="196" t="s">
        <v>1</v>
      </c>
      <c r="V166" s="196" t="s">
        <v>1</v>
      </c>
      <c r="W166" s="196" t="s">
        <v>1</v>
      </c>
      <c r="X166" s="196" t="s">
        <v>1</v>
      </c>
      <c r="Y166" s="196" t="s">
        <v>1</v>
      </c>
      <c r="Z166" s="196" t="s">
        <v>1</v>
      </c>
      <c r="AA166" s="202" t="s">
        <v>433</v>
      </c>
      <c r="AB166" s="196" t="s">
        <v>1</v>
      </c>
      <c r="AC166" s="196" t="s">
        <v>1</v>
      </c>
      <c r="AD166" s="196" t="s">
        <v>1</v>
      </c>
      <c r="AE166" s="196" t="s">
        <v>1</v>
      </c>
      <c r="AF166" s="198" t="s">
        <v>1</v>
      </c>
    </row>
    <row r="167" spans="1:32" ht="16.5" customHeight="1" x14ac:dyDescent="0.3">
      <c r="A167" s="215">
        <v>159</v>
      </c>
      <c r="B167" s="216" t="s">
        <v>168</v>
      </c>
      <c r="C167" s="217" t="s">
        <v>292</v>
      </c>
      <c r="D167" s="218" t="s">
        <v>288</v>
      </c>
      <c r="E167" s="221" t="s">
        <v>288</v>
      </c>
      <c r="F167" s="222" t="s">
        <v>331</v>
      </c>
      <c r="G167" s="200" t="s">
        <v>4</v>
      </c>
      <c r="H167" s="190"/>
      <c r="I167" s="201" t="s">
        <v>498</v>
      </c>
      <c r="J167" s="197">
        <v>1</v>
      </c>
      <c r="K167" s="196" t="s">
        <v>1</v>
      </c>
      <c r="L167" s="196" t="s">
        <v>1</v>
      </c>
      <c r="M167" s="196" t="s">
        <v>1</v>
      </c>
      <c r="N167" s="196" t="s">
        <v>1</v>
      </c>
      <c r="O167" s="196" t="s">
        <v>1</v>
      </c>
      <c r="P167" s="196" t="s">
        <v>1</v>
      </c>
      <c r="Q167" s="196" t="s">
        <v>1</v>
      </c>
      <c r="R167" s="196" t="s">
        <v>1</v>
      </c>
      <c r="S167" s="192">
        <v>1</v>
      </c>
      <c r="T167" s="196" t="s">
        <v>1</v>
      </c>
      <c r="U167" s="203" t="s">
        <v>1</v>
      </c>
      <c r="V167" s="196" t="s">
        <v>1</v>
      </c>
      <c r="W167" s="196" t="s">
        <v>1</v>
      </c>
      <c r="X167" s="196" t="s">
        <v>1</v>
      </c>
      <c r="Y167" s="203" t="s">
        <v>1</v>
      </c>
      <c r="Z167" s="196" t="s">
        <v>1</v>
      </c>
      <c r="AA167" s="202" t="s">
        <v>433</v>
      </c>
      <c r="AB167" s="196" t="s">
        <v>1</v>
      </c>
      <c r="AC167" s="196" t="s">
        <v>1</v>
      </c>
      <c r="AD167" s="196" t="s">
        <v>1</v>
      </c>
      <c r="AE167" s="196" t="s">
        <v>1</v>
      </c>
      <c r="AF167" s="198" t="s">
        <v>1</v>
      </c>
    </row>
    <row r="168" spans="1:32" ht="16.5" customHeight="1" x14ac:dyDescent="0.3">
      <c r="A168" s="215">
        <v>160</v>
      </c>
      <c r="B168" s="216" t="s">
        <v>681</v>
      </c>
      <c r="C168" s="217" t="s">
        <v>292</v>
      </c>
      <c r="D168" s="218" t="s">
        <v>288</v>
      </c>
      <c r="E168" s="221" t="s">
        <v>288</v>
      </c>
      <c r="F168" s="222" t="s">
        <v>334</v>
      </c>
      <c r="G168" s="200" t="s">
        <v>4</v>
      </c>
      <c r="H168" s="190"/>
      <c r="I168" s="201" t="s">
        <v>498</v>
      </c>
      <c r="J168" s="197">
        <v>1</v>
      </c>
      <c r="K168" s="197">
        <v>1</v>
      </c>
      <c r="L168" s="197">
        <v>1</v>
      </c>
      <c r="M168" s="197">
        <v>1</v>
      </c>
      <c r="N168" s="197">
        <v>1</v>
      </c>
      <c r="O168" s="197">
        <v>1</v>
      </c>
      <c r="P168" s="196" t="s">
        <v>1</v>
      </c>
      <c r="Q168" s="197">
        <v>1</v>
      </c>
      <c r="R168" s="196" t="s">
        <v>1</v>
      </c>
      <c r="S168" s="196" t="s">
        <v>1</v>
      </c>
      <c r="T168" s="196" t="s">
        <v>1</v>
      </c>
      <c r="U168" s="203" t="s">
        <v>1</v>
      </c>
      <c r="V168" s="196" t="s">
        <v>1</v>
      </c>
      <c r="W168" s="196" t="s">
        <v>1</v>
      </c>
      <c r="X168" s="196" t="s">
        <v>1</v>
      </c>
      <c r="Y168" s="196" t="s">
        <v>1</v>
      </c>
      <c r="Z168" s="196" t="s">
        <v>1</v>
      </c>
      <c r="AA168" s="196" t="s">
        <v>1</v>
      </c>
      <c r="AB168" s="197">
        <v>1</v>
      </c>
      <c r="AC168" s="197">
        <v>1</v>
      </c>
      <c r="AD168" s="196" t="s">
        <v>1</v>
      </c>
      <c r="AE168" s="196" t="s">
        <v>1</v>
      </c>
      <c r="AF168" s="198" t="s">
        <v>1</v>
      </c>
    </row>
    <row r="169" spans="1:32" ht="16.5" customHeight="1" x14ac:dyDescent="0.3">
      <c r="A169" s="230" t="s">
        <v>5</v>
      </c>
      <c r="B169" s="230"/>
      <c r="C169" s="230"/>
      <c r="D169" s="230"/>
      <c r="E169" s="231"/>
      <c r="F169" s="231"/>
      <c r="G169" s="231"/>
      <c r="H169" s="231"/>
      <c r="I169" s="231"/>
      <c r="J169" s="231"/>
      <c r="K169" s="231"/>
      <c r="L169" s="231"/>
      <c r="M169" s="231"/>
      <c r="N169" s="231"/>
      <c r="O169" s="231"/>
      <c r="P169" s="231"/>
      <c r="Q169" s="231"/>
      <c r="R169" s="231"/>
      <c r="S169" s="231"/>
      <c r="T169" s="231"/>
      <c r="U169" s="231"/>
      <c r="V169" s="231"/>
      <c r="W169" s="231"/>
      <c r="X169" s="231"/>
      <c r="Y169" s="231"/>
      <c r="Z169" s="231"/>
      <c r="AA169" s="231"/>
      <c r="AB169" s="231"/>
      <c r="AC169" s="231"/>
      <c r="AD169" s="231"/>
      <c r="AE169" s="231"/>
      <c r="AF169" s="232"/>
    </row>
    <row r="170" spans="1:32" ht="16.5" customHeight="1" x14ac:dyDescent="0.3">
      <c r="A170" s="215">
        <v>161</v>
      </c>
      <c r="B170" s="216" t="s">
        <v>917</v>
      </c>
      <c r="C170" s="217" t="s">
        <v>290</v>
      </c>
      <c r="D170" s="218" t="s">
        <v>285</v>
      </c>
      <c r="E170" s="221" t="s">
        <v>303</v>
      </c>
      <c r="F170" s="222" t="s">
        <v>324</v>
      </c>
      <c r="G170" s="206" t="s">
        <v>5</v>
      </c>
      <c r="H170" s="195" t="s">
        <v>535</v>
      </c>
      <c r="I170" s="201" t="s">
        <v>498</v>
      </c>
      <c r="J170" s="196" t="s">
        <v>1</v>
      </c>
      <c r="K170" s="196" t="s">
        <v>1</v>
      </c>
      <c r="L170" s="196" t="s">
        <v>1</v>
      </c>
      <c r="M170" s="197">
        <v>1</v>
      </c>
      <c r="N170" s="196" t="s">
        <v>1</v>
      </c>
      <c r="O170" s="197">
        <v>1</v>
      </c>
      <c r="P170" s="196" t="s">
        <v>1</v>
      </c>
      <c r="Q170" s="196" t="s">
        <v>1</v>
      </c>
      <c r="R170" s="196" t="s">
        <v>1</v>
      </c>
      <c r="S170" s="192">
        <v>1</v>
      </c>
      <c r="T170" s="196" t="s">
        <v>1</v>
      </c>
      <c r="U170" s="199" t="s">
        <v>1</v>
      </c>
      <c r="V170" s="203" t="s">
        <v>1</v>
      </c>
      <c r="W170" s="199" t="s">
        <v>1</v>
      </c>
      <c r="X170" s="196" t="s">
        <v>1</v>
      </c>
      <c r="Y170" s="196" t="s">
        <v>1</v>
      </c>
      <c r="Z170" s="203" t="s">
        <v>1</v>
      </c>
      <c r="AA170" s="202" t="s">
        <v>433</v>
      </c>
      <c r="AB170" s="196" t="s">
        <v>1</v>
      </c>
      <c r="AC170" s="196" t="s">
        <v>1</v>
      </c>
      <c r="AD170" s="196" t="s">
        <v>1</v>
      </c>
      <c r="AE170" s="202" t="s">
        <v>433</v>
      </c>
      <c r="AF170" s="204" t="s">
        <v>433</v>
      </c>
    </row>
    <row r="171" spans="1:32" ht="16.5" customHeight="1" x14ac:dyDescent="0.3">
      <c r="A171" s="215">
        <v>162</v>
      </c>
      <c r="B171" s="216" t="s">
        <v>918</v>
      </c>
      <c r="C171" s="217" t="s">
        <v>290</v>
      </c>
      <c r="D171" s="218" t="s">
        <v>285</v>
      </c>
      <c r="E171" s="221" t="s">
        <v>303</v>
      </c>
      <c r="F171" s="222" t="s">
        <v>323</v>
      </c>
      <c r="G171" s="206" t="s">
        <v>5</v>
      </c>
      <c r="H171" s="201" t="s">
        <v>498</v>
      </c>
      <c r="I171" s="201" t="s">
        <v>498</v>
      </c>
      <c r="J171" s="196" t="s">
        <v>1</v>
      </c>
      <c r="K171" s="196" t="s">
        <v>1</v>
      </c>
      <c r="L171" s="197">
        <v>1</v>
      </c>
      <c r="M171" s="197">
        <v>1</v>
      </c>
      <c r="N171" s="196" t="s">
        <v>1</v>
      </c>
      <c r="O171" s="196" t="s">
        <v>1</v>
      </c>
      <c r="P171" s="196" t="s">
        <v>1</v>
      </c>
      <c r="Q171" s="196" t="s">
        <v>1</v>
      </c>
      <c r="R171" s="196" t="s">
        <v>1</v>
      </c>
      <c r="S171" s="192">
        <v>1</v>
      </c>
      <c r="T171" s="196" t="s">
        <v>1</v>
      </c>
      <c r="U171" s="199" t="s">
        <v>1</v>
      </c>
      <c r="V171" s="196" t="s">
        <v>1</v>
      </c>
      <c r="W171" s="196" t="s">
        <v>1</v>
      </c>
      <c r="X171" s="196" t="s">
        <v>1</v>
      </c>
      <c r="Y171" s="196" t="s">
        <v>1</v>
      </c>
      <c r="Z171" s="199" t="s">
        <v>1</v>
      </c>
      <c r="AA171" s="202" t="s">
        <v>433</v>
      </c>
      <c r="AB171" s="196" t="s">
        <v>1</v>
      </c>
      <c r="AC171" s="196" t="s">
        <v>1</v>
      </c>
      <c r="AD171" s="196" t="s">
        <v>1</v>
      </c>
      <c r="AE171" s="196" t="s">
        <v>1</v>
      </c>
      <c r="AF171" s="198" t="s">
        <v>1</v>
      </c>
    </row>
    <row r="172" spans="1:32" ht="16.5" customHeight="1" x14ac:dyDescent="0.3">
      <c r="A172" s="215">
        <v>163</v>
      </c>
      <c r="B172" s="216" t="s">
        <v>919</v>
      </c>
      <c r="C172" s="217" t="s">
        <v>290</v>
      </c>
      <c r="D172" s="218" t="s">
        <v>285</v>
      </c>
      <c r="E172" s="221" t="s">
        <v>303</v>
      </c>
      <c r="F172" s="222" t="s">
        <v>305</v>
      </c>
      <c r="G172" s="206" t="s">
        <v>5</v>
      </c>
      <c r="H172" s="201" t="s">
        <v>498</v>
      </c>
      <c r="I172" s="201" t="s">
        <v>498</v>
      </c>
      <c r="J172" s="197">
        <v>1</v>
      </c>
      <c r="K172" s="197">
        <v>1</v>
      </c>
      <c r="L172" s="196" t="s">
        <v>1</v>
      </c>
      <c r="M172" s="197">
        <v>1</v>
      </c>
      <c r="N172" s="197">
        <v>1</v>
      </c>
      <c r="O172" s="197">
        <v>1</v>
      </c>
      <c r="P172" s="196" t="s">
        <v>1</v>
      </c>
      <c r="Q172" s="197">
        <v>1</v>
      </c>
      <c r="R172" s="196" t="s">
        <v>1</v>
      </c>
      <c r="S172" s="192">
        <v>1</v>
      </c>
      <c r="T172" s="196" t="s">
        <v>1</v>
      </c>
      <c r="U172" s="199" t="s">
        <v>1</v>
      </c>
      <c r="V172" s="196" t="s">
        <v>1</v>
      </c>
      <c r="W172" s="196" t="s">
        <v>1</v>
      </c>
      <c r="X172" s="196" t="s">
        <v>1</v>
      </c>
      <c r="Y172" s="196" t="s">
        <v>1</v>
      </c>
      <c r="Z172" s="196" t="s">
        <v>1</v>
      </c>
      <c r="AA172" s="202" t="s">
        <v>433</v>
      </c>
      <c r="AB172" s="196" t="s">
        <v>1</v>
      </c>
      <c r="AC172" s="196" t="s">
        <v>1</v>
      </c>
      <c r="AD172" s="196" t="s">
        <v>1</v>
      </c>
      <c r="AE172" s="196" t="s">
        <v>1</v>
      </c>
      <c r="AF172" s="198" t="s">
        <v>1</v>
      </c>
    </row>
    <row r="173" spans="1:32" ht="16.5" customHeight="1" x14ac:dyDescent="0.3">
      <c r="A173" s="215">
        <v>164</v>
      </c>
      <c r="B173" s="216" t="s">
        <v>984</v>
      </c>
      <c r="C173" s="217" t="s">
        <v>290</v>
      </c>
      <c r="D173" s="218" t="s">
        <v>285</v>
      </c>
      <c r="E173" s="221" t="s">
        <v>303</v>
      </c>
      <c r="F173" s="222" t="s">
        <v>306</v>
      </c>
      <c r="G173" s="206" t="s">
        <v>5</v>
      </c>
      <c r="H173" s="201" t="s">
        <v>498</v>
      </c>
      <c r="I173" s="201" t="s">
        <v>498</v>
      </c>
      <c r="J173" s="197">
        <v>1</v>
      </c>
      <c r="K173" s="197">
        <v>1</v>
      </c>
      <c r="L173" s="197">
        <v>1</v>
      </c>
      <c r="M173" s="197">
        <v>1</v>
      </c>
      <c r="N173" s="197">
        <v>1</v>
      </c>
      <c r="O173" s="197">
        <v>1</v>
      </c>
      <c r="P173" s="196" t="s">
        <v>1</v>
      </c>
      <c r="Q173" s="197">
        <v>1</v>
      </c>
      <c r="R173" s="196" t="s">
        <v>1</v>
      </c>
      <c r="S173" s="196" t="s">
        <v>1</v>
      </c>
      <c r="T173" s="192">
        <v>1</v>
      </c>
      <c r="U173" s="203" t="s">
        <v>1</v>
      </c>
      <c r="V173" s="203" t="s">
        <v>1</v>
      </c>
      <c r="W173" s="196" t="s">
        <v>1</v>
      </c>
      <c r="X173" s="196" t="s">
        <v>1</v>
      </c>
      <c r="Y173" s="196" t="s">
        <v>1</v>
      </c>
      <c r="Z173" s="199" t="s">
        <v>1</v>
      </c>
      <c r="AA173" s="202" t="s">
        <v>433</v>
      </c>
      <c r="AB173" s="196" t="s">
        <v>1</v>
      </c>
      <c r="AC173" s="196" t="s">
        <v>1</v>
      </c>
      <c r="AD173" s="196" t="s">
        <v>1</v>
      </c>
      <c r="AE173" s="202" t="s">
        <v>433</v>
      </c>
      <c r="AF173" s="198" t="s">
        <v>1</v>
      </c>
    </row>
    <row r="174" spans="1:32" ht="16.5" customHeight="1" x14ac:dyDescent="0.3">
      <c r="A174" s="215">
        <v>165</v>
      </c>
      <c r="B174" s="216" t="s">
        <v>985</v>
      </c>
      <c r="C174" s="217" t="s">
        <v>290</v>
      </c>
      <c r="D174" s="218" t="s">
        <v>285</v>
      </c>
      <c r="E174" s="221" t="s">
        <v>303</v>
      </c>
      <c r="F174" s="222" t="s">
        <v>305</v>
      </c>
      <c r="G174" s="206" t="s">
        <v>5</v>
      </c>
      <c r="H174" s="195" t="s">
        <v>535</v>
      </c>
      <c r="I174" s="201" t="s">
        <v>498</v>
      </c>
      <c r="J174" s="197">
        <v>1</v>
      </c>
      <c r="K174" s="197">
        <v>1</v>
      </c>
      <c r="L174" s="197">
        <v>1</v>
      </c>
      <c r="M174" s="197">
        <v>1</v>
      </c>
      <c r="N174" s="196" t="s">
        <v>1</v>
      </c>
      <c r="O174" s="197">
        <v>1</v>
      </c>
      <c r="P174" s="196" t="s">
        <v>1</v>
      </c>
      <c r="Q174" s="197">
        <v>1</v>
      </c>
      <c r="R174" s="196" t="s">
        <v>1</v>
      </c>
      <c r="S174" s="196" t="s">
        <v>1</v>
      </c>
      <c r="T174" s="196" t="s">
        <v>1</v>
      </c>
      <c r="U174" s="203" t="s">
        <v>1</v>
      </c>
      <c r="V174" s="199" t="s">
        <v>1</v>
      </c>
      <c r="W174" s="196" t="s">
        <v>1</v>
      </c>
      <c r="X174" s="196" t="s">
        <v>1</v>
      </c>
      <c r="Y174" s="196" t="s">
        <v>1</v>
      </c>
      <c r="Z174" s="203" t="s">
        <v>1</v>
      </c>
      <c r="AA174" s="196" t="s">
        <v>1</v>
      </c>
      <c r="AB174" s="197">
        <v>1</v>
      </c>
      <c r="AC174" s="197">
        <v>1</v>
      </c>
      <c r="AD174" s="196" t="s">
        <v>1</v>
      </c>
      <c r="AE174" s="196" t="s">
        <v>1</v>
      </c>
      <c r="AF174" s="198" t="s">
        <v>1</v>
      </c>
    </row>
    <row r="175" spans="1:32" ht="16.5" customHeight="1" x14ac:dyDescent="0.3">
      <c r="A175" s="215">
        <v>166</v>
      </c>
      <c r="B175" s="216" t="s">
        <v>920</v>
      </c>
      <c r="C175" s="217" t="s">
        <v>290</v>
      </c>
      <c r="D175" s="218" t="s">
        <v>285</v>
      </c>
      <c r="E175" s="221" t="s">
        <v>303</v>
      </c>
      <c r="F175" s="222" t="s">
        <v>324</v>
      </c>
      <c r="G175" s="206" t="s">
        <v>5</v>
      </c>
      <c r="H175" s="201" t="s">
        <v>498</v>
      </c>
      <c r="I175" s="201" t="s">
        <v>498</v>
      </c>
      <c r="J175" s="196" t="s">
        <v>1</v>
      </c>
      <c r="K175" s="196" t="s">
        <v>1</v>
      </c>
      <c r="L175" s="196" t="s">
        <v>1</v>
      </c>
      <c r="M175" s="197">
        <v>1</v>
      </c>
      <c r="N175" s="197">
        <v>1</v>
      </c>
      <c r="O175" s="196" t="s">
        <v>1</v>
      </c>
      <c r="P175" s="196" t="s">
        <v>1</v>
      </c>
      <c r="Q175" s="196" t="s">
        <v>1</v>
      </c>
      <c r="R175" s="196" t="s">
        <v>1</v>
      </c>
      <c r="S175" s="196" t="s">
        <v>1</v>
      </c>
      <c r="T175" s="196" t="s">
        <v>1</v>
      </c>
      <c r="U175" s="196" t="s">
        <v>1</v>
      </c>
      <c r="V175" s="196" t="s">
        <v>1</v>
      </c>
      <c r="W175" s="196" t="s">
        <v>1</v>
      </c>
      <c r="X175" s="196" t="s">
        <v>1</v>
      </c>
      <c r="Y175" s="203" t="s">
        <v>1</v>
      </c>
      <c r="Z175" s="199" t="s">
        <v>1</v>
      </c>
      <c r="AA175" s="202" t="s">
        <v>433</v>
      </c>
      <c r="AB175" s="197">
        <v>1</v>
      </c>
      <c r="AC175" s="196" t="s">
        <v>1</v>
      </c>
      <c r="AD175" s="196" t="s">
        <v>1</v>
      </c>
      <c r="AE175" s="196" t="s">
        <v>1</v>
      </c>
      <c r="AF175" s="198" t="s">
        <v>1</v>
      </c>
    </row>
    <row r="176" spans="1:32" ht="16.5" customHeight="1" x14ac:dyDescent="0.3">
      <c r="A176" s="215">
        <v>167</v>
      </c>
      <c r="B176" s="216" t="s">
        <v>921</v>
      </c>
      <c r="C176" s="217" t="s">
        <v>290</v>
      </c>
      <c r="D176" s="218" t="s">
        <v>285</v>
      </c>
      <c r="E176" s="221" t="s">
        <v>303</v>
      </c>
      <c r="F176" s="222" t="s">
        <v>324</v>
      </c>
      <c r="G176" s="206" t="s">
        <v>5</v>
      </c>
      <c r="H176" s="205" t="s">
        <v>362</v>
      </c>
      <c r="I176" s="201" t="s">
        <v>498</v>
      </c>
      <c r="J176" s="196" t="s">
        <v>1</v>
      </c>
      <c r="K176" s="196" t="s">
        <v>1</v>
      </c>
      <c r="L176" s="197">
        <v>1</v>
      </c>
      <c r="M176" s="197">
        <v>1</v>
      </c>
      <c r="N176" s="196" t="s">
        <v>1</v>
      </c>
      <c r="O176" s="196" t="s">
        <v>1</v>
      </c>
      <c r="P176" s="196" t="s">
        <v>1</v>
      </c>
      <c r="Q176" s="196" t="s">
        <v>1</v>
      </c>
      <c r="R176" s="196" t="s">
        <v>1</v>
      </c>
      <c r="S176" s="196" t="s">
        <v>1</v>
      </c>
      <c r="T176" s="196" t="s">
        <v>1</v>
      </c>
      <c r="U176" s="196" t="s">
        <v>1</v>
      </c>
      <c r="V176" s="203" t="s">
        <v>1</v>
      </c>
      <c r="W176" s="196" t="s">
        <v>1</v>
      </c>
      <c r="X176" s="199" t="s">
        <v>1</v>
      </c>
      <c r="Y176" s="196" t="s">
        <v>1</v>
      </c>
      <c r="Z176" s="196" t="s">
        <v>1</v>
      </c>
      <c r="AA176" s="202" t="s">
        <v>433</v>
      </c>
      <c r="AB176" s="197">
        <v>1</v>
      </c>
      <c r="AC176" s="196" t="s">
        <v>1</v>
      </c>
      <c r="AD176" s="196" t="s">
        <v>1</v>
      </c>
      <c r="AE176" s="202" t="s">
        <v>433</v>
      </c>
      <c r="AF176" s="204" t="s">
        <v>433</v>
      </c>
    </row>
    <row r="177" spans="1:32" ht="16.5" customHeight="1" x14ac:dyDescent="0.3">
      <c r="A177" s="215">
        <v>168</v>
      </c>
      <c r="B177" s="216" t="s">
        <v>922</v>
      </c>
      <c r="C177" s="217" t="s">
        <v>290</v>
      </c>
      <c r="D177" s="218" t="s">
        <v>285</v>
      </c>
      <c r="E177" s="221" t="s">
        <v>303</v>
      </c>
      <c r="F177" s="222" t="s">
        <v>323</v>
      </c>
      <c r="G177" s="206" t="s">
        <v>5</v>
      </c>
      <c r="H177" s="190"/>
      <c r="I177" s="201" t="s">
        <v>498</v>
      </c>
      <c r="J177" s="196" t="s">
        <v>1</v>
      </c>
      <c r="K177" s="196" t="s">
        <v>1</v>
      </c>
      <c r="L177" s="196" t="s">
        <v>1</v>
      </c>
      <c r="M177" s="197">
        <v>1</v>
      </c>
      <c r="N177" s="196" t="s">
        <v>1</v>
      </c>
      <c r="O177" s="196" t="s">
        <v>1</v>
      </c>
      <c r="P177" s="196" t="s">
        <v>1</v>
      </c>
      <c r="Q177" s="196" t="s">
        <v>1</v>
      </c>
      <c r="R177" s="196" t="s">
        <v>1</v>
      </c>
      <c r="S177" s="192">
        <v>1</v>
      </c>
      <c r="T177" s="196" t="s">
        <v>1</v>
      </c>
      <c r="U177" s="196" t="s">
        <v>1</v>
      </c>
      <c r="V177" s="199" t="s">
        <v>1</v>
      </c>
      <c r="W177" s="199" t="s">
        <v>1</v>
      </c>
      <c r="X177" s="196" t="s">
        <v>1</v>
      </c>
      <c r="Y177" s="196" t="s">
        <v>1</v>
      </c>
      <c r="Z177" s="199" t="s">
        <v>1</v>
      </c>
      <c r="AA177" s="202" t="s">
        <v>433</v>
      </c>
      <c r="AB177" s="196" t="s">
        <v>1</v>
      </c>
      <c r="AC177" s="197">
        <v>1</v>
      </c>
      <c r="AD177" s="196" t="s">
        <v>1</v>
      </c>
      <c r="AE177" s="196" t="s">
        <v>1</v>
      </c>
      <c r="AF177" s="198" t="s">
        <v>1</v>
      </c>
    </row>
    <row r="178" spans="1:32" ht="16.5" customHeight="1" x14ac:dyDescent="0.3">
      <c r="A178" s="215">
        <v>169</v>
      </c>
      <c r="B178" s="216" t="s">
        <v>923</v>
      </c>
      <c r="C178" s="217" t="s">
        <v>290</v>
      </c>
      <c r="D178" s="218" t="s">
        <v>285</v>
      </c>
      <c r="E178" s="221" t="s">
        <v>303</v>
      </c>
      <c r="F178" s="222" t="s">
        <v>322</v>
      </c>
      <c r="G178" s="206" t="s">
        <v>5</v>
      </c>
      <c r="H178" s="190"/>
      <c r="I178" s="201" t="s">
        <v>498</v>
      </c>
      <c r="J178" s="197">
        <v>1</v>
      </c>
      <c r="K178" s="197">
        <v>1</v>
      </c>
      <c r="L178" s="197">
        <v>1</v>
      </c>
      <c r="M178" s="197">
        <v>1</v>
      </c>
      <c r="N178" s="196" t="s">
        <v>1</v>
      </c>
      <c r="O178" s="196" t="s">
        <v>1</v>
      </c>
      <c r="P178" s="196" t="s">
        <v>1</v>
      </c>
      <c r="Q178" s="196" t="s">
        <v>1</v>
      </c>
      <c r="R178" s="196" t="s">
        <v>1</v>
      </c>
      <c r="S178" s="192">
        <v>1</v>
      </c>
      <c r="T178" s="196" t="s">
        <v>1</v>
      </c>
      <c r="U178" s="199" t="s">
        <v>1</v>
      </c>
      <c r="V178" s="196" t="s">
        <v>1</v>
      </c>
      <c r="W178" s="196" t="s">
        <v>1</v>
      </c>
      <c r="X178" s="196" t="s">
        <v>1</v>
      </c>
      <c r="Y178" s="196" t="s">
        <v>1</v>
      </c>
      <c r="Z178" s="196" t="s">
        <v>1</v>
      </c>
      <c r="AA178" s="202" t="s">
        <v>433</v>
      </c>
      <c r="AB178" s="196" t="s">
        <v>1</v>
      </c>
      <c r="AC178" s="197">
        <v>1</v>
      </c>
      <c r="AD178" s="196" t="s">
        <v>1</v>
      </c>
      <c r="AE178" s="196" t="s">
        <v>1</v>
      </c>
      <c r="AF178" s="198" t="s">
        <v>1</v>
      </c>
    </row>
    <row r="179" spans="1:32" ht="16.5" customHeight="1" x14ac:dyDescent="0.3">
      <c r="A179" s="215">
        <v>170</v>
      </c>
      <c r="B179" s="216" t="s">
        <v>924</v>
      </c>
      <c r="C179" s="217" t="s">
        <v>290</v>
      </c>
      <c r="D179" s="218" t="s">
        <v>285</v>
      </c>
      <c r="E179" s="221" t="s">
        <v>303</v>
      </c>
      <c r="F179" s="222" t="s">
        <v>324</v>
      </c>
      <c r="G179" s="206" t="s">
        <v>5</v>
      </c>
      <c r="H179" s="205" t="s">
        <v>362</v>
      </c>
      <c r="I179" s="201" t="s">
        <v>498</v>
      </c>
      <c r="J179" s="196" t="s">
        <v>1</v>
      </c>
      <c r="K179" s="196" t="s">
        <v>1</v>
      </c>
      <c r="L179" s="196" t="s">
        <v>1</v>
      </c>
      <c r="M179" s="197">
        <v>1</v>
      </c>
      <c r="N179" s="196" t="s">
        <v>1</v>
      </c>
      <c r="O179" s="196" t="s">
        <v>1</v>
      </c>
      <c r="P179" s="196" t="s">
        <v>1</v>
      </c>
      <c r="Q179" s="196" t="s">
        <v>1</v>
      </c>
      <c r="R179" s="196" t="s">
        <v>1</v>
      </c>
      <c r="S179" s="192">
        <v>1</v>
      </c>
      <c r="T179" s="196" t="s">
        <v>1</v>
      </c>
      <c r="U179" s="196" t="s">
        <v>1</v>
      </c>
      <c r="V179" s="203" t="s">
        <v>1</v>
      </c>
      <c r="W179" s="196" t="s">
        <v>1</v>
      </c>
      <c r="X179" s="196" t="s">
        <v>1</v>
      </c>
      <c r="Y179" s="196" t="s">
        <v>1</v>
      </c>
      <c r="Z179" s="196" t="s">
        <v>1</v>
      </c>
      <c r="AA179" s="202" t="s">
        <v>433</v>
      </c>
      <c r="AB179" s="196" t="s">
        <v>1</v>
      </c>
      <c r="AC179" s="197">
        <v>1</v>
      </c>
      <c r="AD179" s="196" t="s">
        <v>1</v>
      </c>
      <c r="AE179" s="196" t="s">
        <v>1</v>
      </c>
      <c r="AF179" s="204" t="s">
        <v>433</v>
      </c>
    </row>
    <row r="180" spans="1:32" ht="16.5" customHeight="1" x14ac:dyDescent="0.3">
      <c r="A180" s="215">
        <v>171</v>
      </c>
      <c r="B180" s="216" t="s">
        <v>986</v>
      </c>
      <c r="C180" s="217" t="s">
        <v>290</v>
      </c>
      <c r="D180" s="218" t="s">
        <v>805</v>
      </c>
      <c r="E180" s="221" t="s">
        <v>303</v>
      </c>
      <c r="F180" s="222" t="s">
        <v>323</v>
      </c>
      <c r="G180" s="206" t="s">
        <v>5</v>
      </c>
      <c r="H180" s="201" t="s">
        <v>498</v>
      </c>
      <c r="I180" s="201" t="s">
        <v>498</v>
      </c>
      <c r="J180" s="197">
        <v>1</v>
      </c>
      <c r="K180" s="197">
        <v>1</v>
      </c>
      <c r="L180" s="197">
        <v>1</v>
      </c>
      <c r="M180" s="197">
        <v>1</v>
      </c>
      <c r="N180" s="197">
        <v>1</v>
      </c>
      <c r="O180" s="197">
        <v>1</v>
      </c>
      <c r="P180" s="196" t="s">
        <v>1</v>
      </c>
      <c r="Q180" s="197">
        <v>1</v>
      </c>
      <c r="R180" s="196" t="s">
        <v>1</v>
      </c>
      <c r="S180" s="192">
        <v>1</v>
      </c>
      <c r="T180" s="196" t="s">
        <v>1</v>
      </c>
      <c r="U180" s="203" t="s">
        <v>1</v>
      </c>
      <c r="V180" s="203" t="s">
        <v>1</v>
      </c>
      <c r="W180" s="196" t="s">
        <v>1</v>
      </c>
      <c r="X180" s="203" t="s">
        <v>1</v>
      </c>
      <c r="Y180" s="196" t="s">
        <v>1</v>
      </c>
      <c r="Z180" s="199" t="s">
        <v>1</v>
      </c>
      <c r="AA180" s="202" t="s">
        <v>433</v>
      </c>
      <c r="AB180" s="196" t="s">
        <v>1</v>
      </c>
      <c r="AC180" s="197">
        <v>1</v>
      </c>
      <c r="AD180" s="196" t="s">
        <v>1</v>
      </c>
      <c r="AE180" s="196" t="s">
        <v>1</v>
      </c>
      <c r="AF180" s="198" t="s">
        <v>1</v>
      </c>
    </row>
    <row r="181" spans="1:32" ht="16.5" customHeight="1" x14ac:dyDescent="0.3">
      <c r="A181" s="215">
        <v>172</v>
      </c>
      <c r="B181" s="216" t="s">
        <v>925</v>
      </c>
      <c r="C181" s="217" t="s">
        <v>290</v>
      </c>
      <c r="D181" s="218" t="s">
        <v>286</v>
      </c>
      <c r="E181" s="221" t="s">
        <v>303</v>
      </c>
      <c r="F181" s="222" t="s">
        <v>323</v>
      </c>
      <c r="G181" s="206" t="s">
        <v>5</v>
      </c>
      <c r="H181" s="201" t="s">
        <v>498</v>
      </c>
      <c r="I181" s="201" t="s">
        <v>498</v>
      </c>
      <c r="J181" s="196" t="s">
        <v>1</v>
      </c>
      <c r="K181" s="197">
        <v>1</v>
      </c>
      <c r="L181" s="196" t="s">
        <v>1</v>
      </c>
      <c r="M181" s="197">
        <v>1</v>
      </c>
      <c r="N181" s="196" t="s">
        <v>1</v>
      </c>
      <c r="O181" s="196" t="s">
        <v>1</v>
      </c>
      <c r="P181" s="196" t="s">
        <v>1</v>
      </c>
      <c r="Q181" s="196" t="s">
        <v>1</v>
      </c>
      <c r="R181" s="196" t="s">
        <v>1</v>
      </c>
      <c r="S181" s="192">
        <v>1</v>
      </c>
      <c r="T181" s="196" t="s">
        <v>1</v>
      </c>
      <c r="U181" s="199" t="s">
        <v>1</v>
      </c>
      <c r="V181" s="196" t="s">
        <v>1</v>
      </c>
      <c r="W181" s="196" t="s">
        <v>1</v>
      </c>
      <c r="X181" s="196" t="s">
        <v>1</v>
      </c>
      <c r="Y181" s="196" t="s">
        <v>1</v>
      </c>
      <c r="Z181" s="196" t="s">
        <v>1</v>
      </c>
      <c r="AA181" s="202" t="s">
        <v>433</v>
      </c>
      <c r="AB181" s="196" t="s">
        <v>1</v>
      </c>
      <c r="AC181" s="196" t="s">
        <v>1</v>
      </c>
      <c r="AD181" s="196" t="s">
        <v>1</v>
      </c>
      <c r="AE181" s="202" t="s">
        <v>433</v>
      </c>
      <c r="AF181" s="204" t="s">
        <v>433</v>
      </c>
    </row>
    <row r="182" spans="1:32" ht="16.5" customHeight="1" x14ac:dyDescent="0.3">
      <c r="A182" s="215">
        <v>173</v>
      </c>
      <c r="B182" s="216" t="s">
        <v>352</v>
      </c>
      <c r="C182" s="217" t="s">
        <v>290</v>
      </c>
      <c r="D182" s="218" t="s">
        <v>287</v>
      </c>
      <c r="E182" s="221" t="s">
        <v>303</v>
      </c>
      <c r="F182" s="222" t="s">
        <v>352</v>
      </c>
      <c r="G182" s="206" t="s">
        <v>5</v>
      </c>
      <c r="H182" s="201" t="s">
        <v>498</v>
      </c>
      <c r="I182" s="201" t="s">
        <v>498</v>
      </c>
      <c r="J182" s="196" t="s">
        <v>1</v>
      </c>
      <c r="K182" s="197">
        <v>1</v>
      </c>
      <c r="L182" s="197">
        <v>1</v>
      </c>
      <c r="M182" s="197">
        <v>1</v>
      </c>
      <c r="N182" s="197">
        <v>1</v>
      </c>
      <c r="O182" s="196" t="s">
        <v>1</v>
      </c>
      <c r="P182" s="196" t="s">
        <v>1</v>
      </c>
      <c r="Q182" s="196" t="s">
        <v>1</v>
      </c>
      <c r="R182" s="196" t="s">
        <v>1</v>
      </c>
      <c r="S182" s="192">
        <v>1</v>
      </c>
      <c r="T182" s="196" t="s">
        <v>1</v>
      </c>
      <c r="U182" s="203" t="s">
        <v>1</v>
      </c>
      <c r="V182" s="203" t="s">
        <v>1</v>
      </c>
      <c r="W182" s="196" t="s">
        <v>1</v>
      </c>
      <c r="X182" s="196" t="s">
        <v>1</v>
      </c>
      <c r="Y182" s="196" t="s">
        <v>1</v>
      </c>
      <c r="Z182" s="196" t="s">
        <v>1</v>
      </c>
      <c r="AA182" s="196" t="s">
        <v>1</v>
      </c>
      <c r="AB182" s="196" t="s">
        <v>1</v>
      </c>
      <c r="AC182" s="197">
        <v>1</v>
      </c>
      <c r="AD182" s="196" t="s">
        <v>1</v>
      </c>
      <c r="AE182" s="196" t="s">
        <v>1</v>
      </c>
      <c r="AF182" s="198" t="s">
        <v>1</v>
      </c>
    </row>
    <row r="183" spans="1:32" ht="16.5" customHeight="1" x14ac:dyDescent="0.3">
      <c r="A183" s="215">
        <v>174</v>
      </c>
      <c r="B183" s="216" t="s">
        <v>987</v>
      </c>
      <c r="C183" s="217" t="s">
        <v>296</v>
      </c>
      <c r="D183" s="218" t="s">
        <v>285</v>
      </c>
      <c r="E183" s="221" t="s">
        <v>303</v>
      </c>
      <c r="F183" s="222" t="s">
        <v>353</v>
      </c>
      <c r="G183" s="206" t="s">
        <v>5</v>
      </c>
      <c r="H183" s="201" t="s">
        <v>498</v>
      </c>
      <c r="I183" s="201" t="s">
        <v>498</v>
      </c>
      <c r="J183" s="197">
        <v>1</v>
      </c>
      <c r="K183" s="197">
        <v>1</v>
      </c>
      <c r="L183" s="197">
        <v>1</v>
      </c>
      <c r="M183" s="197">
        <v>1</v>
      </c>
      <c r="N183" s="197">
        <v>1</v>
      </c>
      <c r="O183" s="197">
        <v>1</v>
      </c>
      <c r="P183" s="197">
        <v>1</v>
      </c>
      <c r="Q183" s="197">
        <v>1</v>
      </c>
      <c r="R183" s="196" t="s">
        <v>1</v>
      </c>
      <c r="S183" s="192">
        <v>1</v>
      </c>
      <c r="T183" s="196" t="s">
        <v>1</v>
      </c>
      <c r="U183" s="203" t="s">
        <v>1</v>
      </c>
      <c r="V183" s="203" t="s">
        <v>1</v>
      </c>
      <c r="W183" s="196" t="s">
        <v>1</v>
      </c>
      <c r="X183" s="199" t="s">
        <v>1</v>
      </c>
      <c r="Y183" s="196" t="s">
        <v>1</v>
      </c>
      <c r="Z183" s="199" t="s">
        <v>1</v>
      </c>
      <c r="AA183" s="202" t="s">
        <v>433</v>
      </c>
      <c r="AB183" s="197">
        <v>1</v>
      </c>
      <c r="AC183" s="197">
        <v>1</v>
      </c>
      <c r="AD183" s="196" t="s">
        <v>1</v>
      </c>
      <c r="AE183" s="202" t="s">
        <v>433</v>
      </c>
      <c r="AF183" s="204" t="s">
        <v>433</v>
      </c>
    </row>
    <row r="184" spans="1:32" ht="16.5" customHeight="1" x14ac:dyDescent="0.3">
      <c r="A184" s="215">
        <v>175</v>
      </c>
      <c r="B184" s="216" t="s">
        <v>988</v>
      </c>
      <c r="C184" s="217" t="s">
        <v>296</v>
      </c>
      <c r="D184" s="218" t="s">
        <v>285</v>
      </c>
      <c r="E184" s="221" t="s">
        <v>303</v>
      </c>
      <c r="F184" s="222" t="s">
        <v>326</v>
      </c>
      <c r="G184" s="206" t="s">
        <v>5</v>
      </c>
      <c r="H184" s="201" t="s">
        <v>498</v>
      </c>
      <c r="I184" s="201" t="s">
        <v>498</v>
      </c>
      <c r="J184" s="197">
        <v>1</v>
      </c>
      <c r="K184" s="197">
        <v>1</v>
      </c>
      <c r="L184" s="196" t="s">
        <v>1</v>
      </c>
      <c r="M184" s="197">
        <v>1</v>
      </c>
      <c r="N184" s="197">
        <v>1</v>
      </c>
      <c r="O184" s="197">
        <v>1</v>
      </c>
      <c r="P184" s="196" t="s">
        <v>1</v>
      </c>
      <c r="Q184" s="197">
        <v>1</v>
      </c>
      <c r="R184" s="196" t="s">
        <v>1</v>
      </c>
      <c r="S184" s="192">
        <v>1</v>
      </c>
      <c r="T184" s="196" t="s">
        <v>1</v>
      </c>
      <c r="U184" s="203" t="s">
        <v>1</v>
      </c>
      <c r="V184" s="199" t="s">
        <v>1</v>
      </c>
      <c r="W184" s="196" t="s">
        <v>1</v>
      </c>
      <c r="X184" s="203" t="s">
        <v>1</v>
      </c>
      <c r="Y184" s="199" t="s">
        <v>1</v>
      </c>
      <c r="Z184" s="196" t="s">
        <v>1</v>
      </c>
      <c r="AA184" s="202" t="s">
        <v>433</v>
      </c>
      <c r="AB184" s="197">
        <v>1</v>
      </c>
      <c r="AC184" s="197">
        <v>1</v>
      </c>
      <c r="AD184" s="196" t="s">
        <v>1</v>
      </c>
      <c r="AE184" s="202" t="s">
        <v>433</v>
      </c>
      <c r="AF184" s="204" t="s">
        <v>433</v>
      </c>
    </row>
    <row r="185" spans="1:32" ht="16.5" customHeight="1" x14ac:dyDescent="0.3">
      <c r="A185" s="215">
        <v>176</v>
      </c>
      <c r="B185" s="216" t="s">
        <v>989</v>
      </c>
      <c r="C185" s="217" t="s">
        <v>296</v>
      </c>
      <c r="D185" s="218" t="s">
        <v>285</v>
      </c>
      <c r="E185" s="221" t="s">
        <v>303</v>
      </c>
      <c r="F185" s="222" t="s">
        <v>328</v>
      </c>
      <c r="G185" s="206" t="s">
        <v>5</v>
      </c>
      <c r="H185" s="201" t="s">
        <v>498</v>
      </c>
      <c r="I185" s="201" t="s">
        <v>498</v>
      </c>
      <c r="J185" s="197">
        <v>1</v>
      </c>
      <c r="K185" s="197">
        <v>1</v>
      </c>
      <c r="L185" s="197">
        <v>1</v>
      </c>
      <c r="M185" s="197">
        <v>1</v>
      </c>
      <c r="N185" s="197">
        <v>1</v>
      </c>
      <c r="O185" s="197">
        <v>1</v>
      </c>
      <c r="P185" s="197">
        <v>1</v>
      </c>
      <c r="Q185" s="197">
        <v>1</v>
      </c>
      <c r="R185" s="196" t="s">
        <v>1</v>
      </c>
      <c r="S185" s="192">
        <v>1</v>
      </c>
      <c r="T185" s="196" t="s">
        <v>1</v>
      </c>
      <c r="U185" s="203" t="s">
        <v>1</v>
      </c>
      <c r="V185" s="203" t="s">
        <v>1</v>
      </c>
      <c r="W185" s="196" t="s">
        <v>1</v>
      </c>
      <c r="X185" s="196" t="s">
        <v>1</v>
      </c>
      <c r="Y185" s="196" t="s">
        <v>1</v>
      </c>
      <c r="Z185" s="199" t="s">
        <v>1</v>
      </c>
      <c r="AA185" s="202" t="s">
        <v>433</v>
      </c>
      <c r="AB185" s="197">
        <v>1</v>
      </c>
      <c r="AC185" s="197">
        <v>1</v>
      </c>
      <c r="AD185" s="196" t="s">
        <v>1</v>
      </c>
      <c r="AE185" s="202" t="s">
        <v>433</v>
      </c>
      <c r="AF185" s="204" t="s">
        <v>433</v>
      </c>
    </row>
    <row r="186" spans="1:32" ht="16.5" customHeight="1" x14ac:dyDescent="0.3">
      <c r="A186" s="215">
        <v>177</v>
      </c>
      <c r="B186" s="216" t="s">
        <v>990</v>
      </c>
      <c r="C186" s="217" t="s">
        <v>296</v>
      </c>
      <c r="D186" s="218" t="s">
        <v>285</v>
      </c>
      <c r="E186" s="221" t="s">
        <v>303</v>
      </c>
      <c r="F186" s="222" t="s">
        <v>327</v>
      </c>
      <c r="G186" s="206" t="s">
        <v>5</v>
      </c>
      <c r="H186" s="205" t="s">
        <v>362</v>
      </c>
      <c r="I186" s="201" t="s">
        <v>498</v>
      </c>
      <c r="J186" s="197">
        <v>1</v>
      </c>
      <c r="K186" s="197">
        <v>1</v>
      </c>
      <c r="L186" s="197">
        <v>1</v>
      </c>
      <c r="M186" s="197">
        <v>1</v>
      </c>
      <c r="N186" s="197">
        <v>1</v>
      </c>
      <c r="O186" s="197">
        <v>1</v>
      </c>
      <c r="P186" s="196" t="s">
        <v>1</v>
      </c>
      <c r="Q186" s="197">
        <v>1</v>
      </c>
      <c r="R186" s="197">
        <v>1</v>
      </c>
      <c r="S186" s="192">
        <v>1</v>
      </c>
      <c r="T186" s="196" t="s">
        <v>1</v>
      </c>
      <c r="U186" s="203" t="s">
        <v>1</v>
      </c>
      <c r="V186" s="203" t="s">
        <v>1</v>
      </c>
      <c r="W186" s="196" t="s">
        <v>1</v>
      </c>
      <c r="X186" s="203" t="s">
        <v>1</v>
      </c>
      <c r="Y186" s="196" t="s">
        <v>1</v>
      </c>
      <c r="Z186" s="199" t="s">
        <v>1</v>
      </c>
      <c r="AA186" s="202" t="s">
        <v>433</v>
      </c>
      <c r="AB186" s="197">
        <v>1</v>
      </c>
      <c r="AC186" s="197">
        <v>1</v>
      </c>
      <c r="AD186" s="196" t="s">
        <v>1</v>
      </c>
      <c r="AE186" s="202" t="s">
        <v>433</v>
      </c>
      <c r="AF186" s="204" t="s">
        <v>433</v>
      </c>
    </row>
    <row r="187" spans="1:32" ht="16.5" customHeight="1" x14ac:dyDescent="0.3">
      <c r="A187" s="215">
        <v>178</v>
      </c>
      <c r="B187" s="216" t="s">
        <v>991</v>
      </c>
      <c r="C187" s="217" t="s">
        <v>296</v>
      </c>
      <c r="D187" s="218" t="s">
        <v>285</v>
      </c>
      <c r="E187" s="221" t="s">
        <v>303</v>
      </c>
      <c r="F187" s="222" t="s">
        <v>328</v>
      </c>
      <c r="G187" s="206" t="s">
        <v>5</v>
      </c>
      <c r="H187" s="201" t="s">
        <v>498</v>
      </c>
      <c r="I187" s="201" t="s">
        <v>498</v>
      </c>
      <c r="J187" s="197">
        <v>1</v>
      </c>
      <c r="K187" s="197">
        <v>1</v>
      </c>
      <c r="L187" s="197">
        <v>1</v>
      </c>
      <c r="M187" s="197">
        <v>1</v>
      </c>
      <c r="N187" s="197">
        <v>1</v>
      </c>
      <c r="O187" s="197">
        <v>1</v>
      </c>
      <c r="P187" s="196" t="s">
        <v>1</v>
      </c>
      <c r="Q187" s="197">
        <v>1</v>
      </c>
      <c r="R187" s="196" t="s">
        <v>1</v>
      </c>
      <c r="S187" s="192">
        <v>1</v>
      </c>
      <c r="T187" s="196" t="s">
        <v>1</v>
      </c>
      <c r="U187" s="203" t="s">
        <v>1</v>
      </c>
      <c r="V187" s="203" t="s">
        <v>1</v>
      </c>
      <c r="W187" s="196" t="s">
        <v>1</v>
      </c>
      <c r="X187" s="196" t="s">
        <v>1</v>
      </c>
      <c r="Y187" s="196" t="s">
        <v>1</v>
      </c>
      <c r="Z187" s="203" t="s">
        <v>1</v>
      </c>
      <c r="AA187" s="202" t="s">
        <v>433</v>
      </c>
      <c r="AB187" s="197">
        <v>1</v>
      </c>
      <c r="AC187" s="197">
        <v>1</v>
      </c>
      <c r="AD187" s="196" t="s">
        <v>1</v>
      </c>
      <c r="AE187" s="202" t="s">
        <v>433</v>
      </c>
      <c r="AF187" s="204" t="s">
        <v>433</v>
      </c>
    </row>
    <row r="188" spans="1:32" ht="16.5" customHeight="1" x14ac:dyDescent="0.3">
      <c r="A188" s="215">
        <v>179</v>
      </c>
      <c r="B188" s="216" t="s">
        <v>992</v>
      </c>
      <c r="C188" s="217" t="s">
        <v>296</v>
      </c>
      <c r="D188" s="218" t="s">
        <v>805</v>
      </c>
      <c r="E188" s="221" t="s">
        <v>303</v>
      </c>
      <c r="F188" s="222" t="s">
        <v>326</v>
      </c>
      <c r="G188" s="206" t="s">
        <v>5</v>
      </c>
      <c r="H188" s="195" t="s">
        <v>535</v>
      </c>
      <c r="I188" s="201" t="s">
        <v>498</v>
      </c>
      <c r="J188" s="197">
        <v>1</v>
      </c>
      <c r="K188" s="197">
        <v>1</v>
      </c>
      <c r="L188" s="197">
        <v>1</v>
      </c>
      <c r="M188" s="197">
        <v>1</v>
      </c>
      <c r="N188" s="197">
        <v>1</v>
      </c>
      <c r="O188" s="197">
        <v>1</v>
      </c>
      <c r="P188" s="197">
        <v>1</v>
      </c>
      <c r="Q188" s="197">
        <v>1</v>
      </c>
      <c r="R188" s="196" t="s">
        <v>1</v>
      </c>
      <c r="S188" s="192">
        <v>1</v>
      </c>
      <c r="T188" s="196" t="s">
        <v>1</v>
      </c>
      <c r="U188" s="203" t="s">
        <v>1</v>
      </c>
      <c r="V188" s="199" t="s">
        <v>1</v>
      </c>
      <c r="W188" s="196" t="s">
        <v>1</v>
      </c>
      <c r="X188" s="196" t="s">
        <v>1</v>
      </c>
      <c r="Y188" s="196" t="s">
        <v>1</v>
      </c>
      <c r="Z188" s="203" t="s">
        <v>1</v>
      </c>
      <c r="AA188" s="202" t="s">
        <v>433</v>
      </c>
      <c r="AB188" s="197">
        <v>1</v>
      </c>
      <c r="AC188" s="197">
        <v>1</v>
      </c>
      <c r="AD188" s="196" t="s">
        <v>1</v>
      </c>
      <c r="AE188" s="196" t="s">
        <v>1</v>
      </c>
      <c r="AF188" s="198" t="s">
        <v>1</v>
      </c>
    </row>
    <row r="189" spans="1:32" ht="16.5" customHeight="1" x14ac:dyDescent="0.3">
      <c r="A189" s="215">
        <v>180</v>
      </c>
      <c r="B189" s="216" t="s">
        <v>993</v>
      </c>
      <c r="C189" s="217" t="s">
        <v>296</v>
      </c>
      <c r="D189" s="218" t="s">
        <v>805</v>
      </c>
      <c r="E189" s="221" t="s">
        <v>303</v>
      </c>
      <c r="F189" s="222" t="s">
        <v>353</v>
      </c>
      <c r="G189" s="206" t="s">
        <v>5</v>
      </c>
      <c r="H189" s="201" t="s">
        <v>498</v>
      </c>
      <c r="I189" s="201" t="s">
        <v>498</v>
      </c>
      <c r="J189" s="196" t="s">
        <v>1</v>
      </c>
      <c r="K189" s="197">
        <v>1</v>
      </c>
      <c r="L189" s="196" t="s">
        <v>1</v>
      </c>
      <c r="M189" s="197">
        <v>1</v>
      </c>
      <c r="N189" s="196" t="s">
        <v>1</v>
      </c>
      <c r="O189" s="197">
        <v>1</v>
      </c>
      <c r="P189" s="196" t="s">
        <v>1</v>
      </c>
      <c r="Q189" s="197">
        <v>1</v>
      </c>
      <c r="R189" s="196" t="s">
        <v>1</v>
      </c>
      <c r="S189" s="196" t="s">
        <v>1</v>
      </c>
      <c r="T189" s="196" t="s">
        <v>1</v>
      </c>
      <c r="U189" s="203" t="s">
        <v>1</v>
      </c>
      <c r="V189" s="203" t="s">
        <v>1</v>
      </c>
      <c r="W189" s="196" t="s">
        <v>1</v>
      </c>
      <c r="X189" s="199" t="s">
        <v>1</v>
      </c>
      <c r="Y189" s="196" t="s">
        <v>1</v>
      </c>
      <c r="Z189" s="196" t="s">
        <v>1</v>
      </c>
      <c r="AA189" s="202" t="s">
        <v>433</v>
      </c>
      <c r="AB189" s="197">
        <v>1</v>
      </c>
      <c r="AC189" s="197">
        <v>1</v>
      </c>
      <c r="AD189" s="196" t="s">
        <v>1</v>
      </c>
      <c r="AE189" s="202" t="s">
        <v>433</v>
      </c>
      <c r="AF189" s="204" t="s">
        <v>433</v>
      </c>
    </row>
    <row r="190" spans="1:32" ht="16.5" customHeight="1" x14ac:dyDescent="0.3">
      <c r="A190" s="215">
        <v>181</v>
      </c>
      <c r="B190" s="216" t="s">
        <v>994</v>
      </c>
      <c r="C190" s="217" t="s">
        <v>296</v>
      </c>
      <c r="D190" s="218" t="s">
        <v>285</v>
      </c>
      <c r="E190" s="221" t="s">
        <v>303</v>
      </c>
      <c r="F190" s="222" t="s">
        <v>326</v>
      </c>
      <c r="G190" s="206" t="s">
        <v>5</v>
      </c>
      <c r="H190" s="201" t="s">
        <v>498</v>
      </c>
      <c r="I190" s="201" t="s">
        <v>498</v>
      </c>
      <c r="J190" s="197">
        <v>1</v>
      </c>
      <c r="K190" s="197">
        <v>1</v>
      </c>
      <c r="L190" s="197">
        <v>1</v>
      </c>
      <c r="M190" s="197">
        <v>1</v>
      </c>
      <c r="N190" s="197">
        <v>1</v>
      </c>
      <c r="O190" s="197">
        <v>1</v>
      </c>
      <c r="P190" s="196" t="s">
        <v>1</v>
      </c>
      <c r="Q190" s="197">
        <v>1</v>
      </c>
      <c r="R190" s="196" t="s">
        <v>1</v>
      </c>
      <c r="S190" s="192">
        <v>1</v>
      </c>
      <c r="T190" s="196" t="s">
        <v>1</v>
      </c>
      <c r="U190" s="203" t="s">
        <v>1</v>
      </c>
      <c r="V190" s="203" t="s">
        <v>1</v>
      </c>
      <c r="W190" s="196" t="s">
        <v>1</v>
      </c>
      <c r="X190" s="196" t="s">
        <v>1</v>
      </c>
      <c r="Y190" s="196" t="s">
        <v>1</v>
      </c>
      <c r="Z190" s="196" t="s">
        <v>1</v>
      </c>
      <c r="AA190" s="202" t="s">
        <v>433</v>
      </c>
      <c r="AB190" s="197">
        <v>1</v>
      </c>
      <c r="AC190" s="197">
        <v>1</v>
      </c>
      <c r="AD190" s="196" t="s">
        <v>1</v>
      </c>
      <c r="AE190" s="202" t="s">
        <v>433</v>
      </c>
      <c r="AF190" s="204" t="s">
        <v>433</v>
      </c>
    </row>
    <row r="191" spans="1:32" ht="16.5" customHeight="1" x14ac:dyDescent="0.3">
      <c r="A191" s="215">
        <v>182</v>
      </c>
      <c r="B191" s="216" t="s">
        <v>926</v>
      </c>
      <c r="C191" s="217" t="s">
        <v>296</v>
      </c>
      <c r="D191" s="218" t="s">
        <v>286</v>
      </c>
      <c r="E191" s="221" t="s">
        <v>303</v>
      </c>
      <c r="F191" s="222" t="s">
        <v>353</v>
      </c>
      <c r="G191" s="206" t="s">
        <v>5</v>
      </c>
      <c r="H191" s="195" t="s">
        <v>535</v>
      </c>
      <c r="I191" s="201" t="s">
        <v>498</v>
      </c>
      <c r="J191" s="196" t="s">
        <v>1</v>
      </c>
      <c r="K191" s="196" t="s">
        <v>1</v>
      </c>
      <c r="L191" s="197">
        <v>1</v>
      </c>
      <c r="M191" s="196" t="s">
        <v>1</v>
      </c>
      <c r="N191" s="196" t="s">
        <v>1</v>
      </c>
      <c r="O191" s="196" t="s">
        <v>1</v>
      </c>
      <c r="P191" s="196" t="s">
        <v>1</v>
      </c>
      <c r="Q191" s="196" t="s">
        <v>1</v>
      </c>
      <c r="R191" s="196" t="s">
        <v>1</v>
      </c>
      <c r="S191" s="196" t="s">
        <v>1</v>
      </c>
      <c r="T191" s="196" t="s">
        <v>1</v>
      </c>
      <c r="U191" s="203" t="s">
        <v>1</v>
      </c>
      <c r="V191" s="203" t="s">
        <v>1</v>
      </c>
      <c r="W191" s="196" t="s">
        <v>1</v>
      </c>
      <c r="X191" s="196" t="s">
        <v>1</v>
      </c>
      <c r="Y191" s="196" t="s">
        <v>1</v>
      </c>
      <c r="Z191" s="196" t="s">
        <v>1</v>
      </c>
      <c r="AA191" s="202" t="s">
        <v>433</v>
      </c>
      <c r="AB191" s="197">
        <v>1</v>
      </c>
      <c r="AC191" s="197">
        <v>1</v>
      </c>
      <c r="AD191" s="196" t="s">
        <v>1</v>
      </c>
      <c r="AE191" s="202" t="s">
        <v>433</v>
      </c>
      <c r="AF191" s="204" t="s">
        <v>433</v>
      </c>
    </row>
    <row r="192" spans="1:32" ht="16.5" customHeight="1" x14ac:dyDescent="0.3">
      <c r="A192" s="215">
        <v>183</v>
      </c>
      <c r="B192" s="216" t="s">
        <v>683</v>
      </c>
      <c r="C192" s="217" t="s">
        <v>296</v>
      </c>
      <c r="D192" s="218" t="s">
        <v>287</v>
      </c>
      <c r="E192" s="221" t="s">
        <v>303</v>
      </c>
      <c r="F192" s="222" t="s">
        <v>351</v>
      </c>
      <c r="G192" s="206" t="s">
        <v>5</v>
      </c>
      <c r="H192" s="201" t="s">
        <v>498</v>
      </c>
      <c r="I192" s="201" t="s">
        <v>498</v>
      </c>
      <c r="J192" s="197">
        <v>1</v>
      </c>
      <c r="K192" s="197">
        <v>1</v>
      </c>
      <c r="L192" s="196" t="s">
        <v>1</v>
      </c>
      <c r="M192" s="197">
        <v>1</v>
      </c>
      <c r="N192" s="196" t="s">
        <v>1</v>
      </c>
      <c r="O192" s="196" t="s">
        <v>1</v>
      </c>
      <c r="P192" s="196" t="s">
        <v>1</v>
      </c>
      <c r="Q192" s="197">
        <v>1</v>
      </c>
      <c r="R192" s="196" t="s">
        <v>1</v>
      </c>
      <c r="S192" s="196" t="s">
        <v>1</v>
      </c>
      <c r="T192" s="196" t="s">
        <v>1</v>
      </c>
      <c r="U192" s="203" t="s">
        <v>1</v>
      </c>
      <c r="V192" s="203" t="s">
        <v>1</v>
      </c>
      <c r="W192" s="196" t="s">
        <v>1</v>
      </c>
      <c r="X192" s="196" t="s">
        <v>1</v>
      </c>
      <c r="Y192" s="199" t="s">
        <v>1</v>
      </c>
      <c r="Z192" s="196" t="s">
        <v>1</v>
      </c>
      <c r="AA192" s="202" t="s">
        <v>433</v>
      </c>
      <c r="AB192" s="197">
        <v>1</v>
      </c>
      <c r="AC192" s="197">
        <v>1</v>
      </c>
      <c r="AD192" s="196" t="s">
        <v>1</v>
      </c>
      <c r="AE192" s="202" t="s">
        <v>439</v>
      </c>
      <c r="AF192" s="204" t="s">
        <v>433</v>
      </c>
    </row>
    <row r="193" spans="1:32" ht="16.5" customHeight="1" x14ac:dyDescent="0.3">
      <c r="A193" s="215">
        <v>184</v>
      </c>
      <c r="B193" s="216" t="s">
        <v>995</v>
      </c>
      <c r="C193" s="217" t="s">
        <v>291</v>
      </c>
      <c r="D193" s="218" t="s">
        <v>805</v>
      </c>
      <c r="E193" s="221" t="s">
        <v>303</v>
      </c>
      <c r="F193" s="222" t="s">
        <v>308</v>
      </c>
      <c r="G193" s="206" t="s">
        <v>5</v>
      </c>
      <c r="H193" s="201" t="s">
        <v>498</v>
      </c>
      <c r="I193" s="201" t="s">
        <v>498</v>
      </c>
      <c r="J193" s="197">
        <v>1</v>
      </c>
      <c r="K193" s="197">
        <v>1</v>
      </c>
      <c r="L193" s="196" t="s">
        <v>1</v>
      </c>
      <c r="M193" s="197">
        <v>1</v>
      </c>
      <c r="N193" s="197">
        <v>1</v>
      </c>
      <c r="O193" s="197">
        <v>1</v>
      </c>
      <c r="P193" s="196" t="s">
        <v>1</v>
      </c>
      <c r="Q193" s="197">
        <v>1</v>
      </c>
      <c r="R193" s="196" t="s">
        <v>1</v>
      </c>
      <c r="S193" s="192">
        <v>1</v>
      </c>
      <c r="T193" s="196" t="s">
        <v>1</v>
      </c>
      <c r="U193" s="203" t="s">
        <v>1</v>
      </c>
      <c r="V193" s="203" t="s">
        <v>1</v>
      </c>
      <c r="W193" s="196" t="s">
        <v>1</v>
      </c>
      <c r="X193" s="196" t="s">
        <v>1</v>
      </c>
      <c r="Y193" s="196" t="s">
        <v>1</v>
      </c>
      <c r="Z193" s="203" t="s">
        <v>1</v>
      </c>
      <c r="AA193" s="202" t="s">
        <v>433</v>
      </c>
      <c r="AB193" s="197">
        <v>1</v>
      </c>
      <c r="AC193" s="197">
        <v>1</v>
      </c>
      <c r="AD193" s="196" t="s">
        <v>1</v>
      </c>
      <c r="AE193" s="196" t="s">
        <v>1</v>
      </c>
      <c r="AF193" s="198" t="s">
        <v>1</v>
      </c>
    </row>
    <row r="194" spans="1:32" ht="16.5" customHeight="1" x14ac:dyDescent="0.3">
      <c r="A194" s="215">
        <v>185</v>
      </c>
      <c r="B194" s="216" t="s">
        <v>996</v>
      </c>
      <c r="C194" s="217" t="s">
        <v>291</v>
      </c>
      <c r="D194" s="218" t="s">
        <v>805</v>
      </c>
      <c r="E194" s="221" t="s">
        <v>303</v>
      </c>
      <c r="F194" s="222" t="s">
        <v>329</v>
      </c>
      <c r="G194" s="206" t="s">
        <v>5</v>
      </c>
      <c r="H194" s="201" t="s">
        <v>498</v>
      </c>
      <c r="I194" s="201" t="s">
        <v>498</v>
      </c>
      <c r="J194" s="196" t="s">
        <v>1</v>
      </c>
      <c r="K194" s="197">
        <v>1</v>
      </c>
      <c r="L194" s="196" t="s">
        <v>1</v>
      </c>
      <c r="M194" s="197">
        <v>1</v>
      </c>
      <c r="N194" s="196" t="s">
        <v>1</v>
      </c>
      <c r="O194" s="197">
        <v>1</v>
      </c>
      <c r="P194" s="196" t="s">
        <v>1</v>
      </c>
      <c r="Q194" s="197">
        <v>1</v>
      </c>
      <c r="R194" s="196" t="s">
        <v>1</v>
      </c>
      <c r="S194" s="192">
        <v>1</v>
      </c>
      <c r="T194" s="192">
        <v>1</v>
      </c>
      <c r="U194" s="203" t="s">
        <v>1</v>
      </c>
      <c r="V194" s="203" t="s">
        <v>1</v>
      </c>
      <c r="W194" s="199" t="s">
        <v>1</v>
      </c>
      <c r="X194" s="196" t="s">
        <v>1</v>
      </c>
      <c r="Y194" s="196" t="s">
        <v>1</v>
      </c>
      <c r="Z194" s="199" t="s">
        <v>1</v>
      </c>
      <c r="AA194" s="202" t="s">
        <v>433</v>
      </c>
      <c r="AB194" s="196" t="s">
        <v>1</v>
      </c>
      <c r="AC194" s="197">
        <v>1</v>
      </c>
      <c r="AD194" s="196" t="s">
        <v>1</v>
      </c>
      <c r="AE194" s="202" t="s">
        <v>439</v>
      </c>
      <c r="AF194" s="198" t="s">
        <v>1</v>
      </c>
    </row>
    <row r="195" spans="1:32" ht="16.5" customHeight="1" x14ac:dyDescent="0.3">
      <c r="A195" s="215">
        <v>186</v>
      </c>
      <c r="B195" s="216" t="s">
        <v>682</v>
      </c>
      <c r="C195" s="217" t="s">
        <v>291</v>
      </c>
      <c r="D195" s="218" t="s">
        <v>287</v>
      </c>
      <c r="E195" s="221" t="s">
        <v>303</v>
      </c>
      <c r="F195" s="222" t="s">
        <v>354</v>
      </c>
      <c r="G195" s="206" t="s">
        <v>5</v>
      </c>
      <c r="H195" s="201" t="s">
        <v>498</v>
      </c>
      <c r="I195" s="201" t="s">
        <v>498</v>
      </c>
      <c r="J195" s="197">
        <v>1</v>
      </c>
      <c r="K195" s="197">
        <v>1</v>
      </c>
      <c r="L195" s="196" t="s">
        <v>1</v>
      </c>
      <c r="M195" s="197">
        <v>1</v>
      </c>
      <c r="N195" s="196" t="s">
        <v>1</v>
      </c>
      <c r="O195" s="197">
        <v>1</v>
      </c>
      <c r="P195" s="196" t="s">
        <v>1</v>
      </c>
      <c r="Q195" s="197">
        <v>1</v>
      </c>
      <c r="R195" s="196" t="s">
        <v>1</v>
      </c>
      <c r="S195" s="192">
        <v>1</v>
      </c>
      <c r="T195" s="196" t="s">
        <v>1</v>
      </c>
      <c r="U195" s="203" t="s">
        <v>1</v>
      </c>
      <c r="V195" s="196" t="s">
        <v>1</v>
      </c>
      <c r="W195" s="199" t="s">
        <v>1</v>
      </c>
      <c r="X195" s="203" t="s">
        <v>1</v>
      </c>
      <c r="Y195" s="199" t="s">
        <v>1</v>
      </c>
      <c r="Z195" s="199" t="s">
        <v>1</v>
      </c>
      <c r="AA195" s="202" t="s">
        <v>433</v>
      </c>
      <c r="AB195" s="197">
        <v>1</v>
      </c>
      <c r="AC195" s="197">
        <v>1</v>
      </c>
      <c r="AD195" s="197">
        <v>1</v>
      </c>
      <c r="AE195" s="196" t="s">
        <v>1</v>
      </c>
      <c r="AF195" s="198" t="s">
        <v>1</v>
      </c>
    </row>
    <row r="196" spans="1:32" ht="16.5" customHeight="1" x14ac:dyDescent="0.3">
      <c r="A196" s="215">
        <v>187</v>
      </c>
      <c r="B196" s="216" t="s">
        <v>927</v>
      </c>
      <c r="C196" s="217" t="s">
        <v>292</v>
      </c>
      <c r="D196" s="218" t="s">
        <v>285</v>
      </c>
      <c r="E196" s="221" t="s">
        <v>303</v>
      </c>
      <c r="F196" s="222" t="s">
        <v>332</v>
      </c>
      <c r="G196" s="206" t="s">
        <v>5</v>
      </c>
      <c r="H196" s="190"/>
      <c r="I196" s="201" t="s">
        <v>498</v>
      </c>
      <c r="J196" s="197">
        <v>1</v>
      </c>
      <c r="K196" s="197">
        <v>1</v>
      </c>
      <c r="L196" s="197">
        <v>1</v>
      </c>
      <c r="M196" s="197">
        <v>1</v>
      </c>
      <c r="N196" s="197">
        <v>1</v>
      </c>
      <c r="O196" s="197">
        <v>1</v>
      </c>
      <c r="P196" s="197">
        <v>1</v>
      </c>
      <c r="Q196" s="197">
        <v>1</v>
      </c>
      <c r="R196" s="196" t="s">
        <v>1</v>
      </c>
      <c r="S196" s="192">
        <v>1</v>
      </c>
      <c r="T196" s="196" t="s">
        <v>1</v>
      </c>
      <c r="U196" s="203" t="s">
        <v>1</v>
      </c>
      <c r="V196" s="196" t="s">
        <v>1</v>
      </c>
      <c r="W196" s="196" t="s">
        <v>1</v>
      </c>
      <c r="X196" s="196" t="s">
        <v>1</v>
      </c>
      <c r="Y196" s="196" t="s">
        <v>1</v>
      </c>
      <c r="Z196" s="196" t="s">
        <v>1</v>
      </c>
      <c r="AA196" s="196" t="s">
        <v>1</v>
      </c>
      <c r="AB196" s="196" t="s">
        <v>1</v>
      </c>
      <c r="AC196" s="197">
        <v>1</v>
      </c>
      <c r="AD196" s="196" t="s">
        <v>1</v>
      </c>
      <c r="AE196" s="196" t="s">
        <v>1</v>
      </c>
      <c r="AF196" s="198" t="s">
        <v>1</v>
      </c>
    </row>
    <row r="197" spans="1:32" ht="16.5" customHeight="1" x14ac:dyDescent="0.3">
      <c r="A197" s="215">
        <v>188</v>
      </c>
      <c r="B197" s="216" t="s">
        <v>997</v>
      </c>
      <c r="C197" s="217" t="s">
        <v>292</v>
      </c>
      <c r="D197" s="218" t="s">
        <v>285</v>
      </c>
      <c r="E197" s="221" t="s">
        <v>303</v>
      </c>
      <c r="F197" s="222" t="s">
        <v>310</v>
      </c>
      <c r="G197" s="206" t="s">
        <v>5</v>
      </c>
      <c r="H197" s="205" t="s">
        <v>362</v>
      </c>
      <c r="I197" s="201" t="s">
        <v>498</v>
      </c>
      <c r="J197" s="196" t="s">
        <v>1</v>
      </c>
      <c r="K197" s="196" t="s">
        <v>1</v>
      </c>
      <c r="L197" s="197">
        <v>1</v>
      </c>
      <c r="M197" s="197">
        <v>1</v>
      </c>
      <c r="N197" s="196" t="s">
        <v>1</v>
      </c>
      <c r="O197" s="196" t="s">
        <v>1</v>
      </c>
      <c r="P197" s="196" t="s">
        <v>1</v>
      </c>
      <c r="Q197" s="196" t="s">
        <v>1</v>
      </c>
      <c r="R197" s="196" t="s">
        <v>1</v>
      </c>
      <c r="S197" s="192">
        <v>1</v>
      </c>
      <c r="T197" s="196" t="s">
        <v>1</v>
      </c>
      <c r="U197" s="203" t="s">
        <v>1</v>
      </c>
      <c r="V197" s="199" t="s">
        <v>1</v>
      </c>
      <c r="W197" s="196" t="s">
        <v>1</v>
      </c>
      <c r="X197" s="196" t="s">
        <v>1</v>
      </c>
      <c r="Y197" s="196" t="s">
        <v>1</v>
      </c>
      <c r="Z197" s="203" t="s">
        <v>1</v>
      </c>
      <c r="AA197" s="202" t="s">
        <v>433</v>
      </c>
      <c r="AB197" s="196" t="s">
        <v>1</v>
      </c>
      <c r="AC197" s="197">
        <v>1</v>
      </c>
      <c r="AD197" s="196" t="s">
        <v>1</v>
      </c>
      <c r="AE197" s="202" t="s">
        <v>433</v>
      </c>
      <c r="AF197" s="204" t="s">
        <v>433</v>
      </c>
    </row>
    <row r="198" spans="1:32" ht="16.5" customHeight="1" x14ac:dyDescent="0.3">
      <c r="A198" s="215">
        <v>189</v>
      </c>
      <c r="B198" s="216" t="s">
        <v>928</v>
      </c>
      <c r="C198" s="217" t="s">
        <v>292</v>
      </c>
      <c r="D198" s="218" t="s">
        <v>285</v>
      </c>
      <c r="E198" s="221" t="s">
        <v>303</v>
      </c>
      <c r="F198" s="222" t="s">
        <v>338</v>
      </c>
      <c r="G198" s="206" t="s">
        <v>5</v>
      </c>
      <c r="H198" s="201" t="s">
        <v>498</v>
      </c>
      <c r="I198" s="201" t="s">
        <v>498</v>
      </c>
      <c r="J198" s="196" t="s">
        <v>1</v>
      </c>
      <c r="K198" s="197">
        <v>1</v>
      </c>
      <c r="L198" s="197">
        <v>1</v>
      </c>
      <c r="M198" s="197">
        <v>1</v>
      </c>
      <c r="N198" s="197">
        <v>1</v>
      </c>
      <c r="O198" s="197">
        <v>1</v>
      </c>
      <c r="P198" s="196" t="s">
        <v>1</v>
      </c>
      <c r="Q198" s="197">
        <v>1</v>
      </c>
      <c r="R198" s="196" t="s">
        <v>1</v>
      </c>
      <c r="S198" s="192">
        <v>1</v>
      </c>
      <c r="T198" s="196" t="s">
        <v>1</v>
      </c>
      <c r="U198" s="203" t="s">
        <v>1</v>
      </c>
      <c r="V198" s="199" t="s">
        <v>1</v>
      </c>
      <c r="W198" s="196" t="s">
        <v>1</v>
      </c>
      <c r="X198" s="196" t="s">
        <v>1</v>
      </c>
      <c r="Y198" s="196" t="s">
        <v>1</v>
      </c>
      <c r="Z198" s="196" t="s">
        <v>1</v>
      </c>
      <c r="AA198" s="202" t="s">
        <v>433</v>
      </c>
      <c r="AB198" s="196" t="s">
        <v>1</v>
      </c>
      <c r="AC198" s="196" t="s">
        <v>1</v>
      </c>
      <c r="AD198" s="196" t="s">
        <v>1</v>
      </c>
      <c r="AE198" s="196" t="s">
        <v>1</v>
      </c>
      <c r="AF198" s="198" t="s">
        <v>1</v>
      </c>
    </row>
    <row r="199" spans="1:32" ht="16.5" customHeight="1" x14ac:dyDescent="0.3">
      <c r="A199" s="215">
        <v>190</v>
      </c>
      <c r="B199" s="216" t="s">
        <v>929</v>
      </c>
      <c r="C199" s="217" t="s">
        <v>292</v>
      </c>
      <c r="D199" s="218" t="s">
        <v>285</v>
      </c>
      <c r="E199" s="221" t="s">
        <v>303</v>
      </c>
      <c r="F199" s="222" t="s">
        <v>338</v>
      </c>
      <c r="G199" s="206" t="s">
        <v>5</v>
      </c>
      <c r="H199" s="201" t="s">
        <v>498</v>
      </c>
      <c r="I199" s="201" t="s">
        <v>498</v>
      </c>
      <c r="J199" s="196" t="s">
        <v>1</v>
      </c>
      <c r="K199" s="196" t="s">
        <v>1</v>
      </c>
      <c r="L199" s="196" t="s">
        <v>1</v>
      </c>
      <c r="M199" s="197">
        <v>1</v>
      </c>
      <c r="N199" s="197">
        <v>1</v>
      </c>
      <c r="O199" s="197">
        <v>1</v>
      </c>
      <c r="P199" s="196" t="s">
        <v>1</v>
      </c>
      <c r="Q199" s="197">
        <v>1</v>
      </c>
      <c r="R199" s="196" t="s">
        <v>1</v>
      </c>
      <c r="S199" s="196" t="s">
        <v>1</v>
      </c>
      <c r="T199" s="196" t="s">
        <v>1</v>
      </c>
      <c r="U199" s="203" t="s">
        <v>1</v>
      </c>
      <c r="V199" s="196" t="s">
        <v>1</v>
      </c>
      <c r="W199" s="203" t="s">
        <v>1</v>
      </c>
      <c r="X199" s="196" t="s">
        <v>1</v>
      </c>
      <c r="Y199" s="196" t="s">
        <v>1</v>
      </c>
      <c r="Z199" s="199" t="s">
        <v>1</v>
      </c>
      <c r="AA199" s="196" t="s">
        <v>1</v>
      </c>
      <c r="AB199" s="196" t="s">
        <v>1</v>
      </c>
      <c r="AC199" s="197">
        <v>1</v>
      </c>
      <c r="AD199" s="197">
        <v>1</v>
      </c>
      <c r="AE199" s="196" t="s">
        <v>1</v>
      </c>
      <c r="AF199" s="198" t="s">
        <v>1</v>
      </c>
    </row>
    <row r="200" spans="1:32" ht="16.5" customHeight="1" x14ac:dyDescent="0.3">
      <c r="A200" s="215">
        <v>191</v>
      </c>
      <c r="B200" s="216" t="s">
        <v>930</v>
      </c>
      <c r="C200" s="217" t="s">
        <v>292</v>
      </c>
      <c r="D200" s="218" t="s">
        <v>285</v>
      </c>
      <c r="E200" s="221" t="s">
        <v>303</v>
      </c>
      <c r="F200" s="222" t="s">
        <v>336</v>
      </c>
      <c r="G200" s="206" t="s">
        <v>5</v>
      </c>
      <c r="H200" s="190"/>
      <c r="I200" s="201" t="s">
        <v>498</v>
      </c>
      <c r="J200" s="196" t="s">
        <v>1</v>
      </c>
      <c r="K200" s="196" t="s">
        <v>1</v>
      </c>
      <c r="L200" s="196" t="s">
        <v>1</v>
      </c>
      <c r="M200" s="197">
        <v>1</v>
      </c>
      <c r="N200" s="197">
        <v>1</v>
      </c>
      <c r="O200" s="196" t="s">
        <v>1</v>
      </c>
      <c r="P200" s="196" t="s">
        <v>1</v>
      </c>
      <c r="Q200" s="196" t="s">
        <v>1</v>
      </c>
      <c r="R200" s="196" t="s">
        <v>1</v>
      </c>
      <c r="S200" s="192">
        <v>1</v>
      </c>
      <c r="T200" s="192">
        <v>1</v>
      </c>
      <c r="U200" s="199" t="s">
        <v>1</v>
      </c>
      <c r="V200" s="196" t="s">
        <v>1</v>
      </c>
      <c r="W200" s="196" t="s">
        <v>1</v>
      </c>
      <c r="X200" s="196" t="s">
        <v>1</v>
      </c>
      <c r="Y200" s="196" t="s">
        <v>1</v>
      </c>
      <c r="Z200" s="196" t="s">
        <v>1</v>
      </c>
      <c r="AA200" s="196" t="s">
        <v>1</v>
      </c>
      <c r="AB200" s="197">
        <v>1</v>
      </c>
      <c r="AC200" s="196" t="s">
        <v>1</v>
      </c>
      <c r="AD200" s="196" t="s">
        <v>1</v>
      </c>
      <c r="AE200" s="196" t="s">
        <v>1</v>
      </c>
      <c r="AF200" s="198" t="s">
        <v>1</v>
      </c>
    </row>
    <row r="201" spans="1:32" ht="16.5" customHeight="1" x14ac:dyDescent="0.3">
      <c r="A201" s="215">
        <v>192</v>
      </c>
      <c r="B201" s="216" t="s">
        <v>931</v>
      </c>
      <c r="C201" s="217" t="s">
        <v>292</v>
      </c>
      <c r="D201" s="218" t="s">
        <v>285</v>
      </c>
      <c r="E201" s="221" t="s">
        <v>303</v>
      </c>
      <c r="F201" s="222" t="s">
        <v>331</v>
      </c>
      <c r="G201" s="206" t="s">
        <v>5</v>
      </c>
      <c r="H201" s="201" t="s">
        <v>498</v>
      </c>
      <c r="I201" s="201" t="s">
        <v>498</v>
      </c>
      <c r="J201" s="197">
        <v>1</v>
      </c>
      <c r="K201" s="197">
        <v>1</v>
      </c>
      <c r="L201" s="196" t="s">
        <v>1</v>
      </c>
      <c r="M201" s="197">
        <v>1</v>
      </c>
      <c r="N201" s="197">
        <v>1</v>
      </c>
      <c r="O201" s="197">
        <v>1</v>
      </c>
      <c r="P201" s="196" t="s">
        <v>1</v>
      </c>
      <c r="Q201" s="197">
        <v>1</v>
      </c>
      <c r="R201" s="196" t="s">
        <v>1</v>
      </c>
      <c r="S201" s="196" t="s">
        <v>1</v>
      </c>
      <c r="T201" s="196" t="s">
        <v>1</v>
      </c>
      <c r="U201" s="203" t="s">
        <v>1</v>
      </c>
      <c r="V201" s="196" t="s">
        <v>1</v>
      </c>
      <c r="W201" s="196" t="s">
        <v>1</v>
      </c>
      <c r="X201" s="196" t="s">
        <v>1</v>
      </c>
      <c r="Y201" s="196" t="s">
        <v>1</v>
      </c>
      <c r="Z201" s="196" t="s">
        <v>1</v>
      </c>
      <c r="AA201" s="202" t="s">
        <v>433</v>
      </c>
      <c r="AB201" s="197">
        <v>1</v>
      </c>
      <c r="AC201" s="197">
        <v>1</v>
      </c>
      <c r="AD201" s="196" t="s">
        <v>1</v>
      </c>
      <c r="AE201" s="196" t="s">
        <v>1</v>
      </c>
      <c r="AF201" s="198" t="s">
        <v>1</v>
      </c>
    </row>
    <row r="202" spans="1:32" ht="16.5" customHeight="1" x14ac:dyDescent="0.3">
      <c r="A202" s="215">
        <v>193</v>
      </c>
      <c r="B202" s="216" t="s">
        <v>932</v>
      </c>
      <c r="C202" s="217" t="s">
        <v>292</v>
      </c>
      <c r="D202" s="218" t="s">
        <v>805</v>
      </c>
      <c r="E202" s="221" t="s">
        <v>303</v>
      </c>
      <c r="F202" s="222" t="s">
        <v>332</v>
      </c>
      <c r="G202" s="206" t="s">
        <v>5</v>
      </c>
      <c r="H202" s="201" t="s">
        <v>498</v>
      </c>
      <c r="I202" s="201" t="s">
        <v>498</v>
      </c>
      <c r="J202" s="197">
        <v>1</v>
      </c>
      <c r="K202" s="197">
        <v>1</v>
      </c>
      <c r="L202" s="197">
        <v>1</v>
      </c>
      <c r="M202" s="197">
        <v>1</v>
      </c>
      <c r="N202" s="196" t="s">
        <v>1</v>
      </c>
      <c r="O202" s="196" t="s">
        <v>1</v>
      </c>
      <c r="P202" s="196" t="s">
        <v>1</v>
      </c>
      <c r="Q202" s="196" t="s">
        <v>1</v>
      </c>
      <c r="R202" s="196" t="s">
        <v>1</v>
      </c>
      <c r="S202" s="192">
        <v>1</v>
      </c>
      <c r="T202" s="196" t="s">
        <v>1</v>
      </c>
      <c r="U202" s="203" t="s">
        <v>1</v>
      </c>
      <c r="V202" s="199" t="s">
        <v>1</v>
      </c>
      <c r="W202" s="196" t="s">
        <v>1</v>
      </c>
      <c r="X202" s="196" t="s">
        <v>1</v>
      </c>
      <c r="Y202" s="196" t="s">
        <v>1</v>
      </c>
      <c r="Z202" s="196" t="s">
        <v>1</v>
      </c>
      <c r="AA202" s="202" t="s">
        <v>433</v>
      </c>
      <c r="AB202" s="196" t="s">
        <v>1</v>
      </c>
      <c r="AC202" s="196" t="s">
        <v>1</v>
      </c>
      <c r="AD202" s="196" t="s">
        <v>1</v>
      </c>
      <c r="AE202" s="196" t="s">
        <v>1</v>
      </c>
      <c r="AF202" s="204" t="s">
        <v>433</v>
      </c>
    </row>
    <row r="203" spans="1:32" ht="16.5" customHeight="1" x14ac:dyDescent="0.3">
      <c r="A203" s="215">
        <v>194</v>
      </c>
      <c r="B203" s="216" t="s">
        <v>933</v>
      </c>
      <c r="C203" s="217" t="s">
        <v>292</v>
      </c>
      <c r="D203" s="218" t="s">
        <v>286</v>
      </c>
      <c r="E203" s="221" t="s">
        <v>303</v>
      </c>
      <c r="F203" s="222" t="s">
        <v>338</v>
      </c>
      <c r="G203" s="206" t="s">
        <v>5</v>
      </c>
      <c r="H203" s="201" t="s">
        <v>498</v>
      </c>
      <c r="I203" s="201" t="s">
        <v>498</v>
      </c>
      <c r="J203" s="196" t="s">
        <v>1</v>
      </c>
      <c r="K203" s="197">
        <v>1</v>
      </c>
      <c r="L203" s="197">
        <v>1</v>
      </c>
      <c r="M203" s="197">
        <v>1</v>
      </c>
      <c r="N203" s="196" t="s">
        <v>1</v>
      </c>
      <c r="O203" s="196" t="s">
        <v>1</v>
      </c>
      <c r="P203" s="196" t="s">
        <v>1</v>
      </c>
      <c r="Q203" s="196" t="s">
        <v>1</v>
      </c>
      <c r="R203" s="196" t="s">
        <v>1</v>
      </c>
      <c r="S203" s="196" t="s">
        <v>1</v>
      </c>
      <c r="T203" s="196" t="s">
        <v>1</v>
      </c>
      <c r="U203" s="199" t="s">
        <v>1</v>
      </c>
      <c r="V203" s="199" t="s">
        <v>1</v>
      </c>
      <c r="W203" s="196" t="s">
        <v>1</v>
      </c>
      <c r="X203" s="196" t="s">
        <v>1</v>
      </c>
      <c r="Y203" s="196" t="s">
        <v>1</v>
      </c>
      <c r="Z203" s="196" t="s">
        <v>1</v>
      </c>
      <c r="AA203" s="196" t="s">
        <v>1</v>
      </c>
      <c r="AB203" s="197">
        <v>1</v>
      </c>
      <c r="AC203" s="196" t="s">
        <v>1</v>
      </c>
      <c r="AD203" s="196" t="s">
        <v>1</v>
      </c>
      <c r="AE203" s="196" t="s">
        <v>1</v>
      </c>
      <c r="AF203" s="198" t="s">
        <v>1</v>
      </c>
    </row>
    <row r="204" spans="1:32" ht="16.5" customHeight="1" x14ac:dyDescent="0.3">
      <c r="A204" s="215">
        <v>195</v>
      </c>
      <c r="B204" s="216" t="s">
        <v>934</v>
      </c>
      <c r="C204" s="217" t="s">
        <v>292</v>
      </c>
      <c r="D204" s="218" t="s">
        <v>286</v>
      </c>
      <c r="E204" s="221" t="s">
        <v>303</v>
      </c>
      <c r="F204" s="222" t="s">
        <v>310</v>
      </c>
      <c r="G204" s="206" t="s">
        <v>5</v>
      </c>
      <c r="H204" s="195" t="s">
        <v>535</v>
      </c>
      <c r="I204" s="201" t="s">
        <v>498</v>
      </c>
      <c r="J204" s="197">
        <v>1</v>
      </c>
      <c r="K204" s="197">
        <v>1</v>
      </c>
      <c r="L204" s="196" t="s">
        <v>1</v>
      </c>
      <c r="M204" s="197">
        <v>1</v>
      </c>
      <c r="N204" s="197">
        <v>1</v>
      </c>
      <c r="O204" s="197">
        <v>1</v>
      </c>
      <c r="P204" s="196" t="s">
        <v>1</v>
      </c>
      <c r="Q204" s="197">
        <v>1</v>
      </c>
      <c r="R204" s="196" t="s">
        <v>1</v>
      </c>
      <c r="S204" s="192">
        <v>1</v>
      </c>
      <c r="T204" s="196" t="s">
        <v>1</v>
      </c>
      <c r="U204" s="203" t="s">
        <v>1</v>
      </c>
      <c r="V204" s="203" t="s">
        <v>1</v>
      </c>
      <c r="W204" s="199" t="s">
        <v>1</v>
      </c>
      <c r="X204" s="199" t="s">
        <v>1</v>
      </c>
      <c r="Y204" s="196" t="s">
        <v>1</v>
      </c>
      <c r="Z204" s="203" t="s">
        <v>1</v>
      </c>
      <c r="AA204" s="202" t="s">
        <v>433</v>
      </c>
      <c r="AB204" s="196" t="s">
        <v>1</v>
      </c>
      <c r="AC204" s="197">
        <v>1</v>
      </c>
      <c r="AD204" s="196" t="s">
        <v>1</v>
      </c>
      <c r="AE204" s="196" t="s">
        <v>1</v>
      </c>
      <c r="AF204" s="198" t="s">
        <v>1</v>
      </c>
    </row>
    <row r="205" spans="1:32" ht="16.5" customHeight="1" x14ac:dyDescent="0.3">
      <c r="A205" s="215">
        <v>196</v>
      </c>
      <c r="B205" s="216" t="s">
        <v>935</v>
      </c>
      <c r="C205" s="217" t="s">
        <v>292</v>
      </c>
      <c r="D205" s="218" t="s">
        <v>286</v>
      </c>
      <c r="E205" s="221" t="s">
        <v>303</v>
      </c>
      <c r="F205" s="222" t="s">
        <v>334</v>
      </c>
      <c r="G205" s="206" t="s">
        <v>5</v>
      </c>
      <c r="H205" s="201" t="s">
        <v>498</v>
      </c>
      <c r="I205" s="201" t="s">
        <v>498</v>
      </c>
      <c r="J205" s="196" t="s">
        <v>1</v>
      </c>
      <c r="K205" s="197">
        <v>1</v>
      </c>
      <c r="L205" s="196" t="s">
        <v>1</v>
      </c>
      <c r="M205" s="197">
        <v>1</v>
      </c>
      <c r="N205" s="196" t="s">
        <v>1</v>
      </c>
      <c r="O205" s="197">
        <v>1</v>
      </c>
      <c r="P205" s="196" t="s">
        <v>1</v>
      </c>
      <c r="Q205" s="197">
        <v>1</v>
      </c>
      <c r="R205" s="196" t="s">
        <v>1</v>
      </c>
      <c r="S205" s="196" t="s">
        <v>1</v>
      </c>
      <c r="T205" s="196" t="s">
        <v>1</v>
      </c>
      <c r="U205" s="203" t="s">
        <v>1</v>
      </c>
      <c r="V205" s="203" t="s">
        <v>1</v>
      </c>
      <c r="W205" s="203" t="s">
        <v>1</v>
      </c>
      <c r="X205" s="196" t="s">
        <v>1</v>
      </c>
      <c r="Y205" s="196" t="s">
        <v>1</v>
      </c>
      <c r="Z205" s="199" t="s">
        <v>1</v>
      </c>
      <c r="AA205" s="202" t="s">
        <v>433</v>
      </c>
      <c r="AB205" s="197">
        <v>1</v>
      </c>
      <c r="AC205" s="196" t="s">
        <v>1</v>
      </c>
      <c r="AD205" s="196" t="s">
        <v>1</v>
      </c>
      <c r="AE205" s="196" t="s">
        <v>1</v>
      </c>
      <c r="AF205" s="198" t="s">
        <v>1</v>
      </c>
    </row>
    <row r="206" spans="1:32" ht="16.5" customHeight="1" x14ac:dyDescent="0.3">
      <c r="A206" s="215">
        <v>197</v>
      </c>
      <c r="B206" s="216" t="s">
        <v>936</v>
      </c>
      <c r="C206" s="217" t="s">
        <v>297</v>
      </c>
      <c r="D206" s="218" t="s">
        <v>805</v>
      </c>
      <c r="E206" s="221" t="s">
        <v>303</v>
      </c>
      <c r="F206" s="222" t="s">
        <v>343</v>
      </c>
      <c r="G206" s="206" t="s">
        <v>5</v>
      </c>
      <c r="H206" s="195" t="s">
        <v>535</v>
      </c>
      <c r="I206" s="201" t="s">
        <v>498</v>
      </c>
      <c r="J206" s="197">
        <v>1</v>
      </c>
      <c r="K206" s="197">
        <v>1</v>
      </c>
      <c r="L206" s="197">
        <v>1</v>
      </c>
      <c r="M206" s="197">
        <v>1</v>
      </c>
      <c r="N206" s="196" t="s">
        <v>1</v>
      </c>
      <c r="O206" s="196" t="s">
        <v>1</v>
      </c>
      <c r="P206" s="196" t="s">
        <v>1</v>
      </c>
      <c r="Q206" s="197">
        <v>1</v>
      </c>
      <c r="R206" s="196" t="s">
        <v>1</v>
      </c>
      <c r="S206" s="192">
        <v>1</v>
      </c>
      <c r="T206" s="196" t="s">
        <v>1</v>
      </c>
      <c r="U206" s="203" t="s">
        <v>1</v>
      </c>
      <c r="V206" s="203" t="s">
        <v>1</v>
      </c>
      <c r="W206" s="196" t="s">
        <v>1</v>
      </c>
      <c r="X206" s="199" t="s">
        <v>1</v>
      </c>
      <c r="Y206" s="196" t="s">
        <v>1</v>
      </c>
      <c r="Z206" s="199" t="s">
        <v>1</v>
      </c>
      <c r="AA206" s="202" t="s">
        <v>433</v>
      </c>
      <c r="AB206" s="196" t="s">
        <v>1</v>
      </c>
      <c r="AC206" s="197">
        <v>1</v>
      </c>
      <c r="AD206" s="196" t="s">
        <v>1</v>
      </c>
      <c r="AE206" s="196" t="s">
        <v>1</v>
      </c>
      <c r="AF206" s="198" t="s">
        <v>1</v>
      </c>
    </row>
    <row r="207" spans="1:32" ht="16.5" customHeight="1" x14ac:dyDescent="0.3">
      <c r="A207" s="215">
        <v>198</v>
      </c>
      <c r="B207" s="216" t="s">
        <v>937</v>
      </c>
      <c r="C207" s="217" t="s">
        <v>297</v>
      </c>
      <c r="D207" s="218" t="s">
        <v>805</v>
      </c>
      <c r="E207" s="221" t="s">
        <v>303</v>
      </c>
      <c r="F207" s="222" t="s">
        <v>344</v>
      </c>
      <c r="G207" s="206" t="s">
        <v>5</v>
      </c>
      <c r="H207" s="201" t="s">
        <v>498</v>
      </c>
      <c r="I207" s="201" t="s">
        <v>498</v>
      </c>
      <c r="J207" s="196" t="s">
        <v>1</v>
      </c>
      <c r="K207" s="196" t="s">
        <v>1</v>
      </c>
      <c r="L207" s="197">
        <v>1</v>
      </c>
      <c r="M207" s="197">
        <v>1</v>
      </c>
      <c r="N207" s="196" t="s">
        <v>1</v>
      </c>
      <c r="O207" s="197">
        <v>1</v>
      </c>
      <c r="P207" s="196" t="s">
        <v>1</v>
      </c>
      <c r="Q207" s="197">
        <v>1</v>
      </c>
      <c r="R207" s="196" t="s">
        <v>1</v>
      </c>
      <c r="S207" s="192">
        <v>1</v>
      </c>
      <c r="T207" s="196" t="s">
        <v>1</v>
      </c>
      <c r="U207" s="196" t="s">
        <v>1</v>
      </c>
      <c r="V207" s="199" t="s">
        <v>1</v>
      </c>
      <c r="W207" s="203" t="s">
        <v>1</v>
      </c>
      <c r="X207" s="196" t="s">
        <v>1</v>
      </c>
      <c r="Y207" s="196" t="s">
        <v>1</v>
      </c>
      <c r="Z207" s="199" t="s">
        <v>1</v>
      </c>
      <c r="AA207" s="202" t="s">
        <v>433</v>
      </c>
      <c r="AB207" s="196" t="s">
        <v>1</v>
      </c>
      <c r="AC207" s="196" t="s">
        <v>1</v>
      </c>
      <c r="AD207" s="196" t="s">
        <v>1</v>
      </c>
      <c r="AE207" s="196" t="s">
        <v>1</v>
      </c>
      <c r="AF207" s="198" t="s">
        <v>1</v>
      </c>
    </row>
    <row r="208" spans="1:32" ht="16.5" customHeight="1" x14ac:dyDescent="0.3">
      <c r="A208" s="215">
        <v>199</v>
      </c>
      <c r="B208" s="216" t="s">
        <v>938</v>
      </c>
      <c r="C208" s="217" t="s">
        <v>297</v>
      </c>
      <c r="D208" s="218" t="s">
        <v>285</v>
      </c>
      <c r="E208" s="221" t="s">
        <v>303</v>
      </c>
      <c r="F208" s="222" t="s">
        <v>340</v>
      </c>
      <c r="G208" s="206" t="s">
        <v>5</v>
      </c>
      <c r="H208" s="205" t="s">
        <v>362</v>
      </c>
      <c r="I208" s="201" t="s">
        <v>498</v>
      </c>
      <c r="J208" s="196" t="s">
        <v>1</v>
      </c>
      <c r="K208" s="197">
        <v>1</v>
      </c>
      <c r="L208" s="196" t="s">
        <v>1</v>
      </c>
      <c r="M208" s="197">
        <v>1</v>
      </c>
      <c r="N208" s="196" t="s">
        <v>1</v>
      </c>
      <c r="O208" s="196" t="s">
        <v>1</v>
      </c>
      <c r="P208" s="196" t="s">
        <v>1</v>
      </c>
      <c r="Q208" s="196" t="s">
        <v>1</v>
      </c>
      <c r="R208" s="196" t="s">
        <v>1</v>
      </c>
      <c r="S208" s="196" t="s">
        <v>1</v>
      </c>
      <c r="T208" s="196" t="s">
        <v>1</v>
      </c>
      <c r="U208" s="203" t="s">
        <v>1</v>
      </c>
      <c r="V208" s="196" t="s">
        <v>1</v>
      </c>
      <c r="W208" s="196" t="s">
        <v>1</v>
      </c>
      <c r="X208" s="196" t="s">
        <v>1</v>
      </c>
      <c r="Y208" s="196" t="s">
        <v>1</v>
      </c>
      <c r="Z208" s="196" t="s">
        <v>1</v>
      </c>
      <c r="AA208" s="202" t="s">
        <v>433</v>
      </c>
      <c r="AB208" s="197">
        <v>1</v>
      </c>
      <c r="AC208" s="196" t="s">
        <v>1</v>
      </c>
      <c r="AD208" s="196" t="s">
        <v>1</v>
      </c>
      <c r="AE208" s="196" t="s">
        <v>1</v>
      </c>
      <c r="AF208" s="198" t="s">
        <v>1</v>
      </c>
    </row>
    <row r="209" spans="1:32" ht="16.5" customHeight="1" x14ac:dyDescent="0.3">
      <c r="A209" s="215">
        <v>200</v>
      </c>
      <c r="B209" s="216" t="s">
        <v>939</v>
      </c>
      <c r="C209" s="217" t="s">
        <v>297</v>
      </c>
      <c r="D209" s="218" t="s">
        <v>285</v>
      </c>
      <c r="E209" s="221" t="s">
        <v>303</v>
      </c>
      <c r="F209" s="222" t="s">
        <v>343</v>
      </c>
      <c r="G209" s="206" t="s">
        <v>5</v>
      </c>
      <c r="H209" s="201" t="s">
        <v>498</v>
      </c>
      <c r="I209" s="201" t="s">
        <v>498</v>
      </c>
      <c r="J209" s="197">
        <v>1</v>
      </c>
      <c r="K209" s="197">
        <v>1</v>
      </c>
      <c r="L209" s="196" t="s">
        <v>1</v>
      </c>
      <c r="M209" s="197">
        <v>1</v>
      </c>
      <c r="N209" s="196" t="s">
        <v>1</v>
      </c>
      <c r="O209" s="197">
        <v>1</v>
      </c>
      <c r="P209" s="196" t="s">
        <v>1</v>
      </c>
      <c r="Q209" s="197">
        <v>1</v>
      </c>
      <c r="R209" s="196" t="s">
        <v>1</v>
      </c>
      <c r="S209" s="192">
        <v>1</v>
      </c>
      <c r="T209" s="196" t="s">
        <v>1</v>
      </c>
      <c r="U209" s="203" t="s">
        <v>1</v>
      </c>
      <c r="V209" s="203" t="s">
        <v>1</v>
      </c>
      <c r="W209" s="196" t="s">
        <v>1</v>
      </c>
      <c r="X209" s="199" t="s">
        <v>1</v>
      </c>
      <c r="Y209" s="203" t="s">
        <v>1</v>
      </c>
      <c r="Z209" s="203" t="s">
        <v>1</v>
      </c>
      <c r="AA209" s="202" t="s">
        <v>433</v>
      </c>
      <c r="AB209" s="197">
        <v>1</v>
      </c>
      <c r="AC209" s="197">
        <v>1</v>
      </c>
      <c r="AD209" s="196" t="s">
        <v>1</v>
      </c>
      <c r="AE209" s="202" t="s">
        <v>433</v>
      </c>
      <c r="AF209" s="198" t="s">
        <v>1</v>
      </c>
    </row>
    <row r="210" spans="1:32" ht="16.5" customHeight="1" x14ac:dyDescent="0.3">
      <c r="A210" s="215">
        <v>201</v>
      </c>
      <c r="B210" s="216" t="s">
        <v>940</v>
      </c>
      <c r="C210" s="217" t="s">
        <v>297</v>
      </c>
      <c r="D210" s="218" t="s">
        <v>285</v>
      </c>
      <c r="E210" s="221" t="s">
        <v>303</v>
      </c>
      <c r="F210" s="222" t="s">
        <v>343</v>
      </c>
      <c r="G210" s="206" t="s">
        <v>5</v>
      </c>
      <c r="H210" s="195" t="s">
        <v>535</v>
      </c>
      <c r="I210" s="201" t="s">
        <v>498</v>
      </c>
      <c r="J210" s="197">
        <v>1</v>
      </c>
      <c r="K210" s="197">
        <v>1</v>
      </c>
      <c r="L210" s="197">
        <v>1</v>
      </c>
      <c r="M210" s="197">
        <v>1</v>
      </c>
      <c r="N210" s="196" t="s">
        <v>1</v>
      </c>
      <c r="O210" s="196" t="s">
        <v>1</v>
      </c>
      <c r="P210" s="196" t="s">
        <v>1</v>
      </c>
      <c r="Q210" s="196" t="s">
        <v>1</v>
      </c>
      <c r="R210" s="196" t="s">
        <v>1</v>
      </c>
      <c r="S210" s="192">
        <v>1</v>
      </c>
      <c r="T210" s="196" t="s">
        <v>1</v>
      </c>
      <c r="U210" s="203" t="s">
        <v>1</v>
      </c>
      <c r="V210" s="196" t="s">
        <v>1</v>
      </c>
      <c r="W210" s="196" t="s">
        <v>1</v>
      </c>
      <c r="X210" s="196" t="s">
        <v>1</v>
      </c>
      <c r="Y210" s="196" t="s">
        <v>1</v>
      </c>
      <c r="Z210" s="199" t="s">
        <v>1</v>
      </c>
      <c r="AA210" s="202" t="s">
        <v>433</v>
      </c>
      <c r="AB210" s="196" t="s">
        <v>1</v>
      </c>
      <c r="AC210" s="197">
        <v>1</v>
      </c>
      <c r="AD210" s="196" t="s">
        <v>1</v>
      </c>
      <c r="AE210" s="202" t="s">
        <v>433</v>
      </c>
      <c r="AF210" s="198" t="s">
        <v>1</v>
      </c>
    </row>
    <row r="211" spans="1:32" ht="16.5" customHeight="1" x14ac:dyDescent="0.3">
      <c r="A211" s="215">
        <v>202</v>
      </c>
      <c r="B211" s="216" t="s">
        <v>941</v>
      </c>
      <c r="C211" s="217" t="s">
        <v>297</v>
      </c>
      <c r="D211" s="218" t="s">
        <v>286</v>
      </c>
      <c r="E211" s="221" t="s">
        <v>303</v>
      </c>
      <c r="F211" s="222" t="s">
        <v>344</v>
      </c>
      <c r="G211" s="206" t="s">
        <v>5</v>
      </c>
      <c r="H211" s="201" t="s">
        <v>498</v>
      </c>
      <c r="I211" s="201" t="s">
        <v>498</v>
      </c>
      <c r="J211" s="196" t="s">
        <v>1</v>
      </c>
      <c r="K211" s="197">
        <v>1</v>
      </c>
      <c r="L211" s="197">
        <v>1</v>
      </c>
      <c r="M211" s="197">
        <v>1</v>
      </c>
      <c r="N211" s="196" t="s">
        <v>1</v>
      </c>
      <c r="O211" s="197">
        <v>1</v>
      </c>
      <c r="P211" s="196" t="s">
        <v>1</v>
      </c>
      <c r="Q211" s="197">
        <v>1</v>
      </c>
      <c r="R211" s="196" t="s">
        <v>1</v>
      </c>
      <c r="S211" s="192">
        <v>1</v>
      </c>
      <c r="T211" s="196" t="s">
        <v>1</v>
      </c>
      <c r="U211" s="203" t="s">
        <v>1</v>
      </c>
      <c r="V211" s="196" t="s">
        <v>1</v>
      </c>
      <c r="W211" s="199" t="s">
        <v>1</v>
      </c>
      <c r="X211" s="203" t="s">
        <v>1</v>
      </c>
      <c r="Y211" s="196" t="s">
        <v>1</v>
      </c>
      <c r="Z211" s="196" t="s">
        <v>1</v>
      </c>
      <c r="AA211" s="202" t="s">
        <v>433</v>
      </c>
      <c r="AB211" s="196" t="s">
        <v>1</v>
      </c>
      <c r="AC211" s="197">
        <v>1</v>
      </c>
      <c r="AD211" s="196" t="s">
        <v>1</v>
      </c>
      <c r="AE211" s="196" t="s">
        <v>1</v>
      </c>
      <c r="AF211" s="198" t="s">
        <v>1</v>
      </c>
    </row>
    <row r="212" spans="1:32" ht="16.5" customHeight="1" x14ac:dyDescent="0.3">
      <c r="A212" s="215">
        <v>203</v>
      </c>
      <c r="B212" s="216" t="s">
        <v>942</v>
      </c>
      <c r="C212" s="217" t="s">
        <v>297</v>
      </c>
      <c r="D212" s="218" t="s">
        <v>286</v>
      </c>
      <c r="E212" s="221" t="s">
        <v>303</v>
      </c>
      <c r="F212" s="222" t="s">
        <v>341</v>
      </c>
      <c r="G212" s="206" t="s">
        <v>5</v>
      </c>
      <c r="H212" s="201" t="s">
        <v>498</v>
      </c>
      <c r="I212" s="201" t="s">
        <v>498</v>
      </c>
      <c r="J212" s="196" t="s">
        <v>1</v>
      </c>
      <c r="K212" s="197">
        <v>1</v>
      </c>
      <c r="L212" s="196" t="s">
        <v>1</v>
      </c>
      <c r="M212" s="197">
        <v>1</v>
      </c>
      <c r="N212" s="196" t="s">
        <v>1</v>
      </c>
      <c r="O212" s="197">
        <v>1</v>
      </c>
      <c r="P212" s="196" t="s">
        <v>1</v>
      </c>
      <c r="Q212" s="197">
        <v>1</v>
      </c>
      <c r="R212" s="196" t="s">
        <v>1</v>
      </c>
      <c r="S212" s="192">
        <v>1</v>
      </c>
      <c r="T212" s="196" t="s">
        <v>1</v>
      </c>
      <c r="U212" s="196" t="s">
        <v>1</v>
      </c>
      <c r="V212" s="196" t="s">
        <v>1</v>
      </c>
      <c r="W212" s="196" t="s">
        <v>1</v>
      </c>
      <c r="X212" s="196" t="s">
        <v>1</v>
      </c>
      <c r="Y212" s="196" t="s">
        <v>1</v>
      </c>
      <c r="Z212" s="199" t="s">
        <v>1</v>
      </c>
      <c r="AA212" s="202" t="s">
        <v>433</v>
      </c>
      <c r="AB212" s="196" t="s">
        <v>1</v>
      </c>
      <c r="AC212" s="196" t="s">
        <v>1</v>
      </c>
      <c r="AD212" s="197">
        <v>1</v>
      </c>
      <c r="AE212" s="196" t="s">
        <v>1</v>
      </c>
      <c r="AF212" s="198" t="s">
        <v>1</v>
      </c>
    </row>
    <row r="213" spans="1:32" ht="16.5" customHeight="1" x14ac:dyDescent="0.3">
      <c r="A213" s="215">
        <v>204</v>
      </c>
      <c r="B213" s="216" t="s">
        <v>943</v>
      </c>
      <c r="C213" s="217" t="s">
        <v>297</v>
      </c>
      <c r="D213" s="218" t="s">
        <v>286</v>
      </c>
      <c r="E213" s="221" t="s">
        <v>303</v>
      </c>
      <c r="F213" s="222" t="s">
        <v>342</v>
      </c>
      <c r="G213" s="206" t="s">
        <v>5</v>
      </c>
      <c r="H213" s="201" t="s">
        <v>498</v>
      </c>
      <c r="I213" s="201" t="s">
        <v>498</v>
      </c>
      <c r="J213" s="196" t="s">
        <v>1</v>
      </c>
      <c r="K213" s="197">
        <v>1</v>
      </c>
      <c r="L213" s="197">
        <v>1</v>
      </c>
      <c r="M213" s="197">
        <v>1</v>
      </c>
      <c r="N213" s="196" t="s">
        <v>1</v>
      </c>
      <c r="O213" s="196" t="s">
        <v>1</v>
      </c>
      <c r="P213" s="196" t="s">
        <v>1</v>
      </c>
      <c r="Q213" s="196" t="s">
        <v>1</v>
      </c>
      <c r="R213" s="196" t="s">
        <v>1</v>
      </c>
      <c r="S213" s="196" t="s">
        <v>1</v>
      </c>
      <c r="T213" s="196" t="s">
        <v>1</v>
      </c>
      <c r="U213" s="203" t="s">
        <v>1</v>
      </c>
      <c r="V213" s="203" t="s">
        <v>1</v>
      </c>
      <c r="W213" s="196" t="s">
        <v>1</v>
      </c>
      <c r="X213" s="196" t="s">
        <v>1</v>
      </c>
      <c r="Y213" s="196" t="s">
        <v>1</v>
      </c>
      <c r="Z213" s="203" t="s">
        <v>1</v>
      </c>
      <c r="AA213" s="202" t="s">
        <v>433</v>
      </c>
      <c r="AB213" s="196" t="s">
        <v>1</v>
      </c>
      <c r="AC213" s="197">
        <v>1</v>
      </c>
      <c r="AD213" s="196" t="s">
        <v>1</v>
      </c>
      <c r="AE213" s="196" t="s">
        <v>1</v>
      </c>
      <c r="AF213" s="198" t="s">
        <v>1</v>
      </c>
    </row>
    <row r="214" spans="1:32" ht="16.5" customHeight="1" x14ac:dyDescent="0.3">
      <c r="A214" s="215">
        <v>205</v>
      </c>
      <c r="B214" s="216" t="s">
        <v>944</v>
      </c>
      <c r="C214" s="217" t="s">
        <v>293</v>
      </c>
      <c r="D214" s="218" t="s">
        <v>285</v>
      </c>
      <c r="E214" s="221" t="s">
        <v>303</v>
      </c>
      <c r="F214" s="222" t="s">
        <v>311</v>
      </c>
      <c r="G214" s="206" t="s">
        <v>5</v>
      </c>
      <c r="H214" s="205" t="s">
        <v>362</v>
      </c>
      <c r="I214" s="201" t="s">
        <v>498</v>
      </c>
      <c r="J214" s="196" t="s">
        <v>1</v>
      </c>
      <c r="K214" s="197">
        <v>1</v>
      </c>
      <c r="L214" s="196" t="s">
        <v>1</v>
      </c>
      <c r="M214" s="197">
        <v>1</v>
      </c>
      <c r="N214" s="197">
        <v>1</v>
      </c>
      <c r="O214" s="197">
        <v>1</v>
      </c>
      <c r="P214" s="197">
        <v>1</v>
      </c>
      <c r="Q214" s="197">
        <v>1</v>
      </c>
      <c r="R214" s="196" t="s">
        <v>1</v>
      </c>
      <c r="S214" s="192">
        <v>1</v>
      </c>
      <c r="T214" s="192">
        <v>1</v>
      </c>
      <c r="U214" s="203" t="s">
        <v>1</v>
      </c>
      <c r="V214" s="203" t="s">
        <v>1</v>
      </c>
      <c r="W214" s="203" t="s">
        <v>1</v>
      </c>
      <c r="X214" s="199" t="s">
        <v>1</v>
      </c>
      <c r="Y214" s="196" t="s">
        <v>1</v>
      </c>
      <c r="Z214" s="196" t="s">
        <v>1</v>
      </c>
      <c r="AA214" s="202" t="s">
        <v>433</v>
      </c>
      <c r="AB214" s="197">
        <v>1</v>
      </c>
      <c r="AC214" s="197">
        <v>1</v>
      </c>
      <c r="AD214" s="196" t="s">
        <v>1</v>
      </c>
      <c r="AE214" s="196" t="s">
        <v>1</v>
      </c>
      <c r="AF214" s="198" t="s">
        <v>1</v>
      </c>
    </row>
    <row r="215" spans="1:32" ht="16.5" customHeight="1" x14ac:dyDescent="0.3">
      <c r="A215" s="215">
        <v>206</v>
      </c>
      <c r="B215" s="216" t="s">
        <v>945</v>
      </c>
      <c r="C215" s="217" t="s">
        <v>293</v>
      </c>
      <c r="D215" s="218" t="s">
        <v>805</v>
      </c>
      <c r="E215" s="221" t="s">
        <v>303</v>
      </c>
      <c r="F215" s="222" t="s">
        <v>345</v>
      </c>
      <c r="G215" s="206" t="s">
        <v>5</v>
      </c>
      <c r="H215" s="201" t="s">
        <v>498</v>
      </c>
      <c r="I215" s="201" t="s">
        <v>498</v>
      </c>
      <c r="J215" s="197">
        <v>1</v>
      </c>
      <c r="K215" s="197">
        <v>1</v>
      </c>
      <c r="L215" s="196" t="s">
        <v>1</v>
      </c>
      <c r="M215" s="197">
        <v>1</v>
      </c>
      <c r="N215" s="197">
        <v>1</v>
      </c>
      <c r="O215" s="197">
        <v>1</v>
      </c>
      <c r="P215" s="197">
        <v>1</v>
      </c>
      <c r="Q215" s="197">
        <v>1</v>
      </c>
      <c r="R215" s="196" t="s">
        <v>1</v>
      </c>
      <c r="S215" s="192">
        <v>1</v>
      </c>
      <c r="T215" s="192">
        <v>1</v>
      </c>
      <c r="U215" s="196" t="s">
        <v>1</v>
      </c>
      <c r="V215" s="203" t="s">
        <v>1</v>
      </c>
      <c r="W215" s="196" t="s">
        <v>1</v>
      </c>
      <c r="X215" s="196" t="s">
        <v>1</v>
      </c>
      <c r="Y215" s="196" t="s">
        <v>1</v>
      </c>
      <c r="Z215" s="196" t="s">
        <v>1</v>
      </c>
      <c r="AA215" s="202" t="s">
        <v>433</v>
      </c>
      <c r="AB215" s="196" t="s">
        <v>1</v>
      </c>
      <c r="AC215" s="197">
        <v>1</v>
      </c>
      <c r="AD215" s="196" t="s">
        <v>1</v>
      </c>
      <c r="AE215" s="196" t="s">
        <v>1</v>
      </c>
      <c r="AF215" s="198" t="s">
        <v>1</v>
      </c>
    </row>
    <row r="216" spans="1:32" ht="16.5" customHeight="1" x14ac:dyDescent="0.3">
      <c r="A216" s="215">
        <v>207</v>
      </c>
      <c r="B216" s="216" t="s">
        <v>218</v>
      </c>
      <c r="C216" s="217" t="s">
        <v>293</v>
      </c>
      <c r="D216" s="218" t="s">
        <v>805</v>
      </c>
      <c r="E216" s="221" t="s">
        <v>303</v>
      </c>
      <c r="F216" s="222" t="s">
        <v>312</v>
      </c>
      <c r="G216" s="206" t="s">
        <v>5</v>
      </c>
      <c r="H216" s="190"/>
      <c r="I216" s="201" t="s">
        <v>498</v>
      </c>
      <c r="J216" s="196" t="s">
        <v>1</v>
      </c>
      <c r="K216" s="196" t="s">
        <v>1</v>
      </c>
      <c r="L216" s="196" t="s">
        <v>1</v>
      </c>
      <c r="M216" s="197">
        <v>1</v>
      </c>
      <c r="N216" s="196" t="s">
        <v>1</v>
      </c>
      <c r="O216" s="197">
        <v>1</v>
      </c>
      <c r="P216" s="196" t="s">
        <v>1</v>
      </c>
      <c r="Q216" s="197">
        <v>1</v>
      </c>
      <c r="R216" s="196" t="s">
        <v>1</v>
      </c>
      <c r="S216" s="192">
        <v>1</v>
      </c>
      <c r="T216" s="192">
        <v>1</v>
      </c>
      <c r="U216" s="203" t="s">
        <v>1</v>
      </c>
      <c r="V216" s="196" t="s">
        <v>1</v>
      </c>
      <c r="W216" s="196" t="s">
        <v>1</v>
      </c>
      <c r="X216" s="196" t="s">
        <v>1</v>
      </c>
      <c r="Y216" s="199" t="s">
        <v>1</v>
      </c>
      <c r="Z216" s="196" t="s">
        <v>1</v>
      </c>
      <c r="AA216" s="202" t="s">
        <v>433</v>
      </c>
      <c r="AB216" s="196" t="s">
        <v>1</v>
      </c>
      <c r="AC216" s="196" t="s">
        <v>1</v>
      </c>
      <c r="AD216" s="196" t="s">
        <v>1</v>
      </c>
      <c r="AE216" s="196" t="s">
        <v>1</v>
      </c>
      <c r="AF216" s="198" t="s">
        <v>1</v>
      </c>
    </row>
    <row r="217" spans="1:32" ht="16.5" customHeight="1" x14ac:dyDescent="0.3">
      <c r="A217" s="215">
        <v>208</v>
      </c>
      <c r="B217" s="216" t="s">
        <v>1042</v>
      </c>
      <c r="C217" s="217" t="s">
        <v>293</v>
      </c>
      <c r="D217" s="218" t="s">
        <v>285</v>
      </c>
      <c r="E217" s="221" t="s">
        <v>303</v>
      </c>
      <c r="F217" s="222" t="s">
        <v>312</v>
      </c>
      <c r="G217" s="206" t="s">
        <v>5</v>
      </c>
      <c r="H217" s="201" t="s">
        <v>498</v>
      </c>
      <c r="I217" s="201" t="s">
        <v>498</v>
      </c>
      <c r="J217" s="196" t="s">
        <v>1</v>
      </c>
      <c r="K217" s="197">
        <v>1</v>
      </c>
      <c r="L217" s="197">
        <v>1</v>
      </c>
      <c r="M217" s="197">
        <v>1</v>
      </c>
      <c r="N217" s="196" t="s">
        <v>1</v>
      </c>
      <c r="O217" s="196" t="s">
        <v>1</v>
      </c>
      <c r="P217" s="196" t="s">
        <v>1</v>
      </c>
      <c r="Q217" s="196" t="s">
        <v>1</v>
      </c>
      <c r="R217" s="196" t="s">
        <v>1</v>
      </c>
      <c r="S217" s="192">
        <v>1</v>
      </c>
      <c r="T217" s="192">
        <v>1</v>
      </c>
      <c r="U217" s="203" t="s">
        <v>1</v>
      </c>
      <c r="V217" s="203" t="s">
        <v>1</v>
      </c>
      <c r="W217" s="196" t="s">
        <v>1</v>
      </c>
      <c r="X217" s="196" t="s">
        <v>1</v>
      </c>
      <c r="Y217" s="196" t="s">
        <v>1</v>
      </c>
      <c r="Z217" s="196" t="s">
        <v>1</v>
      </c>
      <c r="AA217" s="202" t="s">
        <v>433</v>
      </c>
      <c r="AB217" s="196" t="s">
        <v>1</v>
      </c>
      <c r="AC217" s="197">
        <v>1</v>
      </c>
      <c r="AD217" s="196" t="s">
        <v>1</v>
      </c>
      <c r="AE217" s="196" t="s">
        <v>1</v>
      </c>
      <c r="AF217" s="198" t="s">
        <v>1</v>
      </c>
    </row>
    <row r="218" spans="1:32" ht="16.5" customHeight="1" x14ac:dyDescent="0.3">
      <c r="A218" s="215">
        <v>209</v>
      </c>
      <c r="B218" s="216" t="s">
        <v>946</v>
      </c>
      <c r="C218" s="217" t="s">
        <v>293</v>
      </c>
      <c r="D218" s="218" t="s">
        <v>285</v>
      </c>
      <c r="E218" s="221" t="s">
        <v>303</v>
      </c>
      <c r="F218" s="222" t="s">
        <v>345</v>
      </c>
      <c r="G218" s="206" t="s">
        <v>5</v>
      </c>
      <c r="H218" s="201" t="s">
        <v>498</v>
      </c>
      <c r="I218" s="201" t="s">
        <v>498</v>
      </c>
      <c r="J218" s="197">
        <v>1</v>
      </c>
      <c r="K218" s="197">
        <v>1</v>
      </c>
      <c r="L218" s="197">
        <v>1</v>
      </c>
      <c r="M218" s="197">
        <v>1</v>
      </c>
      <c r="N218" s="196" t="s">
        <v>1</v>
      </c>
      <c r="O218" s="197">
        <v>1</v>
      </c>
      <c r="P218" s="196" t="s">
        <v>1</v>
      </c>
      <c r="Q218" s="197">
        <v>1</v>
      </c>
      <c r="R218" s="196" t="s">
        <v>1</v>
      </c>
      <c r="S218" s="192">
        <v>1</v>
      </c>
      <c r="T218" s="192">
        <v>1</v>
      </c>
      <c r="U218" s="203" t="s">
        <v>1</v>
      </c>
      <c r="V218" s="203" t="s">
        <v>1</v>
      </c>
      <c r="W218" s="203" t="s">
        <v>1</v>
      </c>
      <c r="X218" s="196" t="s">
        <v>1</v>
      </c>
      <c r="Y218" s="196" t="s">
        <v>1</v>
      </c>
      <c r="Z218" s="199" t="s">
        <v>1</v>
      </c>
      <c r="AA218" s="202" t="s">
        <v>433</v>
      </c>
      <c r="AB218" s="196" t="s">
        <v>1</v>
      </c>
      <c r="AC218" s="197">
        <v>1</v>
      </c>
      <c r="AD218" s="196" t="s">
        <v>1</v>
      </c>
      <c r="AE218" s="202" t="s">
        <v>433</v>
      </c>
      <c r="AF218" s="204" t="s">
        <v>439</v>
      </c>
    </row>
    <row r="219" spans="1:32" ht="16.5" customHeight="1" x14ac:dyDescent="0.3">
      <c r="A219" s="215">
        <v>210</v>
      </c>
      <c r="B219" s="216" t="s">
        <v>947</v>
      </c>
      <c r="C219" s="217" t="s">
        <v>293</v>
      </c>
      <c r="D219" s="218" t="s">
        <v>285</v>
      </c>
      <c r="E219" s="221" t="s">
        <v>303</v>
      </c>
      <c r="F219" s="222" t="s">
        <v>345</v>
      </c>
      <c r="G219" s="206" t="s">
        <v>5</v>
      </c>
      <c r="H219" s="201" t="s">
        <v>498</v>
      </c>
      <c r="I219" s="201" t="s">
        <v>498</v>
      </c>
      <c r="J219" s="196" t="s">
        <v>1</v>
      </c>
      <c r="K219" s="197">
        <v>1</v>
      </c>
      <c r="L219" s="197">
        <v>1</v>
      </c>
      <c r="M219" s="197">
        <v>1</v>
      </c>
      <c r="N219" s="197">
        <v>1</v>
      </c>
      <c r="O219" s="197">
        <v>1</v>
      </c>
      <c r="P219" s="196" t="s">
        <v>1</v>
      </c>
      <c r="Q219" s="197">
        <v>1</v>
      </c>
      <c r="R219" s="196" t="s">
        <v>1</v>
      </c>
      <c r="S219" s="192">
        <v>1</v>
      </c>
      <c r="T219" s="192">
        <v>1</v>
      </c>
      <c r="U219" s="203" t="s">
        <v>1</v>
      </c>
      <c r="V219" s="203" t="s">
        <v>1</v>
      </c>
      <c r="W219" s="196" t="s">
        <v>1</v>
      </c>
      <c r="X219" s="196" t="s">
        <v>1</v>
      </c>
      <c r="Y219" s="196" t="s">
        <v>1</v>
      </c>
      <c r="Z219" s="196" t="s">
        <v>1</v>
      </c>
      <c r="AA219" s="202" t="s">
        <v>433</v>
      </c>
      <c r="AB219" s="196" t="s">
        <v>1</v>
      </c>
      <c r="AC219" s="197">
        <v>1</v>
      </c>
      <c r="AD219" s="196" t="s">
        <v>1</v>
      </c>
      <c r="AE219" s="196" t="s">
        <v>1</v>
      </c>
      <c r="AF219" s="198" t="s">
        <v>1</v>
      </c>
    </row>
    <row r="220" spans="1:32" ht="16.5" customHeight="1" x14ac:dyDescent="0.3">
      <c r="A220" s="215">
        <v>211</v>
      </c>
      <c r="B220" s="216" t="s">
        <v>998</v>
      </c>
      <c r="C220" s="217" t="s">
        <v>293</v>
      </c>
      <c r="D220" s="218" t="s">
        <v>285</v>
      </c>
      <c r="E220" s="221" t="s">
        <v>303</v>
      </c>
      <c r="F220" s="222" t="s">
        <v>312</v>
      </c>
      <c r="G220" s="206" t="s">
        <v>5</v>
      </c>
      <c r="H220" s="201" t="s">
        <v>498</v>
      </c>
      <c r="I220" s="201" t="s">
        <v>498</v>
      </c>
      <c r="J220" s="196" t="s">
        <v>1</v>
      </c>
      <c r="K220" s="197">
        <v>1</v>
      </c>
      <c r="L220" s="197">
        <v>1</v>
      </c>
      <c r="M220" s="197">
        <v>1</v>
      </c>
      <c r="N220" s="197">
        <v>1</v>
      </c>
      <c r="O220" s="196" t="s">
        <v>1</v>
      </c>
      <c r="P220" s="196" t="s">
        <v>1</v>
      </c>
      <c r="Q220" s="196" t="s">
        <v>1</v>
      </c>
      <c r="R220" s="196" t="s">
        <v>1</v>
      </c>
      <c r="S220" s="196" t="s">
        <v>1</v>
      </c>
      <c r="T220" s="196" t="s">
        <v>1</v>
      </c>
      <c r="U220" s="203" t="s">
        <v>1</v>
      </c>
      <c r="V220" s="203" t="s">
        <v>1</v>
      </c>
      <c r="W220" s="196" t="s">
        <v>1</v>
      </c>
      <c r="X220" s="196" t="s">
        <v>1</v>
      </c>
      <c r="Y220" s="196" t="s">
        <v>1</v>
      </c>
      <c r="Z220" s="199" t="s">
        <v>1</v>
      </c>
      <c r="AA220" s="202" t="s">
        <v>439</v>
      </c>
      <c r="AB220" s="196" t="s">
        <v>1</v>
      </c>
      <c r="AC220" s="197">
        <v>1</v>
      </c>
      <c r="AD220" s="196" t="s">
        <v>1</v>
      </c>
      <c r="AE220" s="196" t="s">
        <v>1</v>
      </c>
      <c r="AF220" s="198" t="s">
        <v>1</v>
      </c>
    </row>
    <row r="221" spans="1:32" ht="16.5" customHeight="1" x14ac:dyDescent="0.3">
      <c r="A221" s="215">
        <v>212</v>
      </c>
      <c r="B221" s="216" t="s">
        <v>948</v>
      </c>
      <c r="C221" s="217" t="s">
        <v>293</v>
      </c>
      <c r="D221" s="218" t="s">
        <v>805</v>
      </c>
      <c r="E221" s="221" t="s">
        <v>303</v>
      </c>
      <c r="F221" s="222" t="s">
        <v>312</v>
      </c>
      <c r="G221" s="206" t="s">
        <v>5</v>
      </c>
      <c r="H221" s="195" t="s">
        <v>535</v>
      </c>
      <c r="I221" s="201" t="s">
        <v>498</v>
      </c>
      <c r="J221" s="197">
        <v>1</v>
      </c>
      <c r="K221" s="197">
        <v>1</v>
      </c>
      <c r="L221" s="197">
        <v>1</v>
      </c>
      <c r="M221" s="197">
        <v>1</v>
      </c>
      <c r="N221" s="197">
        <v>1</v>
      </c>
      <c r="O221" s="197">
        <v>1</v>
      </c>
      <c r="P221" s="197">
        <v>1</v>
      </c>
      <c r="Q221" s="197">
        <v>1</v>
      </c>
      <c r="R221" s="196" t="s">
        <v>1</v>
      </c>
      <c r="S221" s="192">
        <v>1</v>
      </c>
      <c r="T221" s="192">
        <v>1</v>
      </c>
      <c r="U221" s="203" t="s">
        <v>1</v>
      </c>
      <c r="V221" s="203" t="s">
        <v>1</v>
      </c>
      <c r="W221" s="196" t="s">
        <v>1</v>
      </c>
      <c r="X221" s="196" t="s">
        <v>1</v>
      </c>
      <c r="Y221" s="196" t="s">
        <v>1</v>
      </c>
      <c r="Z221" s="203" t="s">
        <v>1</v>
      </c>
      <c r="AA221" s="202" t="s">
        <v>433</v>
      </c>
      <c r="AB221" s="196" t="s">
        <v>1</v>
      </c>
      <c r="AC221" s="197">
        <v>1</v>
      </c>
      <c r="AD221" s="196" t="s">
        <v>1</v>
      </c>
      <c r="AE221" s="196" t="s">
        <v>1</v>
      </c>
      <c r="AF221" s="198" t="s">
        <v>1</v>
      </c>
    </row>
    <row r="222" spans="1:32" ht="16.5" customHeight="1" x14ac:dyDescent="0.3">
      <c r="A222" s="215">
        <v>213</v>
      </c>
      <c r="B222" s="216" t="s">
        <v>949</v>
      </c>
      <c r="C222" s="217" t="s">
        <v>293</v>
      </c>
      <c r="D222" s="218" t="s">
        <v>285</v>
      </c>
      <c r="E222" s="221" t="s">
        <v>303</v>
      </c>
      <c r="F222" s="222" t="s">
        <v>345</v>
      </c>
      <c r="G222" s="206" t="s">
        <v>5</v>
      </c>
      <c r="H222" s="201" t="s">
        <v>498</v>
      </c>
      <c r="I222" s="201" t="s">
        <v>498</v>
      </c>
      <c r="J222" s="196" t="s">
        <v>1</v>
      </c>
      <c r="K222" s="197">
        <v>1</v>
      </c>
      <c r="L222" s="196" t="s">
        <v>1</v>
      </c>
      <c r="M222" s="197">
        <v>1</v>
      </c>
      <c r="N222" s="196" t="s">
        <v>1</v>
      </c>
      <c r="O222" s="197">
        <v>1</v>
      </c>
      <c r="P222" s="196" t="s">
        <v>1</v>
      </c>
      <c r="Q222" s="197">
        <v>1</v>
      </c>
      <c r="R222" s="196" t="s">
        <v>1</v>
      </c>
      <c r="S222" s="192">
        <v>1</v>
      </c>
      <c r="T222" s="192">
        <v>1</v>
      </c>
      <c r="U222" s="196" t="s">
        <v>1</v>
      </c>
      <c r="V222" s="199" t="s">
        <v>1</v>
      </c>
      <c r="W222" s="196" t="s">
        <v>1</v>
      </c>
      <c r="X222" s="196" t="s">
        <v>1</v>
      </c>
      <c r="Y222" s="196" t="s">
        <v>1</v>
      </c>
      <c r="Z222" s="199" t="s">
        <v>1</v>
      </c>
      <c r="AA222" s="202" t="s">
        <v>433</v>
      </c>
      <c r="AB222" s="196" t="s">
        <v>1</v>
      </c>
      <c r="AC222" s="196" t="s">
        <v>1</v>
      </c>
      <c r="AD222" s="196" t="s">
        <v>1</v>
      </c>
      <c r="AE222" s="196" t="s">
        <v>1</v>
      </c>
      <c r="AF222" s="198" t="s">
        <v>1</v>
      </c>
    </row>
    <row r="223" spans="1:32" ht="16.5" customHeight="1" x14ac:dyDescent="0.3">
      <c r="A223" s="215">
        <v>214</v>
      </c>
      <c r="B223" s="216" t="s">
        <v>950</v>
      </c>
      <c r="C223" s="217" t="s">
        <v>293</v>
      </c>
      <c r="D223" s="218" t="s">
        <v>285</v>
      </c>
      <c r="E223" s="221" t="s">
        <v>303</v>
      </c>
      <c r="F223" s="222" t="s">
        <v>345</v>
      </c>
      <c r="G223" s="206" t="s">
        <v>5</v>
      </c>
      <c r="H223" s="201" t="s">
        <v>498</v>
      </c>
      <c r="I223" s="201" t="s">
        <v>498</v>
      </c>
      <c r="J223" s="197">
        <v>1</v>
      </c>
      <c r="K223" s="197">
        <v>1</v>
      </c>
      <c r="L223" s="196" t="s">
        <v>1</v>
      </c>
      <c r="M223" s="197">
        <v>1</v>
      </c>
      <c r="N223" s="197">
        <v>1</v>
      </c>
      <c r="O223" s="197">
        <v>1</v>
      </c>
      <c r="P223" s="197">
        <v>1</v>
      </c>
      <c r="Q223" s="197">
        <v>1</v>
      </c>
      <c r="R223" s="196" t="s">
        <v>1</v>
      </c>
      <c r="S223" s="192">
        <v>1</v>
      </c>
      <c r="T223" s="196" t="s">
        <v>1</v>
      </c>
      <c r="U223" s="199" t="s">
        <v>1</v>
      </c>
      <c r="V223" s="196" t="s">
        <v>1</v>
      </c>
      <c r="W223" s="196" t="s">
        <v>1</v>
      </c>
      <c r="X223" s="196" t="s">
        <v>1</v>
      </c>
      <c r="Y223" s="196" t="s">
        <v>1</v>
      </c>
      <c r="Z223" s="196" t="s">
        <v>1</v>
      </c>
      <c r="AA223" s="202" t="s">
        <v>433</v>
      </c>
      <c r="AB223" s="196" t="s">
        <v>1</v>
      </c>
      <c r="AC223" s="197">
        <v>1</v>
      </c>
      <c r="AD223" s="196" t="s">
        <v>1</v>
      </c>
      <c r="AE223" s="196" t="s">
        <v>1</v>
      </c>
      <c r="AF223" s="198" t="s">
        <v>1</v>
      </c>
    </row>
    <row r="224" spans="1:32" ht="16.5" customHeight="1" x14ac:dyDescent="0.3">
      <c r="A224" s="215">
        <v>215</v>
      </c>
      <c r="B224" s="216" t="s">
        <v>999</v>
      </c>
      <c r="C224" s="217" t="s">
        <v>298</v>
      </c>
      <c r="D224" s="218" t="s">
        <v>285</v>
      </c>
      <c r="E224" s="221" t="s">
        <v>303</v>
      </c>
      <c r="F224" s="222" t="s">
        <v>355</v>
      </c>
      <c r="G224" s="206" t="s">
        <v>5</v>
      </c>
      <c r="H224" s="190"/>
      <c r="I224" s="201" t="s">
        <v>498</v>
      </c>
      <c r="J224" s="196" t="s">
        <v>1</v>
      </c>
      <c r="K224" s="196" t="s">
        <v>1</v>
      </c>
      <c r="L224" s="196" t="s">
        <v>1</v>
      </c>
      <c r="M224" s="197">
        <v>1</v>
      </c>
      <c r="N224" s="197">
        <v>1</v>
      </c>
      <c r="O224" s="196" t="s">
        <v>1</v>
      </c>
      <c r="P224" s="196" t="s">
        <v>1</v>
      </c>
      <c r="Q224" s="197">
        <v>1</v>
      </c>
      <c r="R224" s="196" t="s">
        <v>1</v>
      </c>
      <c r="S224" s="192">
        <v>1</v>
      </c>
      <c r="T224" s="196" t="s">
        <v>1</v>
      </c>
      <c r="U224" s="196" t="s">
        <v>1</v>
      </c>
      <c r="V224" s="196" t="s">
        <v>1</v>
      </c>
      <c r="W224" s="196" t="s">
        <v>1</v>
      </c>
      <c r="X224" s="196" t="s">
        <v>1</v>
      </c>
      <c r="Y224" s="196" t="s">
        <v>1</v>
      </c>
      <c r="Z224" s="196" t="s">
        <v>1</v>
      </c>
      <c r="AA224" s="196" t="s">
        <v>1</v>
      </c>
      <c r="AB224" s="197">
        <v>1</v>
      </c>
      <c r="AC224" s="197">
        <v>1</v>
      </c>
      <c r="AD224" s="196" t="s">
        <v>1</v>
      </c>
      <c r="AE224" s="196" t="s">
        <v>1</v>
      </c>
      <c r="AF224" s="198" t="s">
        <v>1</v>
      </c>
    </row>
    <row r="225" spans="1:32" ht="16.5" customHeight="1" x14ac:dyDescent="0.3">
      <c r="A225" s="215">
        <v>216</v>
      </c>
      <c r="B225" s="216" t="s">
        <v>1000</v>
      </c>
      <c r="C225" s="217" t="s">
        <v>298</v>
      </c>
      <c r="D225" s="218" t="s">
        <v>805</v>
      </c>
      <c r="E225" s="221" t="s">
        <v>303</v>
      </c>
      <c r="F225" s="222" t="s">
        <v>356</v>
      </c>
      <c r="G225" s="206" t="s">
        <v>5</v>
      </c>
      <c r="H225" s="201" t="s">
        <v>498</v>
      </c>
      <c r="I225" s="201" t="s">
        <v>498</v>
      </c>
      <c r="J225" s="196" t="s">
        <v>1</v>
      </c>
      <c r="K225" s="197">
        <v>1</v>
      </c>
      <c r="L225" s="196" t="s">
        <v>1</v>
      </c>
      <c r="M225" s="197">
        <v>1</v>
      </c>
      <c r="N225" s="196" t="s">
        <v>1</v>
      </c>
      <c r="O225" s="197">
        <v>1</v>
      </c>
      <c r="P225" s="196" t="s">
        <v>1</v>
      </c>
      <c r="Q225" s="197">
        <v>1</v>
      </c>
      <c r="R225" s="196" t="s">
        <v>1</v>
      </c>
      <c r="S225" s="192">
        <v>1</v>
      </c>
      <c r="T225" s="196" t="s">
        <v>1</v>
      </c>
      <c r="U225" s="203" t="s">
        <v>1</v>
      </c>
      <c r="V225" s="203" t="s">
        <v>1</v>
      </c>
      <c r="W225" s="196" t="s">
        <v>1</v>
      </c>
      <c r="X225" s="196" t="s">
        <v>1</v>
      </c>
      <c r="Y225" s="196" t="s">
        <v>1</v>
      </c>
      <c r="Z225" s="196" t="s">
        <v>1</v>
      </c>
      <c r="AA225" s="202" t="s">
        <v>433</v>
      </c>
      <c r="AB225" s="196" t="s">
        <v>1</v>
      </c>
      <c r="AC225" s="197">
        <v>1</v>
      </c>
      <c r="AD225" s="197">
        <v>1</v>
      </c>
      <c r="AE225" s="202" t="s">
        <v>433</v>
      </c>
      <c r="AF225" s="198" t="s">
        <v>1</v>
      </c>
    </row>
    <row r="226" spans="1:32" ht="16.5" customHeight="1" x14ac:dyDescent="0.3">
      <c r="A226" s="215">
        <v>217</v>
      </c>
      <c r="B226" s="216" t="s">
        <v>1001</v>
      </c>
      <c r="C226" s="217" t="s">
        <v>298</v>
      </c>
      <c r="D226" s="218" t="s">
        <v>805</v>
      </c>
      <c r="E226" s="221" t="s">
        <v>303</v>
      </c>
      <c r="F226" s="222" t="s">
        <v>346</v>
      </c>
      <c r="G226" s="206" t="s">
        <v>5</v>
      </c>
      <c r="H226" s="201" t="s">
        <v>498</v>
      </c>
      <c r="I226" s="201" t="s">
        <v>498</v>
      </c>
      <c r="J226" s="197">
        <v>1</v>
      </c>
      <c r="K226" s="196" t="s">
        <v>1</v>
      </c>
      <c r="L226" s="196" t="s">
        <v>1</v>
      </c>
      <c r="M226" s="197">
        <v>1</v>
      </c>
      <c r="N226" s="196" t="s">
        <v>1</v>
      </c>
      <c r="O226" s="197">
        <v>1</v>
      </c>
      <c r="P226" s="196" t="s">
        <v>1</v>
      </c>
      <c r="Q226" s="197">
        <v>1</v>
      </c>
      <c r="R226" s="196" t="s">
        <v>1</v>
      </c>
      <c r="S226" s="192">
        <v>1</v>
      </c>
      <c r="T226" s="196" t="s">
        <v>1</v>
      </c>
      <c r="U226" s="203" t="s">
        <v>1</v>
      </c>
      <c r="V226" s="203" t="s">
        <v>1</v>
      </c>
      <c r="W226" s="196" t="s">
        <v>1</v>
      </c>
      <c r="X226" s="196" t="s">
        <v>1</v>
      </c>
      <c r="Y226" s="196" t="s">
        <v>1</v>
      </c>
      <c r="Z226" s="203" t="s">
        <v>1</v>
      </c>
      <c r="AA226" s="202" t="s">
        <v>433</v>
      </c>
      <c r="AB226" s="197">
        <v>1</v>
      </c>
      <c r="AC226" s="197">
        <v>1</v>
      </c>
      <c r="AD226" s="197">
        <v>1</v>
      </c>
      <c r="AE226" s="196" t="s">
        <v>1</v>
      </c>
      <c r="AF226" s="198" t="s">
        <v>1</v>
      </c>
    </row>
    <row r="227" spans="1:32" ht="16.5" customHeight="1" x14ac:dyDescent="0.3">
      <c r="A227" s="215">
        <v>218</v>
      </c>
      <c r="B227" s="216" t="s">
        <v>1002</v>
      </c>
      <c r="C227" s="217" t="s">
        <v>298</v>
      </c>
      <c r="D227" s="218" t="s">
        <v>805</v>
      </c>
      <c r="E227" s="221" t="s">
        <v>303</v>
      </c>
      <c r="F227" s="222" t="s">
        <v>347</v>
      </c>
      <c r="G227" s="206" t="s">
        <v>5</v>
      </c>
      <c r="H227" s="201" t="s">
        <v>498</v>
      </c>
      <c r="I227" s="201" t="s">
        <v>498</v>
      </c>
      <c r="J227" s="196" t="s">
        <v>1</v>
      </c>
      <c r="K227" s="197">
        <v>1</v>
      </c>
      <c r="L227" s="196" t="s">
        <v>1</v>
      </c>
      <c r="M227" s="197">
        <v>1</v>
      </c>
      <c r="N227" s="197">
        <v>1</v>
      </c>
      <c r="O227" s="197">
        <v>1</v>
      </c>
      <c r="P227" s="196" t="s">
        <v>1</v>
      </c>
      <c r="Q227" s="197">
        <v>1</v>
      </c>
      <c r="R227" s="196" t="s">
        <v>1</v>
      </c>
      <c r="S227" s="192">
        <v>1</v>
      </c>
      <c r="T227" s="196" t="s">
        <v>1</v>
      </c>
      <c r="U227" s="203" t="s">
        <v>1</v>
      </c>
      <c r="V227" s="203" t="s">
        <v>1</v>
      </c>
      <c r="W227" s="203" t="s">
        <v>1</v>
      </c>
      <c r="X227" s="203" t="s">
        <v>1</v>
      </c>
      <c r="Y227" s="203" t="s">
        <v>1</v>
      </c>
      <c r="Z227" s="203" t="s">
        <v>1</v>
      </c>
      <c r="AA227" s="202" t="s">
        <v>433</v>
      </c>
      <c r="AB227" s="197">
        <v>1</v>
      </c>
      <c r="AC227" s="197">
        <v>1</v>
      </c>
      <c r="AD227" s="196" t="s">
        <v>1</v>
      </c>
      <c r="AE227" s="202" t="s">
        <v>433</v>
      </c>
      <c r="AF227" s="198" t="s">
        <v>1</v>
      </c>
    </row>
    <row r="228" spans="1:32" ht="16.5" customHeight="1" x14ac:dyDescent="0.3">
      <c r="A228" s="215">
        <v>219</v>
      </c>
      <c r="B228" s="216" t="s">
        <v>1003</v>
      </c>
      <c r="C228" s="217" t="s">
        <v>298</v>
      </c>
      <c r="D228" s="218" t="s">
        <v>285</v>
      </c>
      <c r="E228" s="221" t="s">
        <v>303</v>
      </c>
      <c r="F228" s="222" t="s">
        <v>346</v>
      </c>
      <c r="G228" s="206" t="s">
        <v>5</v>
      </c>
      <c r="H228" s="201" t="s">
        <v>498</v>
      </c>
      <c r="I228" s="201" t="s">
        <v>498</v>
      </c>
      <c r="J228" s="196" t="s">
        <v>1</v>
      </c>
      <c r="K228" s="197">
        <v>1</v>
      </c>
      <c r="L228" s="197">
        <v>1</v>
      </c>
      <c r="M228" s="197">
        <v>1</v>
      </c>
      <c r="N228" s="196" t="s">
        <v>1</v>
      </c>
      <c r="O228" s="196" t="s">
        <v>1</v>
      </c>
      <c r="P228" s="196" t="s">
        <v>1</v>
      </c>
      <c r="Q228" s="196" t="s">
        <v>1</v>
      </c>
      <c r="R228" s="196" t="s">
        <v>1</v>
      </c>
      <c r="S228" s="192">
        <v>1</v>
      </c>
      <c r="T228" s="196" t="s">
        <v>1</v>
      </c>
      <c r="U228" s="203" t="s">
        <v>1</v>
      </c>
      <c r="V228" s="196" t="s">
        <v>1</v>
      </c>
      <c r="W228" s="196" t="s">
        <v>1</v>
      </c>
      <c r="X228" s="196" t="s">
        <v>1</v>
      </c>
      <c r="Y228" s="196" t="s">
        <v>1</v>
      </c>
      <c r="Z228" s="196" t="s">
        <v>1</v>
      </c>
      <c r="AA228" s="196" t="s">
        <v>1</v>
      </c>
      <c r="AB228" s="197">
        <v>1</v>
      </c>
      <c r="AC228" s="197">
        <v>1</v>
      </c>
      <c r="AD228" s="196" t="s">
        <v>1</v>
      </c>
      <c r="AE228" s="196" t="s">
        <v>1</v>
      </c>
      <c r="AF228" s="198" t="s">
        <v>1</v>
      </c>
    </row>
    <row r="229" spans="1:32" ht="16.5" customHeight="1" x14ac:dyDescent="0.3">
      <c r="A229" s="215">
        <v>220</v>
      </c>
      <c r="B229" s="216" t="s">
        <v>1004</v>
      </c>
      <c r="C229" s="217" t="s">
        <v>298</v>
      </c>
      <c r="D229" s="218" t="s">
        <v>285</v>
      </c>
      <c r="E229" s="221" t="s">
        <v>303</v>
      </c>
      <c r="F229" s="222" t="s">
        <v>346</v>
      </c>
      <c r="G229" s="206" t="s">
        <v>5</v>
      </c>
      <c r="H229" s="201" t="s">
        <v>498</v>
      </c>
      <c r="I229" s="201" t="s">
        <v>498</v>
      </c>
      <c r="J229" s="197">
        <v>1</v>
      </c>
      <c r="K229" s="197">
        <v>1</v>
      </c>
      <c r="L229" s="196" t="s">
        <v>1</v>
      </c>
      <c r="M229" s="197">
        <v>1</v>
      </c>
      <c r="N229" s="197">
        <v>1</v>
      </c>
      <c r="O229" s="197">
        <v>1</v>
      </c>
      <c r="P229" s="196" t="s">
        <v>1</v>
      </c>
      <c r="Q229" s="197">
        <v>1</v>
      </c>
      <c r="R229" s="196" t="s">
        <v>1</v>
      </c>
      <c r="S229" s="192">
        <v>1</v>
      </c>
      <c r="T229" s="196" t="s">
        <v>1</v>
      </c>
      <c r="U229" s="199" t="s">
        <v>1</v>
      </c>
      <c r="V229" s="199" t="s">
        <v>1</v>
      </c>
      <c r="W229" s="196" t="s">
        <v>1</v>
      </c>
      <c r="X229" s="196" t="s">
        <v>1</v>
      </c>
      <c r="Y229" s="196" t="s">
        <v>1</v>
      </c>
      <c r="Z229" s="196" t="s">
        <v>1</v>
      </c>
      <c r="AA229" s="202" t="s">
        <v>433</v>
      </c>
      <c r="AB229" s="196" t="s">
        <v>1</v>
      </c>
      <c r="AC229" s="197">
        <v>1</v>
      </c>
      <c r="AD229" s="196" t="s">
        <v>1</v>
      </c>
      <c r="AE229" s="196" t="s">
        <v>1</v>
      </c>
      <c r="AF229" s="198" t="s">
        <v>1</v>
      </c>
    </row>
    <row r="230" spans="1:32" ht="16.5" customHeight="1" x14ac:dyDescent="0.3">
      <c r="A230" s="215">
        <v>221</v>
      </c>
      <c r="B230" s="216" t="s">
        <v>1005</v>
      </c>
      <c r="C230" s="217" t="s">
        <v>298</v>
      </c>
      <c r="D230" s="218" t="s">
        <v>285</v>
      </c>
      <c r="E230" s="221" t="s">
        <v>303</v>
      </c>
      <c r="F230" s="222" t="s">
        <v>356</v>
      </c>
      <c r="G230" s="206" t="s">
        <v>5</v>
      </c>
      <c r="H230" s="201" t="s">
        <v>498</v>
      </c>
      <c r="I230" s="201" t="s">
        <v>498</v>
      </c>
      <c r="J230" s="197">
        <v>1</v>
      </c>
      <c r="K230" s="197">
        <v>1</v>
      </c>
      <c r="L230" s="197">
        <v>1</v>
      </c>
      <c r="M230" s="197">
        <v>1</v>
      </c>
      <c r="N230" s="196" t="s">
        <v>1</v>
      </c>
      <c r="O230" s="197">
        <v>1</v>
      </c>
      <c r="P230" s="196" t="s">
        <v>1</v>
      </c>
      <c r="Q230" s="197">
        <v>1</v>
      </c>
      <c r="R230" s="196" t="s">
        <v>1</v>
      </c>
      <c r="S230" s="192">
        <v>1</v>
      </c>
      <c r="T230" s="196" t="s">
        <v>1</v>
      </c>
      <c r="U230" s="203" t="s">
        <v>1</v>
      </c>
      <c r="V230" s="196" t="s">
        <v>1</v>
      </c>
      <c r="W230" s="196" t="s">
        <v>1</v>
      </c>
      <c r="X230" s="196" t="s">
        <v>1</v>
      </c>
      <c r="Y230" s="196" t="s">
        <v>1</v>
      </c>
      <c r="Z230" s="199" t="s">
        <v>1</v>
      </c>
      <c r="AA230" s="196" t="s">
        <v>1</v>
      </c>
      <c r="AB230" s="197">
        <v>1</v>
      </c>
      <c r="AC230" s="197">
        <v>1</v>
      </c>
      <c r="AD230" s="197">
        <v>1</v>
      </c>
      <c r="AE230" s="196" t="s">
        <v>1</v>
      </c>
      <c r="AF230" s="198" t="s">
        <v>1</v>
      </c>
    </row>
    <row r="231" spans="1:32" ht="16.5" customHeight="1" x14ac:dyDescent="0.3">
      <c r="A231" s="215">
        <v>222</v>
      </c>
      <c r="B231" s="216" t="s">
        <v>1006</v>
      </c>
      <c r="C231" s="217" t="s">
        <v>298</v>
      </c>
      <c r="D231" s="218" t="s">
        <v>285</v>
      </c>
      <c r="E231" s="221" t="s">
        <v>303</v>
      </c>
      <c r="F231" s="222" t="s">
        <v>355</v>
      </c>
      <c r="G231" s="206" t="s">
        <v>5</v>
      </c>
      <c r="H231" s="195" t="s">
        <v>535</v>
      </c>
      <c r="I231" s="201" t="s">
        <v>498</v>
      </c>
      <c r="J231" s="196" t="s">
        <v>1</v>
      </c>
      <c r="K231" s="196" t="s">
        <v>1</v>
      </c>
      <c r="L231" s="197">
        <v>1</v>
      </c>
      <c r="M231" s="197">
        <v>1</v>
      </c>
      <c r="N231" s="196" t="s">
        <v>1</v>
      </c>
      <c r="O231" s="196" t="s">
        <v>1</v>
      </c>
      <c r="P231" s="197">
        <v>1</v>
      </c>
      <c r="Q231" s="197">
        <v>1</v>
      </c>
      <c r="R231" s="196" t="s">
        <v>1</v>
      </c>
      <c r="S231" s="196" t="s">
        <v>1</v>
      </c>
      <c r="T231" s="196" t="s">
        <v>1</v>
      </c>
      <c r="U231" s="203" t="s">
        <v>1</v>
      </c>
      <c r="V231" s="203" t="s">
        <v>1</v>
      </c>
      <c r="W231" s="203" t="s">
        <v>1</v>
      </c>
      <c r="X231" s="196" t="s">
        <v>1</v>
      </c>
      <c r="Y231" s="196" t="s">
        <v>1</v>
      </c>
      <c r="Z231" s="199" t="s">
        <v>1</v>
      </c>
      <c r="AA231" s="202" t="s">
        <v>433</v>
      </c>
      <c r="AB231" s="197">
        <v>1</v>
      </c>
      <c r="AC231" s="197">
        <v>1</v>
      </c>
      <c r="AD231" s="196" t="s">
        <v>1</v>
      </c>
      <c r="AE231" s="202" t="s">
        <v>433</v>
      </c>
      <c r="AF231" s="198" t="s">
        <v>1</v>
      </c>
    </row>
    <row r="232" spans="1:32" ht="16.5" customHeight="1" x14ac:dyDescent="0.3">
      <c r="A232" s="215">
        <v>223</v>
      </c>
      <c r="B232" s="216" t="s">
        <v>1007</v>
      </c>
      <c r="C232" s="217" t="s">
        <v>298</v>
      </c>
      <c r="D232" s="218" t="s">
        <v>285</v>
      </c>
      <c r="E232" s="221" t="s">
        <v>303</v>
      </c>
      <c r="F232" s="222" t="s">
        <v>356</v>
      </c>
      <c r="G232" s="206" t="s">
        <v>5</v>
      </c>
      <c r="H232" s="201" t="s">
        <v>498</v>
      </c>
      <c r="I232" s="201" t="s">
        <v>498</v>
      </c>
      <c r="J232" s="196" t="s">
        <v>1</v>
      </c>
      <c r="K232" s="197">
        <v>1</v>
      </c>
      <c r="L232" s="197">
        <v>1</v>
      </c>
      <c r="M232" s="197">
        <v>1</v>
      </c>
      <c r="N232" s="196" t="s">
        <v>1</v>
      </c>
      <c r="O232" s="196" t="s">
        <v>1</v>
      </c>
      <c r="P232" s="196" t="s">
        <v>1</v>
      </c>
      <c r="Q232" s="196" t="s">
        <v>1</v>
      </c>
      <c r="R232" s="196" t="s">
        <v>1</v>
      </c>
      <c r="S232" s="192">
        <v>1</v>
      </c>
      <c r="T232" s="196" t="s">
        <v>1</v>
      </c>
      <c r="U232" s="203" t="s">
        <v>1</v>
      </c>
      <c r="V232" s="203" t="s">
        <v>1</v>
      </c>
      <c r="W232" s="203" t="s">
        <v>1</v>
      </c>
      <c r="X232" s="199" t="s">
        <v>1</v>
      </c>
      <c r="Y232" s="199" t="s">
        <v>1</v>
      </c>
      <c r="Z232" s="203" t="s">
        <v>1</v>
      </c>
      <c r="AA232" s="196" t="s">
        <v>1</v>
      </c>
      <c r="AB232" s="197">
        <v>1</v>
      </c>
      <c r="AC232" s="197">
        <v>1</v>
      </c>
      <c r="AD232" s="196" t="s">
        <v>1</v>
      </c>
      <c r="AE232" s="196" t="s">
        <v>1</v>
      </c>
      <c r="AF232" s="198" t="s">
        <v>1</v>
      </c>
    </row>
    <row r="233" spans="1:32" ht="16.5" customHeight="1" x14ac:dyDescent="0.3">
      <c r="A233" s="215">
        <v>224</v>
      </c>
      <c r="B233" s="216" t="s">
        <v>951</v>
      </c>
      <c r="C233" s="217" t="s">
        <v>298</v>
      </c>
      <c r="D233" s="218" t="s">
        <v>286</v>
      </c>
      <c r="E233" s="221" t="s">
        <v>303</v>
      </c>
      <c r="F233" s="222" t="s">
        <v>356</v>
      </c>
      <c r="G233" s="206" t="s">
        <v>5</v>
      </c>
      <c r="H233" s="201" t="s">
        <v>498</v>
      </c>
      <c r="I233" s="201" t="s">
        <v>498</v>
      </c>
      <c r="J233" s="196" t="s">
        <v>1</v>
      </c>
      <c r="K233" s="196" t="s">
        <v>1</v>
      </c>
      <c r="L233" s="196" t="s">
        <v>1</v>
      </c>
      <c r="M233" s="197">
        <v>1</v>
      </c>
      <c r="N233" s="197">
        <v>1</v>
      </c>
      <c r="O233" s="196" t="s">
        <v>1</v>
      </c>
      <c r="P233" s="196" t="s">
        <v>1</v>
      </c>
      <c r="Q233" s="197">
        <v>1</v>
      </c>
      <c r="R233" s="196" t="s">
        <v>1</v>
      </c>
      <c r="S233" s="192">
        <v>1</v>
      </c>
      <c r="T233" s="196" t="s">
        <v>1</v>
      </c>
      <c r="U233" s="203" t="s">
        <v>1</v>
      </c>
      <c r="V233" s="203" t="s">
        <v>1</v>
      </c>
      <c r="W233" s="203" t="s">
        <v>1</v>
      </c>
      <c r="X233" s="196" t="s">
        <v>1</v>
      </c>
      <c r="Y233" s="196" t="s">
        <v>1</v>
      </c>
      <c r="Z233" s="199" t="s">
        <v>1</v>
      </c>
      <c r="AA233" s="202" t="s">
        <v>433</v>
      </c>
      <c r="AB233" s="196" t="s">
        <v>1</v>
      </c>
      <c r="AC233" s="197">
        <v>1</v>
      </c>
      <c r="AD233" s="196" t="s">
        <v>1</v>
      </c>
      <c r="AE233" s="202" t="s">
        <v>433</v>
      </c>
      <c r="AF233" s="198" t="s">
        <v>1</v>
      </c>
    </row>
    <row r="234" spans="1:32" ht="16.5" customHeight="1" x14ac:dyDescent="0.3">
      <c r="A234" s="215">
        <v>225</v>
      </c>
      <c r="B234" s="216" t="s">
        <v>952</v>
      </c>
      <c r="C234" s="217" t="s">
        <v>298</v>
      </c>
      <c r="D234" s="218" t="s">
        <v>286</v>
      </c>
      <c r="E234" s="221" t="s">
        <v>303</v>
      </c>
      <c r="F234" s="222" t="s">
        <v>346</v>
      </c>
      <c r="G234" s="206" t="s">
        <v>5</v>
      </c>
      <c r="H234" s="201" t="s">
        <v>498</v>
      </c>
      <c r="I234" s="201" t="s">
        <v>498</v>
      </c>
      <c r="J234" s="196" t="s">
        <v>1</v>
      </c>
      <c r="K234" s="196" t="s">
        <v>1</v>
      </c>
      <c r="L234" s="196" t="s">
        <v>1</v>
      </c>
      <c r="M234" s="196" t="s">
        <v>1</v>
      </c>
      <c r="N234" s="196" t="s">
        <v>1</v>
      </c>
      <c r="O234" s="196" t="s">
        <v>1</v>
      </c>
      <c r="P234" s="196" t="s">
        <v>1</v>
      </c>
      <c r="Q234" s="196" t="s">
        <v>1</v>
      </c>
      <c r="R234" s="196" t="s">
        <v>1</v>
      </c>
      <c r="S234" s="192">
        <v>1</v>
      </c>
      <c r="T234" s="196" t="s">
        <v>1</v>
      </c>
      <c r="U234" s="196" t="s">
        <v>1</v>
      </c>
      <c r="V234" s="203" t="s">
        <v>1</v>
      </c>
      <c r="W234" s="196" t="s">
        <v>1</v>
      </c>
      <c r="X234" s="196" t="s">
        <v>1</v>
      </c>
      <c r="Y234" s="196" t="s">
        <v>1</v>
      </c>
      <c r="Z234" s="199" t="s">
        <v>1</v>
      </c>
      <c r="AA234" s="196" t="s">
        <v>1</v>
      </c>
      <c r="AB234" s="197">
        <v>1</v>
      </c>
      <c r="AC234" s="197">
        <v>1</v>
      </c>
      <c r="AD234" s="197">
        <v>1</v>
      </c>
      <c r="AE234" s="196" t="s">
        <v>1</v>
      </c>
      <c r="AF234" s="198" t="s">
        <v>1</v>
      </c>
    </row>
    <row r="235" spans="1:32" ht="16.5" customHeight="1" x14ac:dyDescent="0.3">
      <c r="A235" s="215">
        <v>226</v>
      </c>
      <c r="B235" s="216" t="s">
        <v>1043</v>
      </c>
      <c r="C235" s="217" t="s">
        <v>298</v>
      </c>
      <c r="D235" s="218" t="s">
        <v>286</v>
      </c>
      <c r="E235" s="221" t="s">
        <v>303</v>
      </c>
      <c r="F235" s="222" t="s">
        <v>355</v>
      </c>
      <c r="G235" s="206" t="s">
        <v>5</v>
      </c>
      <c r="H235" s="201" t="s">
        <v>498</v>
      </c>
      <c r="I235" s="201" t="s">
        <v>498</v>
      </c>
      <c r="J235" s="196" t="s">
        <v>1</v>
      </c>
      <c r="K235" s="197">
        <v>1</v>
      </c>
      <c r="L235" s="196" t="s">
        <v>1</v>
      </c>
      <c r="M235" s="197">
        <v>1</v>
      </c>
      <c r="N235" s="196" t="s">
        <v>1</v>
      </c>
      <c r="O235" s="197">
        <v>1</v>
      </c>
      <c r="P235" s="196" t="s">
        <v>1</v>
      </c>
      <c r="Q235" s="197">
        <v>1</v>
      </c>
      <c r="R235" s="196" t="s">
        <v>1</v>
      </c>
      <c r="S235" s="192">
        <v>1</v>
      </c>
      <c r="T235" s="196" t="s">
        <v>1</v>
      </c>
      <c r="U235" s="203" t="s">
        <v>1</v>
      </c>
      <c r="V235" s="203" t="s">
        <v>1</v>
      </c>
      <c r="W235" s="203" t="s">
        <v>1</v>
      </c>
      <c r="X235" s="196" t="s">
        <v>1</v>
      </c>
      <c r="Y235" s="196" t="s">
        <v>1</v>
      </c>
      <c r="Z235" s="199" t="s">
        <v>1</v>
      </c>
      <c r="AA235" s="196" t="s">
        <v>1</v>
      </c>
      <c r="AB235" s="197">
        <v>1</v>
      </c>
      <c r="AC235" s="197">
        <v>1</v>
      </c>
      <c r="AD235" s="196" t="s">
        <v>1</v>
      </c>
      <c r="AE235" s="196" t="s">
        <v>1</v>
      </c>
      <c r="AF235" s="198" t="s">
        <v>1</v>
      </c>
    </row>
    <row r="236" spans="1:32" ht="16.5" customHeight="1" x14ac:dyDescent="0.3">
      <c r="A236" s="215">
        <v>227</v>
      </c>
      <c r="B236" s="216" t="s">
        <v>1008</v>
      </c>
      <c r="C236" s="217" t="s">
        <v>294</v>
      </c>
      <c r="D236" s="218" t="s">
        <v>285</v>
      </c>
      <c r="E236" s="221" t="s">
        <v>303</v>
      </c>
      <c r="F236" s="222" t="s">
        <v>348</v>
      </c>
      <c r="G236" s="206" t="s">
        <v>5</v>
      </c>
      <c r="H236" s="201" t="s">
        <v>498</v>
      </c>
      <c r="I236" s="201" t="s">
        <v>498</v>
      </c>
      <c r="J236" s="196" t="s">
        <v>1</v>
      </c>
      <c r="K236" s="196" t="s">
        <v>1</v>
      </c>
      <c r="L236" s="197">
        <v>1</v>
      </c>
      <c r="M236" s="197">
        <v>1</v>
      </c>
      <c r="N236" s="197">
        <v>1</v>
      </c>
      <c r="O236" s="196" t="s">
        <v>1</v>
      </c>
      <c r="P236" s="196" t="s">
        <v>1</v>
      </c>
      <c r="Q236" s="197">
        <v>1</v>
      </c>
      <c r="R236" s="196" t="s">
        <v>1</v>
      </c>
      <c r="S236" s="192">
        <v>1</v>
      </c>
      <c r="T236" s="196" t="s">
        <v>1</v>
      </c>
      <c r="U236" s="203" t="s">
        <v>1</v>
      </c>
      <c r="V236" s="196" t="s">
        <v>1</v>
      </c>
      <c r="W236" s="196" t="s">
        <v>1</v>
      </c>
      <c r="X236" s="196" t="s">
        <v>1</v>
      </c>
      <c r="Y236" s="196" t="s">
        <v>1</v>
      </c>
      <c r="Z236" s="203" t="s">
        <v>1</v>
      </c>
      <c r="AA236" s="202" t="s">
        <v>433</v>
      </c>
      <c r="AB236" s="196" t="s">
        <v>1</v>
      </c>
      <c r="AC236" s="196" t="s">
        <v>1</v>
      </c>
      <c r="AD236" s="196" t="s">
        <v>1</v>
      </c>
      <c r="AE236" s="202" t="s">
        <v>433</v>
      </c>
      <c r="AF236" s="198" t="s">
        <v>1</v>
      </c>
    </row>
    <row r="237" spans="1:32" ht="16.5" customHeight="1" x14ac:dyDescent="0.3">
      <c r="A237" s="215">
        <v>228</v>
      </c>
      <c r="B237" s="216" t="s">
        <v>1009</v>
      </c>
      <c r="C237" s="217" t="s">
        <v>294</v>
      </c>
      <c r="D237" s="218" t="s">
        <v>285</v>
      </c>
      <c r="E237" s="221" t="s">
        <v>303</v>
      </c>
      <c r="F237" s="222" t="s">
        <v>315</v>
      </c>
      <c r="G237" s="206" t="s">
        <v>5</v>
      </c>
      <c r="H237" s="201" t="s">
        <v>498</v>
      </c>
      <c r="I237" s="201" t="s">
        <v>498</v>
      </c>
      <c r="J237" s="197">
        <v>1</v>
      </c>
      <c r="K237" s="197">
        <v>1</v>
      </c>
      <c r="L237" s="196" t="s">
        <v>1</v>
      </c>
      <c r="M237" s="197">
        <v>1</v>
      </c>
      <c r="N237" s="197">
        <v>1</v>
      </c>
      <c r="O237" s="197">
        <v>1</v>
      </c>
      <c r="P237" s="196" t="s">
        <v>1</v>
      </c>
      <c r="Q237" s="197">
        <v>1</v>
      </c>
      <c r="R237" s="196" t="s">
        <v>1</v>
      </c>
      <c r="S237" s="192">
        <v>1</v>
      </c>
      <c r="T237" s="196" t="s">
        <v>1</v>
      </c>
      <c r="U237" s="203" t="s">
        <v>1</v>
      </c>
      <c r="V237" s="203" t="s">
        <v>1</v>
      </c>
      <c r="W237" s="196" t="s">
        <v>1</v>
      </c>
      <c r="X237" s="196" t="s">
        <v>1</v>
      </c>
      <c r="Y237" s="196" t="s">
        <v>1</v>
      </c>
      <c r="Z237" s="196" t="s">
        <v>1</v>
      </c>
      <c r="AA237" s="202" t="s">
        <v>433</v>
      </c>
      <c r="AB237" s="196" t="s">
        <v>1</v>
      </c>
      <c r="AC237" s="197">
        <v>1</v>
      </c>
      <c r="AD237" s="196" t="s">
        <v>1</v>
      </c>
      <c r="AE237" s="202" t="s">
        <v>433</v>
      </c>
      <c r="AF237" s="198" t="s">
        <v>1</v>
      </c>
    </row>
    <row r="238" spans="1:32" ht="16.5" customHeight="1" x14ac:dyDescent="0.3">
      <c r="A238" s="215">
        <v>229</v>
      </c>
      <c r="B238" s="216" t="s">
        <v>1010</v>
      </c>
      <c r="C238" s="217" t="s">
        <v>294</v>
      </c>
      <c r="D238" s="218" t="s">
        <v>285</v>
      </c>
      <c r="E238" s="221" t="s">
        <v>303</v>
      </c>
      <c r="F238" s="222" t="s">
        <v>349</v>
      </c>
      <c r="G238" s="206" t="s">
        <v>5</v>
      </c>
      <c r="H238" s="201" t="s">
        <v>498</v>
      </c>
      <c r="I238" s="201" t="s">
        <v>498</v>
      </c>
      <c r="J238" s="197">
        <v>1</v>
      </c>
      <c r="K238" s="197">
        <v>1</v>
      </c>
      <c r="L238" s="197">
        <v>1</v>
      </c>
      <c r="M238" s="197">
        <v>1</v>
      </c>
      <c r="N238" s="197">
        <v>1</v>
      </c>
      <c r="O238" s="197">
        <v>1</v>
      </c>
      <c r="P238" s="196" t="s">
        <v>1</v>
      </c>
      <c r="Q238" s="197">
        <v>1</v>
      </c>
      <c r="R238" s="196" t="s">
        <v>1</v>
      </c>
      <c r="S238" s="196" t="s">
        <v>1</v>
      </c>
      <c r="T238" s="196" t="s">
        <v>1</v>
      </c>
      <c r="U238" s="203" t="s">
        <v>1</v>
      </c>
      <c r="V238" s="203" t="s">
        <v>1</v>
      </c>
      <c r="W238" s="196" t="s">
        <v>1</v>
      </c>
      <c r="X238" s="196" t="s">
        <v>1</v>
      </c>
      <c r="Y238" s="196" t="s">
        <v>1</v>
      </c>
      <c r="Z238" s="199" t="s">
        <v>1</v>
      </c>
      <c r="AA238" s="196" t="s">
        <v>1</v>
      </c>
      <c r="AB238" s="197">
        <v>1</v>
      </c>
      <c r="AC238" s="197">
        <v>1</v>
      </c>
      <c r="AD238" s="196" t="s">
        <v>1</v>
      </c>
      <c r="AE238" s="202" t="s">
        <v>433</v>
      </c>
      <c r="AF238" s="198" t="s">
        <v>1</v>
      </c>
    </row>
    <row r="239" spans="1:32" ht="16.5" customHeight="1" x14ac:dyDescent="0.3">
      <c r="A239" s="215">
        <v>230</v>
      </c>
      <c r="B239" s="216" t="s">
        <v>1011</v>
      </c>
      <c r="C239" s="217" t="s">
        <v>294</v>
      </c>
      <c r="D239" s="218" t="s">
        <v>285</v>
      </c>
      <c r="E239" s="221" t="s">
        <v>303</v>
      </c>
      <c r="F239" s="222" t="s">
        <v>313</v>
      </c>
      <c r="G239" s="206" t="s">
        <v>5</v>
      </c>
      <c r="H239" s="201" t="s">
        <v>498</v>
      </c>
      <c r="I239" s="201" t="s">
        <v>498</v>
      </c>
      <c r="J239" s="197">
        <v>1</v>
      </c>
      <c r="K239" s="197">
        <v>1</v>
      </c>
      <c r="L239" s="197">
        <v>1</v>
      </c>
      <c r="M239" s="197">
        <v>1</v>
      </c>
      <c r="N239" s="196" t="s">
        <v>1</v>
      </c>
      <c r="O239" s="197">
        <v>1</v>
      </c>
      <c r="P239" s="196" t="s">
        <v>1</v>
      </c>
      <c r="Q239" s="197">
        <v>1</v>
      </c>
      <c r="R239" s="196" t="s">
        <v>1</v>
      </c>
      <c r="S239" s="192">
        <v>1</v>
      </c>
      <c r="T239" s="196" t="s">
        <v>1</v>
      </c>
      <c r="U239" s="199" t="s">
        <v>1</v>
      </c>
      <c r="V239" s="196" t="s">
        <v>1</v>
      </c>
      <c r="W239" s="196" t="s">
        <v>1</v>
      </c>
      <c r="X239" s="196" t="s">
        <v>1</v>
      </c>
      <c r="Y239" s="196" t="s">
        <v>1</v>
      </c>
      <c r="Z239" s="196" t="s">
        <v>1</v>
      </c>
      <c r="AA239" s="202" t="s">
        <v>433</v>
      </c>
      <c r="AB239" s="196" t="s">
        <v>1</v>
      </c>
      <c r="AC239" s="197">
        <v>1</v>
      </c>
      <c r="AD239" s="196" t="s">
        <v>1</v>
      </c>
      <c r="AE239" s="196" t="s">
        <v>1</v>
      </c>
      <c r="AF239" s="198" t="s">
        <v>1</v>
      </c>
    </row>
    <row r="240" spans="1:32" ht="16.5" customHeight="1" x14ac:dyDescent="0.3">
      <c r="A240" s="215">
        <v>231</v>
      </c>
      <c r="B240" s="216" t="s">
        <v>1012</v>
      </c>
      <c r="C240" s="217" t="s">
        <v>294</v>
      </c>
      <c r="D240" s="218" t="s">
        <v>285</v>
      </c>
      <c r="E240" s="221" t="s">
        <v>303</v>
      </c>
      <c r="F240" s="222" t="s">
        <v>315</v>
      </c>
      <c r="G240" s="206" t="s">
        <v>5</v>
      </c>
      <c r="H240" s="201" t="s">
        <v>498</v>
      </c>
      <c r="I240" s="201" t="s">
        <v>498</v>
      </c>
      <c r="J240" s="197">
        <v>1</v>
      </c>
      <c r="K240" s="197">
        <v>1</v>
      </c>
      <c r="L240" s="197">
        <v>1</v>
      </c>
      <c r="M240" s="197">
        <v>1</v>
      </c>
      <c r="N240" s="196" t="s">
        <v>1</v>
      </c>
      <c r="O240" s="197">
        <v>1</v>
      </c>
      <c r="P240" s="196" t="s">
        <v>1</v>
      </c>
      <c r="Q240" s="197">
        <v>1</v>
      </c>
      <c r="R240" s="196" t="s">
        <v>1</v>
      </c>
      <c r="S240" s="192">
        <v>1</v>
      </c>
      <c r="T240" s="196" t="s">
        <v>1</v>
      </c>
      <c r="U240" s="203" t="s">
        <v>1</v>
      </c>
      <c r="V240" s="203" t="s">
        <v>1</v>
      </c>
      <c r="W240" s="196" t="s">
        <v>1</v>
      </c>
      <c r="X240" s="203" t="s">
        <v>1</v>
      </c>
      <c r="Y240" s="196" t="s">
        <v>1</v>
      </c>
      <c r="Z240" s="199" t="s">
        <v>1</v>
      </c>
      <c r="AA240" s="202" t="s">
        <v>433</v>
      </c>
      <c r="AB240" s="197">
        <v>1</v>
      </c>
      <c r="AC240" s="197">
        <v>1</v>
      </c>
      <c r="AD240" s="196" t="s">
        <v>1</v>
      </c>
      <c r="AE240" s="196" t="s">
        <v>1</v>
      </c>
      <c r="AF240" s="198" t="s">
        <v>1</v>
      </c>
    </row>
    <row r="241" spans="1:32" ht="16.5" customHeight="1" x14ac:dyDescent="0.3">
      <c r="A241" s="215">
        <v>232</v>
      </c>
      <c r="B241" s="216" t="s">
        <v>1013</v>
      </c>
      <c r="C241" s="217" t="s">
        <v>294</v>
      </c>
      <c r="D241" s="218" t="s">
        <v>285</v>
      </c>
      <c r="E241" s="221" t="s">
        <v>303</v>
      </c>
      <c r="F241" s="222" t="s">
        <v>349</v>
      </c>
      <c r="G241" s="206" t="s">
        <v>5</v>
      </c>
      <c r="H241" s="201" t="s">
        <v>498</v>
      </c>
      <c r="I241" s="201" t="s">
        <v>498</v>
      </c>
      <c r="J241" s="197">
        <v>1</v>
      </c>
      <c r="K241" s="197">
        <v>1</v>
      </c>
      <c r="L241" s="197">
        <v>1</v>
      </c>
      <c r="M241" s="197">
        <v>1</v>
      </c>
      <c r="N241" s="197">
        <v>1</v>
      </c>
      <c r="O241" s="197">
        <v>1</v>
      </c>
      <c r="P241" s="196" t="s">
        <v>1</v>
      </c>
      <c r="Q241" s="197">
        <v>1</v>
      </c>
      <c r="R241" s="196" t="s">
        <v>1</v>
      </c>
      <c r="S241" s="192">
        <v>1</v>
      </c>
      <c r="T241" s="196" t="s">
        <v>1</v>
      </c>
      <c r="U241" s="203" t="s">
        <v>1</v>
      </c>
      <c r="V241" s="203" t="s">
        <v>1</v>
      </c>
      <c r="W241" s="196" t="s">
        <v>1</v>
      </c>
      <c r="X241" s="196" t="s">
        <v>1</v>
      </c>
      <c r="Y241" s="196" t="s">
        <v>1</v>
      </c>
      <c r="Z241" s="196" t="s">
        <v>1</v>
      </c>
      <c r="AA241" s="202" t="s">
        <v>433</v>
      </c>
      <c r="AB241" s="197">
        <v>1</v>
      </c>
      <c r="AC241" s="197">
        <v>1</v>
      </c>
      <c r="AD241" s="196" t="s">
        <v>1</v>
      </c>
      <c r="AE241" s="202" t="s">
        <v>433</v>
      </c>
      <c r="AF241" s="198" t="s">
        <v>1</v>
      </c>
    </row>
    <row r="242" spans="1:32" ht="16.5" customHeight="1" x14ac:dyDescent="0.3">
      <c r="A242" s="215">
        <v>233</v>
      </c>
      <c r="B242" s="216" t="s">
        <v>1014</v>
      </c>
      <c r="C242" s="217" t="s">
        <v>294</v>
      </c>
      <c r="D242" s="218" t="s">
        <v>285</v>
      </c>
      <c r="E242" s="221" t="s">
        <v>303</v>
      </c>
      <c r="F242" s="222" t="s">
        <v>314</v>
      </c>
      <c r="G242" s="206" t="s">
        <v>5</v>
      </c>
      <c r="H242" s="195" t="s">
        <v>535</v>
      </c>
      <c r="I242" s="201" t="s">
        <v>498</v>
      </c>
      <c r="J242" s="196" t="s">
        <v>1</v>
      </c>
      <c r="K242" s="197">
        <v>1</v>
      </c>
      <c r="L242" s="196" t="s">
        <v>1</v>
      </c>
      <c r="M242" s="197">
        <v>1</v>
      </c>
      <c r="N242" s="197">
        <v>1</v>
      </c>
      <c r="O242" s="197">
        <v>1</v>
      </c>
      <c r="P242" s="196" t="s">
        <v>1</v>
      </c>
      <c r="Q242" s="197">
        <v>1</v>
      </c>
      <c r="R242" s="196" t="s">
        <v>1</v>
      </c>
      <c r="S242" s="192">
        <v>1</v>
      </c>
      <c r="T242" s="192">
        <v>1</v>
      </c>
      <c r="U242" s="199" t="s">
        <v>1</v>
      </c>
      <c r="V242" s="196" t="s">
        <v>1</v>
      </c>
      <c r="W242" s="196" t="s">
        <v>1</v>
      </c>
      <c r="X242" s="196" t="s">
        <v>1</v>
      </c>
      <c r="Y242" s="196" t="s">
        <v>1</v>
      </c>
      <c r="Z242" s="196" t="s">
        <v>1</v>
      </c>
      <c r="AA242" s="196" t="s">
        <v>1</v>
      </c>
      <c r="AB242" s="197">
        <v>1</v>
      </c>
      <c r="AC242" s="197">
        <v>1</v>
      </c>
      <c r="AD242" s="196" t="s">
        <v>1</v>
      </c>
      <c r="AE242" s="196" t="s">
        <v>1</v>
      </c>
      <c r="AF242" s="198" t="s">
        <v>1</v>
      </c>
    </row>
    <row r="243" spans="1:32" ht="16.5" customHeight="1" x14ac:dyDescent="0.3">
      <c r="A243" s="215">
        <v>234</v>
      </c>
      <c r="B243" s="216" t="s">
        <v>1015</v>
      </c>
      <c r="C243" s="217" t="s">
        <v>294</v>
      </c>
      <c r="D243" s="218" t="s">
        <v>285</v>
      </c>
      <c r="E243" s="221" t="s">
        <v>303</v>
      </c>
      <c r="F243" s="222" t="s">
        <v>349</v>
      </c>
      <c r="G243" s="206" t="s">
        <v>5</v>
      </c>
      <c r="H243" s="201" t="s">
        <v>498</v>
      </c>
      <c r="I243" s="201" t="s">
        <v>498</v>
      </c>
      <c r="J243" s="196" t="s">
        <v>1</v>
      </c>
      <c r="K243" s="197">
        <v>1</v>
      </c>
      <c r="L243" s="196" t="s">
        <v>1</v>
      </c>
      <c r="M243" s="197">
        <v>1</v>
      </c>
      <c r="N243" s="197">
        <v>1</v>
      </c>
      <c r="O243" s="197">
        <v>1</v>
      </c>
      <c r="P243" s="196" t="s">
        <v>1</v>
      </c>
      <c r="Q243" s="197">
        <v>1</v>
      </c>
      <c r="R243" s="196" t="s">
        <v>1</v>
      </c>
      <c r="S243" s="192">
        <v>1</v>
      </c>
      <c r="T243" s="192">
        <v>1</v>
      </c>
      <c r="U243" s="203" t="s">
        <v>1</v>
      </c>
      <c r="V243" s="203" t="s">
        <v>1</v>
      </c>
      <c r="W243" s="199" t="s">
        <v>1</v>
      </c>
      <c r="X243" s="196" t="s">
        <v>1</v>
      </c>
      <c r="Y243" s="196" t="s">
        <v>1</v>
      </c>
      <c r="Z243" s="196" t="s">
        <v>1</v>
      </c>
      <c r="AA243" s="196" t="s">
        <v>1</v>
      </c>
      <c r="AB243" s="196" t="s">
        <v>1</v>
      </c>
      <c r="AC243" s="197">
        <v>1</v>
      </c>
      <c r="AD243" s="197">
        <v>1</v>
      </c>
      <c r="AE243" s="196" t="s">
        <v>1</v>
      </c>
      <c r="AF243" s="198" t="s">
        <v>1</v>
      </c>
    </row>
    <row r="244" spans="1:32" ht="16.5" customHeight="1" x14ac:dyDescent="0.3">
      <c r="A244" s="215">
        <v>235</v>
      </c>
      <c r="B244" s="216" t="s">
        <v>1016</v>
      </c>
      <c r="C244" s="217" t="s">
        <v>294</v>
      </c>
      <c r="D244" s="218" t="s">
        <v>285</v>
      </c>
      <c r="E244" s="221" t="s">
        <v>303</v>
      </c>
      <c r="F244" s="222" t="s">
        <v>315</v>
      </c>
      <c r="G244" s="206" t="s">
        <v>5</v>
      </c>
      <c r="H244" s="201" t="s">
        <v>498</v>
      </c>
      <c r="I244" s="201" t="s">
        <v>498</v>
      </c>
      <c r="J244" s="196" t="s">
        <v>1</v>
      </c>
      <c r="K244" s="197">
        <v>1</v>
      </c>
      <c r="L244" s="196" t="s">
        <v>1</v>
      </c>
      <c r="M244" s="197">
        <v>1</v>
      </c>
      <c r="N244" s="197">
        <v>1</v>
      </c>
      <c r="O244" s="197">
        <v>1</v>
      </c>
      <c r="P244" s="196" t="s">
        <v>1</v>
      </c>
      <c r="Q244" s="197">
        <v>1</v>
      </c>
      <c r="R244" s="196" t="s">
        <v>1</v>
      </c>
      <c r="S244" s="192">
        <v>1</v>
      </c>
      <c r="T244" s="196" t="s">
        <v>1</v>
      </c>
      <c r="U244" s="203" t="s">
        <v>1</v>
      </c>
      <c r="V244" s="203" t="s">
        <v>1</v>
      </c>
      <c r="W244" s="196" t="s">
        <v>1</v>
      </c>
      <c r="X244" s="196" t="s">
        <v>1</v>
      </c>
      <c r="Y244" s="196" t="s">
        <v>1</v>
      </c>
      <c r="Z244" s="196" t="s">
        <v>1</v>
      </c>
      <c r="AA244" s="202" t="s">
        <v>433</v>
      </c>
      <c r="AB244" s="197">
        <v>1</v>
      </c>
      <c r="AC244" s="197">
        <v>1</v>
      </c>
      <c r="AD244" s="196" t="s">
        <v>1</v>
      </c>
      <c r="AE244" s="196" t="s">
        <v>1</v>
      </c>
      <c r="AF244" s="198" t="s">
        <v>1</v>
      </c>
    </row>
    <row r="245" spans="1:32" ht="16.5" customHeight="1" x14ac:dyDescent="0.3">
      <c r="A245" s="215">
        <v>236</v>
      </c>
      <c r="B245" s="216" t="s">
        <v>1017</v>
      </c>
      <c r="C245" s="217" t="s">
        <v>294</v>
      </c>
      <c r="D245" s="218" t="s">
        <v>285</v>
      </c>
      <c r="E245" s="221" t="s">
        <v>303</v>
      </c>
      <c r="F245" s="222" t="s">
        <v>314</v>
      </c>
      <c r="G245" s="206" t="s">
        <v>5</v>
      </c>
      <c r="H245" s="190"/>
      <c r="I245" s="201" t="s">
        <v>498</v>
      </c>
      <c r="J245" s="197">
        <v>1</v>
      </c>
      <c r="K245" s="197">
        <v>1</v>
      </c>
      <c r="L245" s="197">
        <v>1</v>
      </c>
      <c r="M245" s="197">
        <v>1</v>
      </c>
      <c r="N245" s="196" t="s">
        <v>1</v>
      </c>
      <c r="O245" s="196" t="s">
        <v>1</v>
      </c>
      <c r="P245" s="196" t="s">
        <v>1</v>
      </c>
      <c r="Q245" s="196" t="s">
        <v>1</v>
      </c>
      <c r="R245" s="196" t="s">
        <v>1</v>
      </c>
      <c r="S245" s="192">
        <v>1</v>
      </c>
      <c r="T245" s="196" t="s">
        <v>1</v>
      </c>
      <c r="U245" s="203" t="s">
        <v>1</v>
      </c>
      <c r="V245" s="203" t="s">
        <v>1</v>
      </c>
      <c r="W245" s="196" t="s">
        <v>1</v>
      </c>
      <c r="X245" s="196" t="s">
        <v>1</v>
      </c>
      <c r="Y245" s="196" t="s">
        <v>1</v>
      </c>
      <c r="Z245" s="196" t="s">
        <v>1</v>
      </c>
      <c r="AA245" s="202" t="s">
        <v>433</v>
      </c>
      <c r="AB245" s="197">
        <v>1</v>
      </c>
      <c r="AC245" s="197">
        <v>1</v>
      </c>
      <c r="AD245" s="196" t="s">
        <v>1</v>
      </c>
      <c r="AE245" s="202" t="s">
        <v>433</v>
      </c>
      <c r="AF245" s="198" t="s">
        <v>1</v>
      </c>
    </row>
    <row r="246" spans="1:32" ht="16.5" customHeight="1" x14ac:dyDescent="0.3">
      <c r="A246" s="215">
        <v>237</v>
      </c>
      <c r="B246" s="216" t="s">
        <v>1018</v>
      </c>
      <c r="C246" s="217" t="s">
        <v>294</v>
      </c>
      <c r="D246" s="218" t="s">
        <v>285</v>
      </c>
      <c r="E246" s="221" t="s">
        <v>303</v>
      </c>
      <c r="F246" s="222" t="s">
        <v>349</v>
      </c>
      <c r="G246" s="206" t="s">
        <v>5</v>
      </c>
      <c r="H246" s="201" t="s">
        <v>498</v>
      </c>
      <c r="I246" s="201" t="s">
        <v>498</v>
      </c>
      <c r="J246" s="197">
        <v>1</v>
      </c>
      <c r="K246" s="197">
        <v>1</v>
      </c>
      <c r="L246" s="196" t="s">
        <v>1</v>
      </c>
      <c r="M246" s="197">
        <v>1</v>
      </c>
      <c r="N246" s="197">
        <v>1</v>
      </c>
      <c r="O246" s="197">
        <v>1</v>
      </c>
      <c r="P246" s="196" t="s">
        <v>1</v>
      </c>
      <c r="Q246" s="197">
        <v>1</v>
      </c>
      <c r="R246" s="196" t="s">
        <v>1</v>
      </c>
      <c r="S246" s="196" t="s">
        <v>1</v>
      </c>
      <c r="T246" s="196" t="s">
        <v>1</v>
      </c>
      <c r="U246" s="203" t="s">
        <v>1</v>
      </c>
      <c r="V246" s="203" t="s">
        <v>1</v>
      </c>
      <c r="W246" s="196" t="s">
        <v>1</v>
      </c>
      <c r="X246" s="196" t="s">
        <v>1</v>
      </c>
      <c r="Y246" s="196" t="s">
        <v>1</v>
      </c>
      <c r="Z246" s="196" t="s">
        <v>1</v>
      </c>
      <c r="AA246" s="202" t="s">
        <v>433</v>
      </c>
      <c r="AB246" s="196" t="s">
        <v>1</v>
      </c>
      <c r="AC246" s="197">
        <v>1</v>
      </c>
      <c r="AD246" s="196" t="s">
        <v>1</v>
      </c>
      <c r="AE246" s="202" t="s">
        <v>433</v>
      </c>
      <c r="AF246" s="198" t="s">
        <v>1</v>
      </c>
    </row>
    <row r="247" spans="1:32" ht="16.5" customHeight="1" x14ac:dyDescent="0.3">
      <c r="A247" s="215">
        <v>238</v>
      </c>
      <c r="B247" s="216" t="s">
        <v>1019</v>
      </c>
      <c r="C247" s="217" t="s">
        <v>294</v>
      </c>
      <c r="D247" s="218" t="s">
        <v>285</v>
      </c>
      <c r="E247" s="221" t="s">
        <v>303</v>
      </c>
      <c r="F247" s="222" t="s">
        <v>349</v>
      </c>
      <c r="G247" s="206" t="s">
        <v>5</v>
      </c>
      <c r="H247" s="195" t="s">
        <v>535</v>
      </c>
      <c r="I247" s="201" t="s">
        <v>498</v>
      </c>
      <c r="J247" s="197">
        <v>1</v>
      </c>
      <c r="K247" s="197">
        <v>1</v>
      </c>
      <c r="L247" s="197">
        <v>1</v>
      </c>
      <c r="M247" s="197">
        <v>1</v>
      </c>
      <c r="N247" s="197">
        <v>1</v>
      </c>
      <c r="O247" s="196" t="s">
        <v>1</v>
      </c>
      <c r="P247" s="196" t="s">
        <v>1</v>
      </c>
      <c r="Q247" s="196" t="s">
        <v>1</v>
      </c>
      <c r="R247" s="197">
        <v>1</v>
      </c>
      <c r="S247" s="192">
        <v>1</v>
      </c>
      <c r="T247" s="196" t="s">
        <v>1</v>
      </c>
      <c r="U247" s="203" t="s">
        <v>1</v>
      </c>
      <c r="V247" s="196" t="s">
        <v>1</v>
      </c>
      <c r="W247" s="196" t="s">
        <v>1</v>
      </c>
      <c r="X247" s="199" t="s">
        <v>1</v>
      </c>
      <c r="Y247" s="196" t="s">
        <v>1</v>
      </c>
      <c r="Z247" s="199" t="s">
        <v>1</v>
      </c>
      <c r="AA247" s="196" t="s">
        <v>1</v>
      </c>
      <c r="AB247" s="197">
        <v>1</v>
      </c>
      <c r="AC247" s="197">
        <v>1</v>
      </c>
      <c r="AD247" s="197">
        <v>1</v>
      </c>
      <c r="AE247" s="196" t="s">
        <v>1</v>
      </c>
      <c r="AF247" s="198" t="s">
        <v>1</v>
      </c>
    </row>
    <row r="248" spans="1:32" ht="16.5" customHeight="1" x14ac:dyDescent="0.3">
      <c r="A248" s="215">
        <v>239</v>
      </c>
      <c r="B248" s="216" t="s">
        <v>1020</v>
      </c>
      <c r="C248" s="217" t="s">
        <v>294</v>
      </c>
      <c r="D248" s="218" t="s">
        <v>285</v>
      </c>
      <c r="E248" s="221" t="s">
        <v>303</v>
      </c>
      <c r="F248" s="222" t="s">
        <v>349</v>
      </c>
      <c r="G248" s="206" t="s">
        <v>5</v>
      </c>
      <c r="H248" s="201" t="s">
        <v>498</v>
      </c>
      <c r="I248" s="201" t="s">
        <v>498</v>
      </c>
      <c r="J248" s="196" t="s">
        <v>1</v>
      </c>
      <c r="K248" s="197">
        <v>1</v>
      </c>
      <c r="L248" s="197">
        <v>1</v>
      </c>
      <c r="M248" s="197">
        <v>1</v>
      </c>
      <c r="N248" s="197">
        <v>1</v>
      </c>
      <c r="O248" s="197">
        <v>1</v>
      </c>
      <c r="P248" s="196" t="s">
        <v>1</v>
      </c>
      <c r="Q248" s="197">
        <v>1</v>
      </c>
      <c r="R248" s="196" t="s">
        <v>1</v>
      </c>
      <c r="S248" s="192">
        <v>1</v>
      </c>
      <c r="T248" s="196" t="s">
        <v>1</v>
      </c>
      <c r="U248" s="199" t="s">
        <v>1</v>
      </c>
      <c r="V248" s="196" t="s">
        <v>1</v>
      </c>
      <c r="W248" s="196" t="s">
        <v>1</v>
      </c>
      <c r="X248" s="196" t="s">
        <v>1</v>
      </c>
      <c r="Y248" s="196" t="s">
        <v>1</v>
      </c>
      <c r="Z248" s="196" t="s">
        <v>1</v>
      </c>
      <c r="AA248" s="196" t="s">
        <v>1</v>
      </c>
      <c r="AB248" s="197">
        <v>1</v>
      </c>
      <c r="AC248" s="197">
        <v>1</v>
      </c>
      <c r="AD248" s="196" t="s">
        <v>1</v>
      </c>
      <c r="AE248" s="196" t="s">
        <v>1</v>
      </c>
      <c r="AF248" s="198" t="s">
        <v>1</v>
      </c>
    </row>
    <row r="249" spans="1:32" ht="16.5" customHeight="1" x14ac:dyDescent="0.3">
      <c r="A249" s="215">
        <v>240</v>
      </c>
      <c r="B249" s="216" t="s">
        <v>1021</v>
      </c>
      <c r="C249" s="217" t="s">
        <v>294</v>
      </c>
      <c r="D249" s="218" t="s">
        <v>285</v>
      </c>
      <c r="E249" s="221" t="s">
        <v>303</v>
      </c>
      <c r="F249" s="222" t="s">
        <v>313</v>
      </c>
      <c r="G249" s="206" t="s">
        <v>5</v>
      </c>
      <c r="H249" s="201" t="s">
        <v>498</v>
      </c>
      <c r="I249" s="201" t="s">
        <v>498</v>
      </c>
      <c r="J249" s="197">
        <v>1</v>
      </c>
      <c r="K249" s="197">
        <v>1</v>
      </c>
      <c r="L249" s="196" t="s">
        <v>1</v>
      </c>
      <c r="M249" s="197">
        <v>1</v>
      </c>
      <c r="N249" s="197">
        <v>1</v>
      </c>
      <c r="O249" s="197">
        <v>1</v>
      </c>
      <c r="P249" s="196" t="s">
        <v>1</v>
      </c>
      <c r="Q249" s="197">
        <v>1</v>
      </c>
      <c r="R249" s="197">
        <v>1</v>
      </c>
      <c r="S249" s="192">
        <v>1</v>
      </c>
      <c r="T249" s="192">
        <v>1</v>
      </c>
      <c r="U249" s="203" t="s">
        <v>1</v>
      </c>
      <c r="V249" s="203" t="s">
        <v>1</v>
      </c>
      <c r="W249" s="199" t="s">
        <v>1</v>
      </c>
      <c r="X249" s="203" t="s">
        <v>1</v>
      </c>
      <c r="Y249" s="196" t="s">
        <v>1</v>
      </c>
      <c r="Z249" s="199" t="s">
        <v>1</v>
      </c>
      <c r="AA249" s="202" t="s">
        <v>433</v>
      </c>
      <c r="AB249" s="196" t="s">
        <v>1</v>
      </c>
      <c r="AC249" s="197">
        <v>1</v>
      </c>
      <c r="AD249" s="196" t="s">
        <v>1</v>
      </c>
      <c r="AE249" s="202" t="s">
        <v>433</v>
      </c>
      <c r="AF249" s="198" t="s">
        <v>1</v>
      </c>
    </row>
    <row r="250" spans="1:32" ht="16.5" customHeight="1" x14ac:dyDescent="0.3">
      <c r="A250" s="215">
        <v>241</v>
      </c>
      <c r="B250" s="216" t="s">
        <v>1022</v>
      </c>
      <c r="C250" s="217" t="s">
        <v>294</v>
      </c>
      <c r="D250" s="218" t="s">
        <v>285</v>
      </c>
      <c r="E250" s="221" t="s">
        <v>303</v>
      </c>
      <c r="F250" s="222" t="s">
        <v>349</v>
      </c>
      <c r="G250" s="206" t="s">
        <v>5</v>
      </c>
      <c r="H250" s="201" t="s">
        <v>498</v>
      </c>
      <c r="I250" s="201" t="s">
        <v>498</v>
      </c>
      <c r="J250" s="197">
        <v>1</v>
      </c>
      <c r="K250" s="197">
        <v>1</v>
      </c>
      <c r="L250" s="197">
        <v>1</v>
      </c>
      <c r="M250" s="197">
        <v>1</v>
      </c>
      <c r="N250" s="197">
        <v>1</v>
      </c>
      <c r="O250" s="197">
        <v>1</v>
      </c>
      <c r="P250" s="196" t="s">
        <v>1</v>
      </c>
      <c r="Q250" s="197">
        <v>1</v>
      </c>
      <c r="R250" s="196" t="s">
        <v>1</v>
      </c>
      <c r="S250" s="196" t="s">
        <v>1</v>
      </c>
      <c r="T250" s="196" t="s">
        <v>1</v>
      </c>
      <c r="U250" s="203" t="s">
        <v>1</v>
      </c>
      <c r="V250" s="203" t="s">
        <v>1</v>
      </c>
      <c r="W250" s="196" t="s">
        <v>1</v>
      </c>
      <c r="X250" s="196" t="s">
        <v>1</v>
      </c>
      <c r="Y250" s="196" t="s">
        <v>1</v>
      </c>
      <c r="Z250" s="196" t="s">
        <v>1</v>
      </c>
      <c r="AA250" s="202" t="s">
        <v>433</v>
      </c>
      <c r="AB250" s="197">
        <v>1</v>
      </c>
      <c r="AC250" s="197">
        <v>1</v>
      </c>
      <c r="AD250" s="196" t="s">
        <v>1</v>
      </c>
      <c r="AE250" s="202" t="s">
        <v>433</v>
      </c>
      <c r="AF250" s="198" t="s">
        <v>1</v>
      </c>
    </row>
    <row r="251" spans="1:32" ht="16.5" customHeight="1" x14ac:dyDescent="0.3">
      <c r="A251" s="215">
        <v>242</v>
      </c>
      <c r="B251" s="216" t="s">
        <v>1023</v>
      </c>
      <c r="C251" s="217" t="s">
        <v>294</v>
      </c>
      <c r="D251" s="218" t="s">
        <v>805</v>
      </c>
      <c r="E251" s="221" t="s">
        <v>303</v>
      </c>
      <c r="F251" s="222" t="s">
        <v>314</v>
      </c>
      <c r="G251" s="206" t="s">
        <v>5</v>
      </c>
      <c r="H251" s="201" t="s">
        <v>498</v>
      </c>
      <c r="I251" s="201" t="s">
        <v>498</v>
      </c>
      <c r="J251" s="197">
        <v>1</v>
      </c>
      <c r="K251" s="197">
        <v>1</v>
      </c>
      <c r="L251" s="197">
        <v>1</v>
      </c>
      <c r="M251" s="197">
        <v>1</v>
      </c>
      <c r="N251" s="197">
        <v>1</v>
      </c>
      <c r="O251" s="196" t="s">
        <v>1</v>
      </c>
      <c r="P251" s="196" t="s">
        <v>1</v>
      </c>
      <c r="Q251" s="196" t="s">
        <v>1</v>
      </c>
      <c r="R251" s="196" t="s">
        <v>1</v>
      </c>
      <c r="S251" s="192">
        <v>1</v>
      </c>
      <c r="T251" s="196" t="s">
        <v>1</v>
      </c>
      <c r="U251" s="203" t="s">
        <v>1</v>
      </c>
      <c r="V251" s="203" t="s">
        <v>1</v>
      </c>
      <c r="W251" s="199" t="s">
        <v>1</v>
      </c>
      <c r="X251" s="196" t="s">
        <v>1</v>
      </c>
      <c r="Y251" s="196" t="s">
        <v>1</v>
      </c>
      <c r="Z251" s="196" t="s">
        <v>1</v>
      </c>
      <c r="AA251" s="202" t="s">
        <v>433</v>
      </c>
      <c r="AB251" s="196" t="s">
        <v>1</v>
      </c>
      <c r="AC251" s="197">
        <v>1</v>
      </c>
      <c r="AD251" s="196" t="s">
        <v>1</v>
      </c>
      <c r="AE251" s="202" t="s">
        <v>433</v>
      </c>
      <c r="AF251" s="198" t="s">
        <v>1</v>
      </c>
    </row>
    <row r="252" spans="1:32" ht="16.5" customHeight="1" x14ac:dyDescent="0.3">
      <c r="A252" s="215">
        <v>243</v>
      </c>
      <c r="B252" s="216" t="s">
        <v>1024</v>
      </c>
      <c r="C252" s="217" t="s">
        <v>294</v>
      </c>
      <c r="D252" s="218" t="s">
        <v>285</v>
      </c>
      <c r="E252" s="221" t="s">
        <v>303</v>
      </c>
      <c r="F252" s="222" t="s">
        <v>315</v>
      </c>
      <c r="G252" s="206" t="s">
        <v>5</v>
      </c>
      <c r="H252" s="195" t="s">
        <v>535</v>
      </c>
      <c r="I252" s="201" t="s">
        <v>498</v>
      </c>
      <c r="J252" s="196" t="s">
        <v>1</v>
      </c>
      <c r="K252" s="197">
        <v>1</v>
      </c>
      <c r="L252" s="196" t="s">
        <v>1</v>
      </c>
      <c r="M252" s="197">
        <v>1</v>
      </c>
      <c r="N252" s="197">
        <v>1</v>
      </c>
      <c r="O252" s="197">
        <v>1</v>
      </c>
      <c r="P252" s="196" t="s">
        <v>1</v>
      </c>
      <c r="Q252" s="197">
        <v>1</v>
      </c>
      <c r="R252" s="196" t="s">
        <v>1</v>
      </c>
      <c r="S252" s="196" t="s">
        <v>1</v>
      </c>
      <c r="T252" s="196" t="s">
        <v>1</v>
      </c>
      <c r="U252" s="199" t="s">
        <v>1</v>
      </c>
      <c r="V252" s="196" t="s">
        <v>1</v>
      </c>
      <c r="W252" s="196" t="s">
        <v>1</v>
      </c>
      <c r="X252" s="196" t="s">
        <v>1</v>
      </c>
      <c r="Y252" s="196" t="s">
        <v>1</v>
      </c>
      <c r="Z252" s="196" t="s">
        <v>1</v>
      </c>
      <c r="AA252" s="202" t="s">
        <v>433</v>
      </c>
      <c r="AB252" s="196" t="s">
        <v>1</v>
      </c>
      <c r="AC252" s="196" t="s">
        <v>1</v>
      </c>
      <c r="AD252" s="196" t="s">
        <v>1</v>
      </c>
      <c r="AE252" s="196" t="s">
        <v>1</v>
      </c>
      <c r="AF252" s="198" t="s">
        <v>1</v>
      </c>
    </row>
    <row r="253" spans="1:32" ht="16.5" customHeight="1" x14ac:dyDescent="0.3">
      <c r="A253" s="215">
        <v>244</v>
      </c>
      <c r="B253" s="216" t="s">
        <v>953</v>
      </c>
      <c r="C253" s="217" t="s">
        <v>295</v>
      </c>
      <c r="D253" s="218" t="s">
        <v>285</v>
      </c>
      <c r="E253" s="221" t="s">
        <v>303</v>
      </c>
      <c r="F253" s="222" t="s">
        <v>350</v>
      </c>
      <c r="G253" s="206" t="s">
        <v>5</v>
      </c>
      <c r="H253" s="201" t="s">
        <v>498</v>
      </c>
      <c r="I253" s="201" t="s">
        <v>498</v>
      </c>
      <c r="J253" s="197">
        <v>1</v>
      </c>
      <c r="K253" s="197">
        <v>1</v>
      </c>
      <c r="L253" s="197">
        <v>1</v>
      </c>
      <c r="M253" s="197">
        <v>1</v>
      </c>
      <c r="N253" s="196" t="s">
        <v>1</v>
      </c>
      <c r="O253" s="196" t="s">
        <v>1</v>
      </c>
      <c r="P253" s="196" t="s">
        <v>1</v>
      </c>
      <c r="Q253" s="197">
        <v>1</v>
      </c>
      <c r="R253" s="196" t="s">
        <v>1</v>
      </c>
      <c r="S253" s="192">
        <v>1</v>
      </c>
      <c r="T253" s="196" t="s">
        <v>1</v>
      </c>
      <c r="U253" s="203" t="s">
        <v>1</v>
      </c>
      <c r="V253" s="203" t="s">
        <v>1</v>
      </c>
      <c r="W253" s="196" t="s">
        <v>1</v>
      </c>
      <c r="X253" s="196" t="s">
        <v>1</v>
      </c>
      <c r="Y253" s="196" t="s">
        <v>1</v>
      </c>
      <c r="Z253" s="196" t="s">
        <v>1</v>
      </c>
      <c r="AA253" s="196" t="s">
        <v>1</v>
      </c>
      <c r="AB253" s="197">
        <v>1</v>
      </c>
      <c r="AC253" s="197">
        <v>1</v>
      </c>
      <c r="AD253" s="196" t="s">
        <v>1</v>
      </c>
      <c r="AE253" s="196" t="s">
        <v>1</v>
      </c>
      <c r="AF253" s="198" t="s">
        <v>1</v>
      </c>
    </row>
    <row r="254" spans="1:32" ht="16.5" customHeight="1" x14ac:dyDescent="0.3">
      <c r="A254" s="215">
        <v>245</v>
      </c>
      <c r="B254" s="216" t="s">
        <v>954</v>
      </c>
      <c r="C254" s="217" t="s">
        <v>295</v>
      </c>
      <c r="D254" s="218" t="s">
        <v>285</v>
      </c>
      <c r="E254" s="221" t="s">
        <v>303</v>
      </c>
      <c r="F254" s="222" t="s">
        <v>317</v>
      </c>
      <c r="G254" s="206" t="s">
        <v>5</v>
      </c>
      <c r="H254" s="190"/>
      <c r="I254" s="201" t="s">
        <v>498</v>
      </c>
      <c r="J254" s="196" t="s">
        <v>1</v>
      </c>
      <c r="K254" s="197">
        <v>1</v>
      </c>
      <c r="L254" s="196" t="s">
        <v>1</v>
      </c>
      <c r="M254" s="197">
        <v>1</v>
      </c>
      <c r="N254" s="197">
        <v>1</v>
      </c>
      <c r="O254" s="197">
        <v>1</v>
      </c>
      <c r="P254" s="196" t="s">
        <v>1</v>
      </c>
      <c r="Q254" s="197">
        <v>1</v>
      </c>
      <c r="R254" s="196" t="s">
        <v>1</v>
      </c>
      <c r="S254" s="192">
        <v>1</v>
      </c>
      <c r="T254" s="196" t="s">
        <v>1</v>
      </c>
      <c r="U254" s="203" t="s">
        <v>1</v>
      </c>
      <c r="V254" s="199" t="s">
        <v>1</v>
      </c>
      <c r="W254" s="196" t="s">
        <v>1</v>
      </c>
      <c r="X254" s="196" t="s">
        <v>1</v>
      </c>
      <c r="Y254" s="196" t="s">
        <v>1</v>
      </c>
      <c r="Z254" s="196" t="s">
        <v>1</v>
      </c>
      <c r="AA254" s="202" t="s">
        <v>433</v>
      </c>
      <c r="AB254" s="197">
        <v>1</v>
      </c>
      <c r="AC254" s="196" t="s">
        <v>1</v>
      </c>
      <c r="AD254" s="197">
        <v>1</v>
      </c>
      <c r="AE254" s="202" t="s">
        <v>433</v>
      </c>
      <c r="AF254" s="204" t="s">
        <v>433</v>
      </c>
    </row>
    <row r="255" spans="1:32" ht="16.5" customHeight="1" x14ac:dyDescent="0.3">
      <c r="A255" s="230" t="s">
        <v>6</v>
      </c>
      <c r="B255" s="230"/>
      <c r="C255" s="230"/>
      <c r="D255" s="230"/>
      <c r="E255" s="231"/>
      <c r="F255" s="231"/>
      <c r="G255" s="231"/>
      <c r="H255" s="231"/>
      <c r="I255" s="231"/>
      <c r="J255" s="231"/>
      <c r="K255" s="231"/>
      <c r="L255" s="231"/>
      <c r="M255" s="231"/>
      <c r="N255" s="231"/>
      <c r="O255" s="231"/>
      <c r="P255" s="231"/>
      <c r="Q255" s="231"/>
      <c r="R255" s="231"/>
      <c r="S255" s="231"/>
      <c r="T255" s="231"/>
      <c r="U255" s="231"/>
      <c r="V255" s="231"/>
      <c r="W255" s="231"/>
      <c r="X255" s="231"/>
      <c r="Y255" s="231"/>
      <c r="Z255" s="231"/>
      <c r="AA255" s="231"/>
      <c r="AB255" s="231"/>
      <c r="AC255" s="231"/>
      <c r="AD255" s="231"/>
      <c r="AE255" s="231"/>
      <c r="AF255" s="232"/>
    </row>
    <row r="256" spans="1:32" ht="16.5" customHeight="1" x14ac:dyDescent="0.3">
      <c r="A256" s="215">
        <v>246</v>
      </c>
      <c r="B256" s="216" t="s">
        <v>955</v>
      </c>
      <c r="C256" s="217" t="s">
        <v>292</v>
      </c>
      <c r="D256" s="218" t="s">
        <v>286</v>
      </c>
      <c r="E256" s="221" t="s">
        <v>303</v>
      </c>
      <c r="F256" s="222" t="s">
        <v>331</v>
      </c>
      <c r="G256" s="207" t="s">
        <v>6</v>
      </c>
      <c r="H256" s="205" t="s">
        <v>362</v>
      </c>
      <c r="I256" s="201" t="s">
        <v>498</v>
      </c>
      <c r="J256" s="197">
        <v>1</v>
      </c>
      <c r="K256" s="196" t="s">
        <v>1</v>
      </c>
      <c r="L256" s="196" t="s">
        <v>1</v>
      </c>
      <c r="M256" s="196" t="s">
        <v>1</v>
      </c>
      <c r="N256" s="196" t="s">
        <v>1</v>
      </c>
      <c r="O256" s="196" t="s">
        <v>1</v>
      </c>
      <c r="P256" s="196" t="s">
        <v>1</v>
      </c>
      <c r="Q256" s="196" t="s">
        <v>1</v>
      </c>
      <c r="R256" s="196" t="s">
        <v>1</v>
      </c>
      <c r="S256" s="196" t="s">
        <v>1</v>
      </c>
      <c r="T256" s="196" t="s">
        <v>1</v>
      </c>
      <c r="U256" s="203" t="s">
        <v>1</v>
      </c>
      <c r="V256" s="203" t="s">
        <v>1</v>
      </c>
      <c r="W256" s="196" t="s">
        <v>1</v>
      </c>
      <c r="X256" s="196" t="s">
        <v>1</v>
      </c>
      <c r="Y256" s="196" t="s">
        <v>1</v>
      </c>
      <c r="Z256" s="199" t="s">
        <v>1</v>
      </c>
      <c r="AA256" s="196" t="s">
        <v>1</v>
      </c>
      <c r="AB256" s="197">
        <v>1</v>
      </c>
      <c r="AC256" s="197">
        <v>1</v>
      </c>
      <c r="AD256" s="196" t="s">
        <v>1</v>
      </c>
      <c r="AE256" s="196" t="s">
        <v>1</v>
      </c>
      <c r="AF256" s="198" t="s">
        <v>1</v>
      </c>
    </row>
    <row r="257" spans="1:32" ht="16.5" customHeight="1" x14ac:dyDescent="0.3">
      <c r="A257" s="215">
        <v>247</v>
      </c>
      <c r="B257" s="216" t="s">
        <v>1025</v>
      </c>
      <c r="C257" s="217" t="s">
        <v>297</v>
      </c>
      <c r="D257" s="218" t="s">
        <v>285</v>
      </c>
      <c r="E257" s="221" t="s">
        <v>303</v>
      </c>
      <c r="F257" s="222" t="s">
        <v>343</v>
      </c>
      <c r="G257" s="207" t="s">
        <v>6</v>
      </c>
      <c r="H257" s="190"/>
      <c r="I257" s="201" t="s">
        <v>498</v>
      </c>
      <c r="J257" s="197">
        <v>1</v>
      </c>
      <c r="K257" s="196" t="s">
        <v>1</v>
      </c>
      <c r="L257" s="196" t="s">
        <v>1</v>
      </c>
      <c r="M257" s="196" t="s">
        <v>1</v>
      </c>
      <c r="N257" s="196" t="s">
        <v>1</v>
      </c>
      <c r="O257" s="196" t="s">
        <v>1</v>
      </c>
      <c r="P257" s="196" t="s">
        <v>1</v>
      </c>
      <c r="Q257" s="196" t="s">
        <v>1</v>
      </c>
      <c r="R257" s="196" t="s">
        <v>1</v>
      </c>
      <c r="S257" s="196" t="s">
        <v>1</v>
      </c>
      <c r="T257" s="196" t="s">
        <v>1</v>
      </c>
      <c r="U257" s="203" t="s">
        <v>1</v>
      </c>
      <c r="V257" s="199" t="s">
        <v>1</v>
      </c>
      <c r="W257" s="196" t="s">
        <v>1</v>
      </c>
      <c r="X257" s="196" t="s">
        <v>1</v>
      </c>
      <c r="Y257" s="196" t="s">
        <v>1</v>
      </c>
      <c r="Z257" s="199" t="s">
        <v>1</v>
      </c>
      <c r="AA257" s="202" t="s">
        <v>433</v>
      </c>
      <c r="AB257" s="197">
        <v>1</v>
      </c>
      <c r="AC257" s="197">
        <v>1</v>
      </c>
      <c r="AD257" s="197">
        <v>1</v>
      </c>
      <c r="AE257" s="196" t="s">
        <v>1</v>
      </c>
      <c r="AF257" s="198" t="s">
        <v>1</v>
      </c>
    </row>
    <row r="258" spans="1:32" ht="16.5" customHeight="1" x14ac:dyDescent="0.3">
      <c r="A258" s="215">
        <v>248</v>
      </c>
      <c r="B258" s="216" t="s">
        <v>1026</v>
      </c>
      <c r="C258" s="217" t="s">
        <v>293</v>
      </c>
      <c r="D258" s="218" t="s">
        <v>285</v>
      </c>
      <c r="E258" s="221" t="s">
        <v>303</v>
      </c>
      <c r="F258" s="222" t="s">
        <v>312</v>
      </c>
      <c r="G258" s="207" t="s">
        <v>6</v>
      </c>
      <c r="H258" s="195" t="s">
        <v>535</v>
      </c>
      <c r="I258" s="201" t="s">
        <v>498</v>
      </c>
      <c r="J258" s="196" t="s">
        <v>1</v>
      </c>
      <c r="K258" s="196" t="s">
        <v>1</v>
      </c>
      <c r="L258" s="196" t="s">
        <v>1</v>
      </c>
      <c r="M258" s="196" t="s">
        <v>1</v>
      </c>
      <c r="N258" s="196" t="s">
        <v>1</v>
      </c>
      <c r="O258" s="196" t="s">
        <v>1</v>
      </c>
      <c r="P258" s="196" t="s">
        <v>1</v>
      </c>
      <c r="Q258" s="196" t="s">
        <v>1</v>
      </c>
      <c r="R258" s="196" t="s">
        <v>1</v>
      </c>
      <c r="S258" s="196" t="s">
        <v>1</v>
      </c>
      <c r="T258" s="196" t="s">
        <v>1</v>
      </c>
      <c r="U258" s="203" t="s">
        <v>1</v>
      </c>
      <c r="V258" s="196" t="s">
        <v>1</v>
      </c>
      <c r="W258" s="196" t="s">
        <v>1</v>
      </c>
      <c r="X258" s="196" t="s">
        <v>1</v>
      </c>
      <c r="Y258" s="196" t="s">
        <v>1</v>
      </c>
      <c r="Z258" s="199" t="s">
        <v>1</v>
      </c>
      <c r="AA258" s="202" t="s">
        <v>433</v>
      </c>
      <c r="AB258" s="196" t="s">
        <v>1</v>
      </c>
      <c r="AC258" s="197">
        <v>1</v>
      </c>
      <c r="AD258" s="196" t="s">
        <v>1</v>
      </c>
      <c r="AE258" s="196" t="s">
        <v>1</v>
      </c>
      <c r="AF258" s="198" t="s">
        <v>1</v>
      </c>
    </row>
    <row r="259" spans="1:32" ht="16.5" customHeight="1" x14ac:dyDescent="0.3">
      <c r="A259" s="215">
        <v>249</v>
      </c>
      <c r="B259" s="216" t="s">
        <v>1027</v>
      </c>
      <c r="C259" s="217" t="s">
        <v>298</v>
      </c>
      <c r="D259" s="218" t="s">
        <v>805</v>
      </c>
      <c r="E259" s="221" t="s">
        <v>303</v>
      </c>
      <c r="F259" s="222" t="s">
        <v>346</v>
      </c>
      <c r="G259" s="207" t="s">
        <v>6</v>
      </c>
      <c r="H259" s="201" t="s">
        <v>498</v>
      </c>
      <c r="I259" s="201" t="s">
        <v>498</v>
      </c>
      <c r="J259" s="196" t="s">
        <v>1</v>
      </c>
      <c r="K259" s="196" t="s">
        <v>1</v>
      </c>
      <c r="L259" s="196" t="s">
        <v>1</v>
      </c>
      <c r="M259" s="196" t="s">
        <v>1</v>
      </c>
      <c r="N259" s="196" t="s">
        <v>1</v>
      </c>
      <c r="O259" s="196" t="s">
        <v>1</v>
      </c>
      <c r="P259" s="196" t="s">
        <v>1</v>
      </c>
      <c r="Q259" s="196" t="s">
        <v>1</v>
      </c>
      <c r="R259" s="196" t="s">
        <v>1</v>
      </c>
      <c r="S259" s="196" t="s">
        <v>1</v>
      </c>
      <c r="T259" s="196" t="s">
        <v>1</v>
      </c>
      <c r="U259" s="199" t="s">
        <v>1</v>
      </c>
      <c r="V259" s="199" t="s">
        <v>1</v>
      </c>
      <c r="W259" s="196" t="s">
        <v>1</v>
      </c>
      <c r="X259" s="196" t="s">
        <v>1</v>
      </c>
      <c r="Y259" s="196" t="s">
        <v>1</v>
      </c>
      <c r="Z259" s="199" t="s">
        <v>1</v>
      </c>
      <c r="AA259" s="196" t="s">
        <v>1</v>
      </c>
      <c r="AB259" s="197">
        <v>1</v>
      </c>
      <c r="AC259" s="197">
        <v>1</v>
      </c>
      <c r="AD259" s="196" t="s">
        <v>1</v>
      </c>
      <c r="AE259" s="196" t="s">
        <v>1</v>
      </c>
      <c r="AF259" s="198" t="s">
        <v>1</v>
      </c>
    </row>
    <row r="260" spans="1:32" ht="16.5" customHeight="1" x14ac:dyDescent="0.3">
      <c r="A260" s="215">
        <v>250</v>
      </c>
      <c r="B260" s="216" t="s">
        <v>1028</v>
      </c>
      <c r="C260" s="217" t="s">
        <v>298</v>
      </c>
      <c r="D260" s="218" t="s">
        <v>285</v>
      </c>
      <c r="E260" s="221" t="s">
        <v>303</v>
      </c>
      <c r="F260" s="222" t="s">
        <v>355</v>
      </c>
      <c r="G260" s="207" t="s">
        <v>6</v>
      </c>
      <c r="H260" s="201" t="s">
        <v>498</v>
      </c>
      <c r="I260" s="201" t="s">
        <v>498</v>
      </c>
      <c r="J260" s="197">
        <v>1</v>
      </c>
      <c r="K260" s="196" t="s">
        <v>1</v>
      </c>
      <c r="L260" s="196" t="s">
        <v>1</v>
      </c>
      <c r="M260" s="196" t="s">
        <v>1</v>
      </c>
      <c r="N260" s="196" t="s">
        <v>1</v>
      </c>
      <c r="O260" s="196" t="s">
        <v>1</v>
      </c>
      <c r="P260" s="196" t="s">
        <v>1</v>
      </c>
      <c r="Q260" s="196" t="s">
        <v>1</v>
      </c>
      <c r="R260" s="196" t="s">
        <v>1</v>
      </c>
      <c r="S260" s="196" t="s">
        <v>1</v>
      </c>
      <c r="T260" s="196" t="s">
        <v>1</v>
      </c>
      <c r="U260" s="199" t="s">
        <v>1</v>
      </c>
      <c r="V260" s="199" t="s">
        <v>1</v>
      </c>
      <c r="W260" s="196" t="s">
        <v>1</v>
      </c>
      <c r="X260" s="196" t="s">
        <v>1</v>
      </c>
      <c r="Y260" s="196" t="s">
        <v>1</v>
      </c>
      <c r="Z260" s="196" t="s">
        <v>1</v>
      </c>
      <c r="AA260" s="196" t="s">
        <v>1</v>
      </c>
      <c r="AB260" s="196" t="s">
        <v>1</v>
      </c>
      <c r="AC260" s="197">
        <v>1</v>
      </c>
      <c r="AD260" s="197">
        <v>1</v>
      </c>
      <c r="AE260" s="202" t="s">
        <v>433</v>
      </c>
      <c r="AF260" s="198" t="s">
        <v>1</v>
      </c>
    </row>
    <row r="261" spans="1:32" ht="16.5" customHeight="1" x14ac:dyDescent="0.3">
      <c r="A261" s="215">
        <v>251</v>
      </c>
      <c r="B261" s="216" t="s">
        <v>956</v>
      </c>
      <c r="C261" s="217" t="s">
        <v>295</v>
      </c>
      <c r="D261" s="218" t="s">
        <v>285</v>
      </c>
      <c r="E261" s="221" t="s">
        <v>303</v>
      </c>
      <c r="F261" s="222" t="s">
        <v>350</v>
      </c>
      <c r="G261" s="207" t="s">
        <v>6</v>
      </c>
      <c r="H261" s="205" t="s">
        <v>362</v>
      </c>
      <c r="I261" s="201" t="s">
        <v>498</v>
      </c>
      <c r="J261" s="196" t="s">
        <v>1</v>
      </c>
      <c r="K261" s="196" t="s">
        <v>1</v>
      </c>
      <c r="L261" s="196" t="s">
        <v>1</v>
      </c>
      <c r="M261" s="196" t="s">
        <v>1</v>
      </c>
      <c r="N261" s="196" t="s">
        <v>1</v>
      </c>
      <c r="O261" s="196" t="s">
        <v>1</v>
      </c>
      <c r="P261" s="196" t="s">
        <v>1</v>
      </c>
      <c r="Q261" s="196" t="s">
        <v>1</v>
      </c>
      <c r="R261" s="196" t="s">
        <v>1</v>
      </c>
      <c r="S261" s="196" t="s">
        <v>1</v>
      </c>
      <c r="T261" s="196" t="s">
        <v>1</v>
      </c>
      <c r="U261" s="196" t="s">
        <v>1</v>
      </c>
      <c r="V261" s="196" t="s">
        <v>1</v>
      </c>
      <c r="W261" s="196" t="s">
        <v>1</v>
      </c>
      <c r="X261" s="196" t="s">
        <v>1</v>
      </c>
      <c r="Y261" s="196" t="s">
        <v>1</v>
      </c>
      <c r="Z261" s="196" t="s">
        <v>1</v>
      </c>
      <c r="AA261" s="202" t="s">
        <v>433</v>
      </c>
      <c r="AB261" s="196" t="s">
        <v>1</v>
      </c>
      <c r="AC261" s="196" t="s">
        <v>1</v>
      </c>
      <c r="AD261" s="196" t="s">
        <v>1</v>
      </c>
      <c r="AE261" s="196" t="s">
        <v>1</v>
      </c>
      <c r="AF261" s="198" t="s">
        <v>1</v>
      </c>
    </row>
    <row r="262" spans="1:32" ht="16.5" customHeight="1" x14ac:dyDescent="0.3">
      <c r="A262" s="230" t="s">
        <v>7</v>
      </c>
      <c r="B262" s="230"/>
      <c r="C262" s="230"/>
      <c r="D262" s="230"/>
      <c r="E262" s="231"/>
      <c r="F262" s="231"/>
      <c r="G262" s="231"/>
      <c r="H262" s="231"/>
      <c r="I262" s="231"/>
      <c r="J262" s="231"/>
      <c r="K262" s="231"/>
      <c r="L262" s="231"/>
      <c r="M262" s="231"/>
      <c r="N262" s="231"/>
      <c r="O262" s="231"/>
      <c r="P262" s="231"/>
      <c r="Q262" s="231"/>
      <c r="R262" s="231"/>
      <c r="S262" s="231"/>
      <c r="T262" s="231"/>
      <c r="U262" s="231"/>
      <c r="V262" s="231"/>
      <c r="W262" s="231"/>
      <c r="X262" s="231"/>
      <c r="Y262" s="231"/>
      <c r="Z262" s="231"/>
      <c r="AA262" s="231"/>
      <c r="AB262" s="231"/>
      <c r="AC262" s="231"/>
      <c r="AD262" s="231"/>
      <c r="AE262" s="231"/>
      <c r="AF262" s="232"/>
    </row>
    <row r="263" spans="1:32" ht="16.5" customHeight="1" x14ac:dyDescent="0.3">
      <c r="A263" s="215">
        <v>252</v>
      </c>
      <c r="B263" s="216" t="s">
        <v>957</v>
      </c>
      <c r="C263" s="217" t="s">
        <v>290</v>
      </c>
      <c r="D263" s="218" t="s">
        <v>285</v>
      </c>
      <c r="E263" s="221" t="s">
        <v>303</v>
      </c>
      <c r="F263" s="222" t="s">
        <v>322</v>
      </c>
      <c r="G263" s="208" t="s">
        <v>7</v>
      </c>
      <c r="H263" s="201" t="s">
        <v>498</v>
      </c>
      <c r="I263" s="201" t="s">
        <v>498</v>
      </c>
      <c r="J263" s="197">
        <v>1</v>
      </c>
      <c r="K263" s="196" t="s">
        <v>1</v>
      </c>
      <c r="L263" s="196" t="s">
        <v>1</v>
      </c>
      <c r="M263" s="196" t="s">
        <v>1</v>
      </c>
      <c r="N263" s="196" t="s">
        <v>1</v>
      </c>
      <c r="O263" s="196" t="s">
        <v>1</v>
      </c>
      <c r="P263" s="196" t="s">
        <v>1</v>
      </c>
      <c r="Q263" s="196" t="s">
        <v>1</v>
      </c>
      <c r="R263" s="196" t="s">
        <v>1</v>
      </c>
      <c r="S263" s="196" t="s">
        <v>1</v>
      </c>
      <c r="T263" s="196" t="s">
        <v>1</v>
      </c>
      <c r="U263" s="199" t="s">
        <v>1</v>
      </c>
      <c r="V263" s="199" t="s">
        <v>1</v>
      </c>
      <c r="W263" s="199" t="s">
        <v>1</v>
      </c>
      <c r="X263" s="196" t="s">
        <v>1</v>
      </c>
      <c r="Y263" s="196" t="s">
        <v>1</v>
      </c>
      <c r="Z263" s="196" t="s">
        <v>1</v>
      </c>
      <c r="AA263" s="202" t="s">
        <v>433</v>
      </c>
      <c r="AB263" s="197">
        <v>1</v>
      </c>
      <c r="AC263" s="197">
        <v>1</v>
      </c>
      <c r="AD263" s="196" t="s">
        <v>1</v>
      </c>
      <c r="AE263" s="202" t="s">
        <v>433</v>
      </c>
      <c r="AF263" s="204" t="s">
        <v>433</v>
      </c>
    </row>
    <row r="264" spans="1:32" ht="16.5" customHeight="1" x14ac:dyDescent="0.3">
      <c r="A264" s="215">
        <v>253</v>
      </c>
      <c r="B264" s="216" t="s">
        <v>958</v>
      </c>
      <c r="C264" s="217" t="s">
        <v>290</v>
      </c>
      <c r="D264" s="218" t="s">
        <v>285</v>
      </c>
      <c r="E264" s="221" t="s">
        <v>303</v>
      </c>
      <c r="F264" s="222" t="s">
        <v>322</v>
      </c>
      <c r="G264" s="208" t="s">
        <v>7</v>
      </c>
      <c r="H264" s="201" t="s">
        <v>498</v>
      </c>
      <c r="I264" s="201" t="s">
        <v>498</v>
      </c>
      <c r="J264" s="196" t="s">
        <v>1</v>
      </c>
      <c r="K264" s="196" t="s">
        <v>1</v>
      </c>
      <c r="L264" s="196" t="s">
        <v>1</v>
      </c>
      <c r="M264" s="196" t="s">
        <v>1</v>
      </c>
      <c r="N264" s="196" t="s">
        <v>1</v>
      </c>
      <c r="O264" s="196" t="s">
        <v>1</v>
      </c>
      <c r="P264" s="196" t="s">
        <v>1</v>
      </c>
      <c r="Q264" s="196" t="s">
        <v>1</v>
      </c>
      <c r="R264" s="196" t="s">
        <v>1</v>
      </c>
      <c r="S264" s="196" t="s">
        <v>1</v>
      </c>
      <c r="T264" s="196" t="s">
        <v>1</v>
      </c>
      <c r="U264" s="203" t="s">
        <v>1</v>
      </c>
      <c r="V264" s="199" t="s">
        <v>1</v>
      </c>
      <c r="W264" s="196" t="s">
        <v>1</v>
      </c>
      <c r="X264" s="196" t="s">
        <v>1</v>
      </c>
      <c r="Y264" s="196" t="s">
        <v>1</v>
      </c>
      <c r="Z264" s="196" t="s">
        <v>1</v>
      </c>
      <c r="AA264" s="202" t="s">
        <v>433</v>
      </c>
      <c r="AB264" s="197">
        <v>1</v>
      </c>
      <c r="AC264" s="197">
        <v>1</v>
      </c>
      <c r="AD264" s="196" t="s">
        <v>1</v>
      </c>
      <c r="AE264" s="202" t="s">
        <v>433</v>
      </c>
      <c r="AF264" s="198" t="s">
        <v>1</v>
      </c>
    </row>
    <row r="265" spans="1:32" ht="16.5" customHeight="1" x14ac:dyDescent="0.3">
      <c r="A265" s="215">
        <v>254</v>
      </c>
      <c r="B265" s="216" t="s">
        <v>959</v>
      </c>
      <c r="C265" s="217" t="s">
        <v>290</v>
      </c>
      <c r="D265" s="218" t="s">
        <v>286</v>
      </c>
      <c r="E265" s="221" t="s">
        <v>303</v>
      </c>
      <c r="F265" s="222" t="s">
        <v>305</v>
      </c>
      <c r="G265" s="208" t="s">
        <v>7</v>
      </c>
      <c r="H265" s="201" t="s">
        <v>498</v>
      </c>
      <c r="I265" s="201" t="s">
        <v>498</v>
      </c>
      <c r="J265" s="197">
        <v>1</v>
      </c>
      <c r="K265" s="196" t="s">
        <v>1</v>
      </c>
      <c r="L265" s="196" t="s">
        <v>1</v>
      </c>
      <c r="M265" s="196" t="s">
        <v>1</v>
      </c>
      <c r="N265" s="196" t="s">
        <v>1</v>
      </c>
      <c r="O265" s="196" t="s">
        <v>1</v>
      </c>
      <c r="P265" s="196" t="s">
        <v>1</v>
      </c>
      <c r="Q265" s="196" t="s">
        <v>1</v>
      </c>
      <c r="R265" s="196" t="s">
        <v>1</v>
      </c>
      <c r="S265" s="196" t="s">
        <v>1</v>
      </c>
      <c r="T265" s="196" t="s">
        <v>1</v>
      </c>
      <c r="U265" s="203" t="s">
        <v>1</v>
      </c>
      <c r="V265" s="203" t="s">
        <v>1</v>
      </c>
      <c r="W265" s="196" t="s">
        <v>1</v>
      </c>
      <c r="X265" s="196" t="s">
        <v>1</v>
      </c>
      <c r="Y265" s="196" t="s">
        <v>1</v>
      </c>
      <c r="Z265" s="199" t="s">
        <v>1</v>
      </c>
      <c r="AA265" s="202" t="s">
        <v>433</v>
      </c>
      <c r="AB265" s="197">
        <v>1</v>
      </c>
      <c r="AC265" s="197">
        <v>1</v>
      </c>
      <c r="AD265" s="196" t="s">
        <v>1</v>
      </c>
      <c r="AE265" s="196" t="s">
        <v>1</v>
      </c>
      <c r="AF265" s="198" t="s">
        <v>1</v>
      </c>
    </row>
    <row r="266" spans="1:32" ht="16.5" customHeight="1" x14ac:dyDescent="0.3">
      <c r="A266" s="215">
        <v>255</v>
      </c>
      <c r="B266" s="216" t="s">
        <v>1029</v>
      </c>
      <c r="C266" s="217" t="s">
        <v>296</v>
      </c>
      <c r="D266" s="218" t="s">
        <v>285</v>
      </c>
      <c r="E266" s="221" t="s">
        <v>303</v>
      </c>
      <c r="F266" s="222" t="s">
        <v>327</v>
      </c>
      <c r="G266" s="208" t="s">
        <v>7</v>
      </c>
      <c r="H266" s="201" t="s">
        <v>498</v>
      </c>
      <c r="I266" s="201" t="s">
        <v>498</v>
      </c>
      <c r="J266" s="197">
        <v>1</v>
      </c>
      <c r="K266" s="196" t="s">
        <v>1</v>
      </c>
      <c r="L266" s="196" t="s">
        <v>1</v>
      </c>
      <c r="M266" s="196" t="s">
        <v>1</v>
      </c>
      <c r="N266" s="196" t="s">
        <v>1</v>
      </c>
      <c r="O266" s="196" t="s">
        <v>1</v>
      </c>
      <c r="P266" s="196" t="s">
        <v>1</v>
      </c>
      <c r="Q266" s="196" t="s">
        <v>1</v>
      </c>
      <c r="R266" s="196" t="s">
        <v>1</v>
      </c>
      <c r="S266" s="196" t="s">
        <v>1</v>
      </c>
      <c r="T266" s="196" t="s">
        <v>1</v>
      </c>
      <c r="U266" s="199" t="s">
        <v>1</v>
      </c>
      <c r="V266" s="196" t="s">
        <v>1</v>
      </c>
      <c r="W266" s="196" t="s">
        <v>1</v>
      </c>
      <c r="X266" s="196" t="s">
        <v>1</v>
      </c>
      <c r="Y266" s="196" t="s">
        <v>1</v>
      </c>
      <c r="Z266" s="199" t="s">
        <v>1</v>
      </c>
      <c r="AA266" s="202" t="s">
        <v>433</v>
      </c>
      <c r="AB266" s="197">
        <v>1</v>
      </c>
      <c r="AC266" s="197">
        <v>1</v>
      </c>
      <c r="AD266" s="196" t="s">
        <v>1</v>
      </c>
      <c r="AE266" s="202" t="s">
        <v>433</v>
      </c>
      <c r="AF266" s="204" t="s">
        <v>433</v>
      </c>
    </row>
    <row r="267" spans="1:32" ht="16.5" customHeight="1" x14ac:dyDescent="0.3">
      <c r="A267" s="215">
        <v>256</v>
      </c>
      <c r="B267" s="216" t="s">
        <v>1030</v>
      </c>
      <c r="C267" s="217" t="s">
        <v>296</v>
      </c>
      <c r="D267" s="218" t="s">
        <v>285</v>
      </c>
      <c r="E267" s="221" t="s">
        <v>303</v>
      </c>
      <c r="F267" s="222" t="s">
        <v>328</v>
      </c>
      <c r="G267" s="208" t="s">
        <v>7</v>
      </c>
      <c r="H267" s="201" t="s">
        <v>498</v>
      </c>
      <c r="I267" s="201" t="s">
        <v>498</v>
      </c>
      <c r="J267" s="197">
        <v>1</v>
      </c>
      <c r="K267" s="196" t="s">
        <v>1</v>
      </c>
      <c r="L267" s="196" t="s">
        <v>1</v>
      </c>
      <c r="M267" s="196" t="s">
        <v>1</v>
      </c>
      <c r="N267" s="196" t="s">
        <v>1</v>
      </c>
      <c r="O267" s="196" t="s">
        <v>1</v>
      </c>
      <c r="P267" s="196" t="s">
        <v>1</v>
      </c>
      <c r="Q267" s="196" t="s">
        <v>1</v>
      </c>
      <c r="R267" s="196" t="s">
        <v>1</v>
      </c>
      <c r="S267" s="196" t="s">
        <v>1</v>
      </c>
      <c r="T267" s="196" t="s">
        <v>1</v>
      </c>
      <c r="U267" s="203" t="s">
        <v>1</v>
      </c>
      <c r="V267" s="203" t="s">
        <v>1</v>
      </c>
      <c r="W267" s="196" t="s">
        <v>1</v>
      </c>
      <c r="X267" s="199" t="s">
        <v>1</v>
      </c>
      <c r="Y267" s="196" t="s">
        <v>1</v>
      </c>
      <c r="Z267" s="196" t="s">
        <v>1</v>
      </c>
      <c r="AA267" s="202" t="s">
        <v>433</v>
      </c>
      <c r="AB267" s="197">
        <v>1</v>
      </c>
      <c r="AC267" s="197">
        <v>1</v>
      </c>
      <c r="AD267" s="196" t="s">
        <v>1</v>
      </c>
      <c r="AE267" s="202" t="s">
        <v>433</v>
      </c>
      <c r="AF267" s="204" t="s">
        <v>433</v>
      </c>
    </row>
    <row r="268" spans="1:32" ht="16.5" customHeight="1" x14ac:dyDescent="0.3">
      <c r="A268" s="215">
        <v>257</v>
      </c>
      <c r="B268" s="216" t="s">
        <v>1031</v>
      </c>
      <c r="C268" s="217" t="s">
        <v>296</v>
      </c>
      <c r="D268" s="218" t="s">
        <v>285</v>
      </c>
      <c r="E268" s="221" t="s">
        <v>303</v>
      </c>
      <c r="F268" s="222" t="s">
        <v>326</v>
      </c>
      <c r="G268" s="208" t="s">
        <v>7</v>
      </c>
      <c r="H268" s="201" t="s">
        <v>498</v>
      </c>
      <c r="I268" s="201" t="s">
        <v>498</v>
      </c>
      <c r="J268" s="196" t="s">
        <v>1</v>
      </c>
      <c r="K268" s="196" t="s">
        <v>1</v>
      </c>
      <c r="L268" s="196" t="s">
        <v>1</v>
      </c>
      <c r="M268" s="196" t="s">
        <v>1</v>
      </c>
      <c r="N268" s="196" t="s">
        <v>1</v>
      </c>
      <c r="O268" s="196" t="s">
        <v>1</v>
      </c>
      <c r="P268" s="196" t="s">
        <v>1</v>
      </c>
      <c r="Q268" s="196" t="s">
        <v>1</v>
      </c>
      <c r="R268" s="196" t="s">
        <v>1</v>
      </c>
      <c r="S268" s="196" t="s">
        <v>1</v>
      </c>
      <c r="T268" s="196" t="s">
        <v>1</v>
      </c>
      <c r="U268" s="199" t="s">
        <v>1</v>
      </c>
      <c r="V268" s="199" t="s">
        <v>1</v>
      </c>
      <c r="W268" s="196" t="s">
        <v>1</v>
      </c>
      <c r="X268" s="196" t="s">
        <v>1</v>
      </c>
      <c r="Y268" s="196" t="s">
        <v>1</v>
      </c>
      <c r="Z268" s="199" t="s">
        <v>1</v>
      </c>
      <c r="AA268" s="202" t="s">
        <v>433</v>
      </c>
      <c r="AB268" s="197">
        <v>1</v>
      </c>
      <c r="AC268" s="197">
        <v>1</v>
      </c>
      <c r="AD268" s="196" t="s">
        <v>1</v>
      </c>
      <c r="AE268" s="202" t="s">
        <v>433</v>
      </c>
      <c r="AF268" s="204" t="s">
        <v>433</v>
      </c>
    </row>
    <row r="269" spans="1:32" ht="16.5" customHeight="1" x14ac:dyDescent="0.3">
      <c r="A269" s="215">
        <v>258</v>
      </c>
      <c r="B269" s="216" t="s">
        <v>272</v>
      </c>
      <c r="C269" s="217" t="s">
        <v>291</v>
      </c>
      <c r="D269" s="218" t="s">
        <v>805</v>
      </c>
      <c r="E269" s="221" t="s">
        <v>303</v>
      </c>
      <c r="F269" s="222" t="s">
        <v>329</v>
      </c>
      <c r="G269" s="208" t="s">
        <v>7</v>
      </c>
      <c r="H269" s="201" t="s">
        <v>498</v>
      </c>
      <c r="I269" s="201" t="s">
        <v>498</v>
      </c>
      <c r="J269" s="197">
        <v>1</v>
      </c>
      <c r="K269" s="196" t="s">
        <v>1</v>
      </c>
      <c r="L269" s="196" t="s">
        <v>1</v>
      </c>
      <c r="M269" s="196" t="s">
        <v>1</v>
      </c>
      <c r="N269" s="196" t="s">
        <v>1</v>
      </c>
      <c r="O269" s="196" t="s">
        <v>1</v>
      </c>
      <c r="P269" s="196" t="s">
        <v>1</v>
      </c>
      <c r="Q269" s="196" t="s">
        <v>1</v>
      </c>
      <c r="R269" s="196" t="s">
        <v>1</v>
      </c>
      <c r="S269" s="196" t="s">
        <v>1</v>
      </c>
      <c r="T269" s="196" t="s">
        <v>1</v>
      </c>
      <c r="U269" s="203" t="s">
        <v>1</v>
      </c>
      <c r="V269" s="203" t="s">
        <v>1</v>
      </c>
      <c r="W269" s="196" t="s">
        <v>1</v>
      </c>
      <c r="X269" s="203" t="s">
        <v>1</v>
      </c>
      <c r="Y269" s="203" t="s">
        <v>1</v>
      </c>
      <c r="Z269" s="199" t="s">
        <v>1</v>
      </c>
      <c r="AA269" s="202" t="s">
        <v>439</v>
      </c>
      <c r="AB269" s="197">
        <v>1</v>
      </c>
      <c r="AC269" s="197">
        <v>1</v>
      </c>
      <c r="AD269" s="196" t="s">
        <v>1</v>
      </c>
      <c r="AE269" s="196" t="s">
        <v>1</v>
      </c>
      <c r="AF269" s="198" t="s">
        <v>1</v>
      </c>
    </row>
    <row r="270" spans="1:32" ht="16.5" customHeight="1" x14ac:dyDescent="0.3">
      <c r="A270" s="215">
        <v>259</v>
      </c>
      <c r="B270" s="216" t="s">
        <v>1032</v>
      </c>
      <c r="C270" s="217" t="s">
        <v>298</v>
      </c>
      <c r="D270" s="218" t="s">
        <v>285</v>
      </c>
      <c r="E270" s="221" t="s">
        <v>303</v>
      </c>
      <c r="F270" s="222" t="s">
        <v>347</v>
      </c>
      <c r="G270" s="208" t="s">
        <v>7</v>
      </c>
      <c r="H270" s="201" t="s">
        <v>498</v>
      </c>
      <c r="I270" s="201" t="s">
        <v>498</v>
      </c>
      <c r="J270" s="197">
        <v>1</v>
      </c>
      <c r="K270" s="196" t="s">
        <v>1</v>
      </c>
      <c r="L270" s="196" t="s">
        <v>1</v>
      </c>
      <c r="M270" s="196" t="s">
        <v>1</v>
      </c>
      <c r="N270" s="196" t="s">
        <v>1</v>
      </c>
      <c r="O270" s="196" t="s">
        <v>1</v>
      </c>
      <c r="P270" s="196" t="s">
        <v>1</v>
      </c>
      <c r="Q270" s="196" t="s">
        <v>1</v>
      </c>
      <c r="R270" s="196" t="s">
        <v>1</v>
      </c>
      <c r="S270" s="196" t="s">
        <v>1</v>
      </c>
      <c r="T270" s="196" t="s">
        <v>1</v>
      </c>
      <c r="U270" s="199" t="s">
        <v>1</v>
      </c>
      <c r="V270" s="199" t="s">
        <v>1</v>
      </c>
      <c r="W270" s="196" t="s">
        <v>1</v>
      </c>
      <c r="X270" s="196" t="s">
        <v>1</v>
      </c>
      <c r="Y270" s="196" t="s">
        <v>1</v>
      </c>
      <c r="Z270" s="199" t="s">
        <v>1</v>
      </c>
      <c r="AA270" s="196" t="s">
        <v>1</v>
      </c>
      <c r="AB270" s="197">
        <v>1</v>
      </c>
      <c r="AC270" s="197">
        <v>1</v>
      </c>
      <c r="AD270" s="196" t="s">
        <v>1</v>
      </c>
      <c r="AE270" s="196" t="s">
        <v>1</v>
      </c>
      <c r="AF270" s="198" t="s">
        <v>1</v>
      </c>
    </row>
    <row r="271" spans="1:32" ht="16.5" customHeight="1" x14ac:dyDescent="0.3">
      <c r="A271" s="215">
        <v>260</v>
      </c>
      <c r="B271" s="216" t="s">
        <v>1033</v>
      </c>
      <c r="C271" s="217" t="s">
        <v>298</v>
      </c>
      <c r="D271" s="218" t="s">
        <v>285</v>
      </c>
      <c r="E271" s="221" t="s">
        <v>303</v>
      </c>
      <c r="F271" s="222" t="s">
        <v>355</v>
      </c>
      <c r="G271" s="208" t="s">
        <v>7</v>
      </c>
      <c r="H271" s="201" t="s">
        <v>498</v>
      </c>
      <c r="I271" s="201" t="s">
        <v>498</v>
      </c>
      <c r="J271" s="197">
        <v>1</v>
      </c>
      <c r="K271" s="196" t="s">
        <v>1</v>
      </c>
      <c r="L271" s="196" t="s">
        <v>1</v>
      </c>
      <c r="M271" s="196" t="s">
        <v>1</v>
      </c>
      <c r="N271" s="196" t="s">
        <v>1</v>
      </c>
      <c r="O271" s="196" t="s">
        <v>1</v>
      </c>
      <c r="P271" s="196" t="s">
        <v>1</v>
      </c>
      <c r="Q271" s="196" t="s">
        <v>1</v>
      </c>
      <c r="R271" s="196" t="s">
        <v>1</v>
      </c>
      <c r="S271" s="196" t="s">
        <v>1</v>
      </c>
      <c r="T271" s="196" t="s">
        <v>1</v>
      </c>
      <c r="U271" s="199" t="s">
        <v>1</v>
      </c>
      <c r="V271" s="199" t="s">
        <v>1</v>
      </c>
      <c r="W271" s="196" t="s">
        <v>1</v>
      </c>
      <c r="X271" s="196" t="s">
        <v>1</v>
      </c>
      <c r="Y271" s="196" t="s">
        <v>1</v>
      </c>
      <c r="Z271" s="196" t="s">
        <v>1</v>
      </c>
      <c r="AA271" s="202" t="s">
        <v>433</v>
      </c>
      <c r="AB271" s="197">
        <v>1</v>
      </c>
      <c r="AC271" s="197">
        <v>1</v>
      </c>
      <c r="AD271" s="196" t="s">
        <v>1</v>
      </c>
      <c r="AE271" s="196" t="s">
        <v>1</v>
      </c>
      <c r="AF271" s="198" t="s">
        <v>1</v>
      </c>
    </row>
    <row r="272" spans="1:32" ht="16.5" customHeight="1" x14ac:dyDescent="0.3">
      <c r="A272" s="215">
        <v>261</v>
      </c>
      <c r="B272" s="216" t="s">
        <v>1034</v>
      </c>
      <c r="C272" s="217" t="s">
        <v>298</v>
      </c>
      <c r="D272" s="218" t="s">
        <v>285</v>
      </c>
      <c r="E272" s="221" t="s">
        <v>303</v>
      </c>
      <c r="F272" s="222" t="s">
        <v>356</v>
      </c>
      <c r="G272" s="208" t="s">
        <v>7</v>
      </c>
      <c r="H272" s="201" t="s">
        <v>498</v>
      </c>
      <c r="I272" s="201" t="s">
        <v>498</v>
      </c>
      <c r="J272" s="196" t="s">
        <v>1</v>
      </c>
      <c r="K272" s="196" t="s">
        <v>1</v>
      </c>
      <c r="L272" s="196" t="s">
        <v>1</v>
      </c>
      <c r="M272" s="196" t="s">
        <v>1</v>
      </c>
      <c r="N272" s="196" t="s">
        <v>1</v>
      </c>
      <c r="O272" s="196" t="s">
        <v>1</v>
      </c>
      <c r="P272" s="196" t="s">
        <v>1</v>
      </c>
      <c r="Q272" s="196" t="s">
        <v>1</v>
      </c>
      <c r="R272" s="196" t="s">
        <v>1</v>
      </c>
      <c r="S272" s="196" t="s">
        <v>1</v>
      </c>
      <c r="T272" s="196" t="s">
        <v>1</v>
      </c>
      <c r="U272" s="199" t="s">
        <v>1</v>
      </c>
      <c r="V272" s="196" t="s">
        <v>1</v>
      </c>
      <c r="W272" s="196" t="s">
        <v>1</v>
      </c>
      <c r="X272" s="196" t="s">
        <v>1</v>
      </c>
      <c r="Y272" s="196" t="s">
        <v>1</v>
      </c>
      <c r="Z272" s="196" t="s">
        <v>1</v>
      </c>
      <c r="AA272" s="196" t="s">
        <v>1</v>
      </c>
      <c r="AB272" s="197">
        <v>1</v>
      </c>
      <c r="AC272" s="197">
        <v>1</v>
      </c>
      <c r="AD272" s="196" t="s">
        <v>1</v>
      </c>
      <c r="AE272" s="196" t="s">
        <v>1</v>
      </c>
      <c r="AF272" s="198" t="s">
        <v>1</v>
      </c>
    </row>
    <row r="273" spans="1:32" ht="16.5" customHeight="1" x14ac:dyDescent="0.3">
      <c r="A273" s="215">
        <v>262</v>
      </c>
      <c r="B273" s="216" t="s">
        <v>1035</v>
      </c>
      <c r="C273" s="217" t="s">
        <v>294</v>
      </c>
      <c r="D273" s="218" t="s">
        <v>285</v>
      </c>
      <c r="E273" s="221" t="s">
        <v>303</v>
      </c>
      <c r="F273" s="222" t="s">
        <v>313</v>
      </c>
      <c r="G273" s="208" t="s">
        <v>7</v>
      </c>
      <c r="H273" s="201" t="s">
        <v>498</v>
      </c>
      <c r="I273" s="201" t="s">
        <v>498</v>
      </c>
      <c r="J273" s="197">
        <v>1</v>
      </c>
      <c r="K273" s="196" t="s">
        <v>1</v>
      </c>
      <c r="L273" s="196" t="s">
        <v>1</v>
      </c>
      <c r="M273" s="196" t="s">
        <v>1</v>
      </c>
      <c r="N273" s="196" t="s">
        <v>1</v>
      </c>
      <c r="O273" s="196" t="s">
        <v>1</v>
      </c>
      <c r="P273" s="196" t="s">
        <v>1</v>
      </c>
      <c r="Q273" s="196" t="s">
        <v>1</v>
      </c>
      <c r="R273" s="196" t="s">
        <v>1</v>
      </c>
      <c r="S273" s="196" t="s">
        <v>1</v>
      </c>
      <c r="T273" s="196" t="s">
        <v>1</v>
      </c>
      <c r="U273" s="199" t="s">
        <v>1</v>
      </c>
      <c r="V273" s="199" t="s">
        <v>1</v>
      </c>
      <c r="W273" s="196" t="s">
        <v>1</v>
      </c>
      <c r="X273" s="196" t="s">
        <v>1</v>
      </c>
      <c r="Y273" s="196" t="s">
        <v>1</v>
      </c>
      <c r="Z273" s="196" t="s">
        <v>1</v>
      </c>
      <c r="AA273" s="202" t="s">
        <v>433</v>
      </c>
      <c r="AB273" s="197">
        <v>1</v>
      </c>
      <c r="AC273" s="197">
        <v>1</v>
      </c>
      <c r="AD273" s="196" t="s">
        <v>1</v>
      </c>
      <c r="AE273" s="196" t="s">
        <v>1</v>
      </c>
      <c r="AF273" s="198" t="s">
        <v>1</v>
      </c>
    </row>
    <row r="274" spans="1:32" ht="16.5" customHeight="1" x14ac:dyDescent="0.3">
      <c r="A274" s="215">
        <v>263</v>
      </c>
      <c r="B274" s="216" t="s">
        <v>1036</v>
      </c>
      <c r="C274" s="217" t="s">
        <v>294</v>
      </c>
      <c r="D274" s="218" t="s">
        <v>285</v>
      </c>
      <c r="E274" s="221" t="s">
        <v>303</v>
      </c>
      <c r="F274" s="222" t="s">
        <v>348</v>
      </c>
      <c r="G274" s="208" t="s">
        <v>7</v>
      </c>
      <c r="H274" s="201" t="s">
        <v>498</v>
      </c>
      <c r="I274" s="201" t="s">
        <v>498</v>
      </c>
      <c r="J274" s="196" t="s">
        <v>1</v>
      </c>
      <c r="K274" s="196" t="s">
        <v>1</v>
      </c>
      <c r="L274" s="196" t="s">
        <v>1</v>
      </c>
      <c r="M274" s="196" t="s">
        <v>1</v>
      </c>
      <c r="N274" s="196" t="s">
        <v>1</v>
      </c>
      <c r="O274" s="196" t="s">
        <v>1</v>
      </c>
      <c r="P274" s="196" t="s">
        <v>1</v>
      </c>
      <c r="Q274" s="196" t="s">
        <v>1</v>
      </c>
      <c r="R274" s="196" t="s">
        <v>1</v>
      </c>
      <c r="S274" s="196" t="s">
        <v>1</v>
      </c>
      <c r="T274" s="196" t="s">
        <v>1</v>
      </c>
      <c r="U274" s="199" t="s">
        <v>1</v>
      </c>
      <c r="V274" s="199" t="s">
        <v>1</v>
      </c>
      <c r="W274" s="196" t="s">
        <v>1</v>
      </c>
      <c r="X274" s="199" t="s">
        <v>1</v>
      </c>
      <c r="Y274" s="196" t="s">
        <v>1</v>
      </c>
      <c r="Z274" s="196" t="s">
        <v>1</v>
      </c>
      <c r="AA274" s="202" t="s">
        <v>433</v>
      </c>
      <c r="AB274" s="196" t="s">
        <v>1</v>
      </c>
      <c r="AC274" s="197">
        <v>1</v>
      </c>
      <c r="AD274" s="196" t="s">
        <v>1</v>
      </c>
      <c r="AE274" s="196" t="s">
        <v>1</v>
      </c>
      <c r="AF274" s="198" t="s">
        <v>1</v>
      </c>
    </row>
    <row r="275" spans="1:32" ht="16.5" customHeight="1" x14ac:dyDescent="0.3">
      <c r="A275" s="215">
        <v>264</v>
      </c>
      <c r="B275" s="216" t="s">
        <v>1037</v>
      </c>
      <c r="C275" s="217" t="s">
        <v>296</v>
      </c>
      <c r="D275" s="218" t="s">
        <v>288</v>
      </c>
      <c r="E275" s="221" t="s">
        <v>288</v>
      </c>
      <c r="F275" s="222" t="s">
        <v>327</v>
      </c>
      <c r="G275" s="208" t="s">
        <v>7</v>
      </c>
      <c r="H275" s="201" t="s">
        <v>498</v>
      </c>
      <c r="I275" s="201" t="s">
        <v>498</v>
      </c>
      <c r="J275" s="196" t="s">
        <v>1</v>
      </c>
      <c r="K275" s="196" t="s">
        <v>1</v>
      </c>
      <c r="L275" s="196" t="s">
        <v>1</v>
      </c>
      <c r="M275" s="196" t="s">
        <v>1</v>
      </c>
      <c r="N275" s="196" t="s">
        <v>1</v>
      </c>
      <c r="O275" s="196" t="s">
        <v>1</v>
      </c>
      <c r="P275" s="196" t="s">
        <v>1</v>
      </c>
      <c r="Q275" s="196" t="s">
        <v>1</v>
      </c>
      <c r="R275" s="196" t="s">
        <v>1</v>
      </c>
      <c r="S275" s="196" t="s">
        <v>1</v>
      </c>
      <c r="T275" s="196" t="s">
        <v>1</v>
      </c>
      <c r="U275" s="199" t="s">
        <v>1</v>
      </c>
      <c r="V275" s="199" t="s">
        <v>1</v>
      </c>
      <c r="W275" s="196" t="s">
        <v>1</v>
      </c>
      <c r="X275" s="196" t="s">
        <v>1</v>
      </c>
      <c r="Y275" s="196" t="s">
        <v>1</v>
      </c>
      <c r="Z275" s="196" t="s">
        <v>1</v>
      </c>
      <c r="AA275" s="202" t="s">
        <v>433</v>
      </c>
      <c r="AB275" s="197">
        <v>1</v>
      </c>
      <c r="AC275" s="197">
        <v>1</v>
      </c>
      <c r="AD275" s="196" t="s">
        <v>1</v>
      </c>
      <c r="AE275" s="202" t="s">
        <v>439</v>
      </c>
      <c r="AF275" s="204" t="s">
        <v>439</v>
      </c>
    </row>
  </sheetData>
  <autoFilter ref="A5:AF275" xr:uid="{0A73CF40-8A14-49DA-A6EB-39B4E2AC4690}"/>
  <mergeCells count="21">
    <mergeCell ref="A1:AE1"/>
    <mergeCell ref="A255:D255"/>
    <mergeCell ref="E255:AF255"/>
    <mergeCell ref="A262:D262"/>
    <mergeCell ref="E262:AF262"/>
    <mergeCell ref="G3:I3"/>
    <mergeCell ref="J3:T3"/>
    <mergeCell ref="U3:Z3"/>
    <mergeCell ref="AA3:AF3"/>
    <mergeCell ref="F3:F4"/>
    <mergeCell ref="A3:A4"/>
    <mergeCell ref="B3:B4"/>
    <mergeCell ref="C3:C4"/>
    <mergeCell ref="D3:D4"/>
    <mergeCell ref="E3:E4"/>
    <mergeCell ref="A7:D7"/>
    <mergeCell ref="E7:AF7"/>
    <mergeCell ref="A43:D43"/>
    <mergeCell ref="E43:AF43"/>
    <mergeCell ref="A169:D169"/>
    <mergeCell ref="E169:AF1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E6548-FBC3-4C5E-9316-A2223252FA7B}">
  <sheetPr>
    <pageSetUpPr fitToPage="1"/>
  </sheetPr>
  <dimension ref="A1:Y5"/>
  <sheetViews>
    <sheetView zoomScaleNormal="100" workbookViewId="0"/>
  </sheetViews>
  <sheetFormatPr defaultColWidth="9.109375" defaultRowHeight="14.4" x14ac:dyDescent="0.3"/>
  <cols>
    <col min="1" max="1" width="10.44140625" style="103" customWidth="1"/>
    <col min="2" max="7" width="14.33203125" style="103" customWidth="1"/>
    <col min="8" max="8" width="0.6640625" style="103" customWidth="1"/>
    <col min="9" max="12" width="14.33203125" style="103" customWidth="1"/>
    <col min="13" max="13" width="0.6640625" style="103" customWidth="1"/>
    <col min="14" max="14" width="16.109375" style="103" customWidth="1"/>
    <col min="15" max="15" width="14.33203125" style="103" customWidth="1"/>
    <col min="16" max="16" width="0.6640625" style="103" customWidth="1"/>
    <col min="17" max="17" width="16.109375" style="103" customWidth="1"/>
    <col min="18" max="19" width="14.33203125" style="103" customWidth="1"/>
    <col min="20" max="20" width="0.6640625" style="103" customWidth="1"/>
    <col min="21" max="24" width="14.33203125" style="103" customWidth="1"/>
    <col min="25" max="16384" width="9.109375" style="103"/>
  </cols>
  <sheetData>
    <row r="1" spans="1:25" x14ac:dyDescent="0.3">
      <c r="A1" s="173"/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73"/>
      <c r="V1" s="173"/>
      <c r="W1" s="173"/>
      <c r="X1" s="173"/>
      <c r="Y1" s="173"/>
    </row>
    <row r="2" spans="1:25" s="186" customFormat="1" ht="62.25" customHeight="1" x14ac:dyDescent="0.25">
      <c r="A2" s="174"/>
      <c r="B2" s="175" t="s">
        <v>409</v>
      </c>
      <c r="C2" s="176" t="s">
        <v>3</v>
      </c>
      <c r="D2" s="177" t="s">
        <v>4</v>
      </c>
      <c r="E2" s="178" t="s">
        <v>509</v>
      </c>
      <c r="F2" s="179" t="s">
        <v>510</v>
      </c>
      <c r="G2" s="180" t="s">
        <v>791</v>
      </c>
      <c r="H2" s="181"/>
      <c r="I2" s="175" t="s">
        <v>458</v>
      </c>
      <c r="J2" s="176" t="s">
        <v>513</v>
      </c>
      <c r="K2" s="177" t="s">
        <v>514</v>
      </c>
      <c r="L2" s="180" t="s">
        <v>515</v>
      </c>
      <c r="M2" s="182"/>
      <c r="N2" s="175" t="s">
        <v>455</v>
      </c>
      <c r="O2" s="183" t="s">
        <v>458</v>
      </c>
      <c r="P2" s="182"/>
      <c r="Q2" s="175" t="s">
        <v>792</v>
      </c>
      <c r="R2" s="184" t="s">
        <v>793</v>
      </c>
      <c r="S2" s="180" t="s">
        <v>794</v>
      </c>
      <c r="T2" s="174"/>
      <c r="U2" s="175" t="s">
        <v>389</v>
      </c>
      <c r="V2" s="185" t="s">
        <v>795</v>
      </c>
      <c r="W2" s="185" t="s">
        <v>796</v>
      </c>
      <c r="X2" s="183" t="s">
        <v>458</v>
      </c>
      <c r="Y2" s="174"/>
    </row>
    <row r="3" spans="1:25" ht="6.75" customHeight="1" x14ac:dyDescent="0.3">
      <c r="A3" s="173"/>
      <c r="B3" s="187"/>
      <c r="C3" s="187"/>
      <c r="D3" s="187"/>
      <c r="E3" s="187"/>
      <c r="F3" s="187"/>
      <c r="G3" s="187"/>
      <c r="H3" s="187"/>
      <c r="I3" s="188"/>
      <c r="J3" s="188"/>
      <c r="K3" s="188"/>
      <c r="L3" s="188"/>
      <c r="M3" s="187"/>
      <c r="N3" s="187"/>
      <c r="O3" s="187"/>
      <c r="P3" s="187"/>
      <c r="Q3" s="187"/>
      <c r="R3" s="187"/>
      <c r="S3" s="187"/>
      <c r="T3" s="173"/>
      <c r="U3" s="173"/>
      <c r="V3" s="173"/>
      <c r="W3" s="173"/>
      <c r="X3" s="173"/>
      <c r="Y3" s="173"/>
    </row>
    <row r="4" spans="1:25" x14ac:dyDescent="0.3">
      <c r="A4" s="173"/>
      <c r="B4" s="242" t="s">
        <v>797</v>
      </c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2"/>
      <c r="Q4" s="242"/>
      <c r="R4" s="242"/>
      <c r="S4" s="242"/>
      <c r="T4" s="173"/>
      <c r="U4" s="173"/>
      <c r="V4" s="173"/>
      <c r="W4" s="173"/>
      <c r="X4" s="173"/>
      <c r="Y4" s="173"/>
    </row>
    <row r="5" spans="1:25" x14ac:dyDescent="0.3">
      <c r="A5" s="173"/>
      <c r="B5" s="173"/>
      <c r="C5" s="173"/>
      <c r="D5" s="173"/>
      <c r="E5" s="173"/>
      <c r="F5" s="173"/>
      <c r="G5" s="173"/>
      <c r="H5" s="173"/>
      <c r="I5" s="173"/>
      <c r="J5" s="173"/>
      <c r="K5" s="173"/>
      <c r="L5" s="173"/>
      <c r="M5" s="173"/>
      <c r="N5" s="173"/>
      <c r="O5" s="173"/>
      <c r="P5" s="173"/>
      <c r="Q5" s="173"/>
      <c r="R5" s="173"/>
      <c r="S5" s="173"/>
      <c r="T5" s="173"/>
      <c r="U5" s="173"/>
      <c r="V5" s="173"/>
      <c r="W5" s="173"/>
      <c r="X5" s="173"/>
      <c r="Y5" s="173"/>
    </row>
  </sheetData>
  <mergeCells count="1">
    <mergeCell ref="B4:S4"/>
  </mergeCells>
  <pageMargins left="0.7" right="0.7" top="0.75" bottom="0.75" header="0.3" footer="0.3"/>
  <pageSetup paperSize="8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3CF40-8A14-49DA-A6EB-39B4E2AC4690}">
  <dimension ref="A1:AM287"/>
  <sheetViews>
    <sheetView showGridLines="0" workbookViewId="0">
      <selection activeCell="A4" sqref="A4"/>
    </sheetView>
  </sheetViews>
  <sheetFormatPr defaultRowHeight="14.4" x14ac:dyDescent="0.3"/>
  <cols>
    <col min="1" max="1" width="3.6640625" customWidth="1"/>
    <col min="2" max="2" width="23.88671875" customWidth="1"/>
    <col min="3" max="3" width="16.109375" customWidth="1"/>
    <col min="4" max="4" width="4" customWidth="1"/>
    <col min="5" max="5" width="10.88671875" customWidth="1"/>
    <col min="6" max="6" width="17.5546875" customWidth="1"/>
    <col min="7" max="7" width="2.6640625" customWidth="1"/>
    <col min="8" max="9" width="4.5546875" bestFit="1" customWidth="1"/>
    <col min="10" max="10" width="4.33203125" customWidth="1"/>
    <col min="11" max="11" width="4.44140625" customWidth="1"/>
    <col min="12" max="14" width="4.33203125" customWidth="1"/>
    <col min="15" max="15" width="2.109375" customWidth="1"/>
    <col min="16" max="16" width="4.33203125" customWidth="1"/>
    <col min="17" max="17" width="5.44140625" bestFit="1" customWidth="1"/>
    <col min="18" max="18" width="4.33203125" customWidth="1"/>
    <col min="19" max="19" width="4.44140625" customWidth="1"/>
    <col min="20" max="20" width="5.5546875" customWidth="1"/>
    <col min="21" max="23" width="4.33203125" customWidth="1"/>
    <col min="24" max="24" width="4.44140625" customWidth="1"/>
    <col min="25" max="25" width="2.109375" customWidth="1"/>
    <col min="26" max="27" width="4.33203125" customWidth="1"/>
    <col min="28" max="28" width="4.44140625" customWidth="1"/>
    <col min="29" max="29" width="4.33203125" customWidth="1"/>
    <col min="30" max="30" width="2.109375" customWidth="1"/>
    <col min="31" max="31" width="4.33203125" customWidth="1"/>
    <col min="32" max="32" width="4.44140625" customWidth="1"/>
    <col min="33" max="33" width="75.88671875" customWidth="1"/>
    <col min="34" max="34" width="21.6640625" customWidth="1"/>
  </cols>
  <sheetData>
    <row r="1" spans="1:39" ht="48" customHeight="1" x14ac:dyDescent="0.3">
      <c r="A1" s="246"/>
      <c r="B1" s="246"/>
      <c r="C1" s="246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</row>
    <row r="2" spans="1:39" ht="19.5" customHeight="1" x14ac:dyDescent="0.3">
      <c r="A2" s="248" t="s">
        <v>0</v>
      </c>
      <c r="B2" s="248"/>
      <c r="C2" s="248"/>
      <c r="D2" s="249"/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50" t="s">
        <v>378</v>
      </c>
      <c r="V2" s="250"/>
      <c r="W2" s="250"/>
      <c r="X2" s="250"/>
      <c r="Y2" s="250"/>
      <c r="Z2" s="251">
        <v>45382</v>
      </c>
      <c r="AA2" s="251"/>
      <c r="AB2" s="251"/>
      <c r="AC2" s="251"/>
      <c r="AD2" s="251"/>
    </row>
    <row r="3" spans="1:39" ht="36.75" customHeight="1" x14ac:dyDescent="0.3">
      <c r="A3" s="148" t="s">
        <v>1</v>
      </c>
      <c r="B3" s="149" t="s">
        <v>1</v>
      </c>
      <c r="C3" s="149" t="s">
        <v>1</v>
      </c>
      <c r="D3" s="149" t="s">
        <v>1</v>
      </c>
      <c r="E3" s="149" t="s">
        <v>1</v>
      </c>
      <c r="F3" s="149" t="s">
        <v>1</v>
      </c>
      <c r="G3" s="234" t="s">
        <v>526</v>
      </c>
      <c r="H3" s="234"/>
      <c r="I3" s="234"/>
      <c r="J3" s="256" t="s">
        <v>364</v>
      </c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7" t="s">
        <v>379</v>
      </c>
      <c r="V3" s="257"/>
      <c r="W3" s="257"/>
      <c r="X3" s="257"/>
      <c r="Y3" s="257"/>
      <c r="Z3" s="257"/>
      <c r="AA3" s="257" t="s">
        <v>389</v>
      </c>
      <c r="AB3" s="257"/>
      <c r="AC3" s="257"/>
      <c r="AD3" s="257"/>
      <c r="AE3" s="257"/>
      <c r="AF3" s="257"/>
      <c r="AH3" s="252" t="s">
        <v>520</v>
      </c>
      <c r="AI3" s="252"/>
      <c r="AJ3" s="252"/>
      <c r="AK3" s="252" t="s">
        <v>521</v>
      </c>
      <c r="AL3" s="252"/>
      <c r="AM3" s="252"/>
    </row>
    <row r="4" spans="1:39" ht="166.2" customHeight="1" x14ac:dyDescent="0.3">
      <c r="A4" s="150" t="s">
        <v>2</v>
      </c>
      <c r="B4" s="151" t="s">
        <v>9</v>
      </c>
      <c r="C4" s="151" t="s">
        <v>284</v>
      </c>
      <c r="D4" s="151" t="s">
        <v>400</v>
      </c>
      <c r="E4" s="151" t="s">
        <v>302</v>
      </c>
      <c r="F4" s="151" t="s">
        <v>304</v>
      </c>
      <c r="G4" s="145" t="s">
        <v>360</v>
      </c>
      <c r="H4" s="145" t="s">
        <v>361</v>
      </c>
      <c r="I4" s="145" t="s">
        <v>363</v>
      </c>
      <c r="J4" s="145" t="s">
        <v>365</v>
      </c>
      <c r="K4" s="145" t="s">
        <v>366</v>
      </c>
      <c r="L4" s="145" t="s">
        <v>367</v>
      </c>
      <c r="M4" s="145" t="s">
        <v>368</v>
      </c>
      <c r="N4" s="145" t="s">
        <v>370</v>
      </c>
      <c r="O4" s="145" t="s">
        <v>371</v>
      </c>
      <c r="P4" s="145" t="s">
        <v>372</v>
      </c>
      <c r="Q4" s="145" t="s">
        <v>522</v>
      </c>
      <c r="R4" s="145" t="s">
        <v>374</v>
      </c>
      <c r="S4" s="145" t="s">
        <v>523</v>
      </c>
      <c r="T4" s="145" t="s">
        <v>524</v>
      </c>
      <c r="U4" s="145" t="s">
        <v>380</v>
      </c>
      <c r="V4" s="145" t="s">
        <v>382</v>
      </c>
      <c r="W4" s="145" t="s">
        <v>383</v>
      </c>
      <c r="X4" s="145" t="s">
        <v>385</v>
      </c>
      <c r="Y4" s="145" t="s">
        <v>386</v>
      </c>
      <c r="Z4" s="145" t="s">
        <v>388</v>
      </c>
      <c r="AA4" s="145" t="s">
        <v>390</v>
      </c>
      <c r="AB4" s="145" t="s">
        <v>391</v>
      </c>
      <c r="AC4" s="145" t="s">
        <v>393</v>
      </c>
      <c r="AD4" s="145" t="s">
        <v>394</v>
      </c>
      <c r="AE4" s="145" t="s">
        <v>396</v>
      </c>
      <c r="AF4" s="145" t="s">
        <v>397</v>
      </c>
      <c r="AH4" s="80" t="s">
        <v>390</v>
      </c>
      <c r="AI4" s="81" t="s">
        <v>396</v>
      </c>
      <c r="AJ4" s="81" t="s">
        <v>397</v>
      </c>
      <c r="AK4" s="144" t="s">
        <v>481</v>
      </c>
      <c r="AL4" s="144" t="s">
        <v>373</v>
      </c>
      <c r="AM4" s="144" t="s">
        <v>482</v>
      </c>
    </row>
    <row r="5" spans="1:39" x14ac:dyDescent="0.3">
      <c r="A5" s="24"/>
      <c r="B5" s="25"/>
      <c r="C5" s="25"/>
      <c r="D5" s="25"/>
      <c r="E5" s="25"/>
      <c r="F5" s="25"/>
      <c r="G5" s="27"/>
      <c r="H5" s="27"/>
      <c r="I5" s="28"/>
      <c r="J5" s="27"/>
      <c r="K5" s="27"/>
      <c r="L5" s="27"/>
      <c r="M5" s="27"/>
      <c r="N5" s="27"/>
      <c r="O5" s="27"/>
      <c r="P5" s="27"/>
      <c r="Q5" s="27"/>
      <c r="R5" s="27"/>
      <c r="S5" s="27"/>
      <c r="T5" s="28"/>
      <c r="U5" s="27"/>
      <c r="V5" s="27"/>
      <c r="W5" s="27"/>
      <c r="X5" s="27"/>
      <c r="Y5" s="27"/>
      <c r="Z5" s="28"/>
      <c r="AA5" s="27"/>
      <c r="AB5" s="27"/>
      <c r="AC5" s="27"/>
      <c r="AD5" s="27"/>
      <c r="AE5" s="27"/>
      <c r="AF5" s="28"/>
    </row>
    <row r="6" spans="1:39" s="34" customFormat="1" ht="18" customHeight="1" x14ac:dyDescent="0.3">
      <c r="A6" s="29" t="s">
        <v>399</v>
      </c>
      <c r="B6" s="30"/>
      <c r="C6" s="30"/>
      <c r="D6" s="30"/>
      <c r="E6" s="31"/>
      <c r="F6" s="31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5"/>
      <c r="AA6" s="35"/>
      <c r="AB6" s="35"/>
      <c r="AC6" s="35"/>
      <c r="AD6" s="35"/>
      <c r="AE6" s="35"/>
      <c r="AF6" s="33"/>
    </row>
    <row r="7" spans="1:39" ht="18" customHeight="1" x14ac:dyDescent="0.3">
      <c r="A7" s="253" t="s">
        <v>3</v>
      </c>
      <c r="B7" s="254"/>
      <c r="C7" s="254"/>
      <c r="D7" s="255"/>
      <c r="E7" s="255"/>
      <c r="F7" s="255"/>
      <c r="G7" s="255"/>
      <c r="H7" s="255"/>
      <c r="I7" s="255"/>
      <c r="J7" s="255"/>
      <c r="K7" s="255"/>
      <c r="L7" s="255"/>
      <c r="M7" s="255"/>
      <c r="N7" s="255"/>
      <c r="O7" s="255"/>
      <c r="P7" s="255"/>
      <c r="Q7" s="255"/>
      <c r="R7" s="255"/>
      <c r="S7" s="255"/>
      <c r="T7" s="255"/>
      <c r="U7" s="255"/>
      <c r="V7" s="255"/>
      <c r="W7" s="255"/>
      <c r="X7" s="255"/>
      <c r="Y7" s="255"/>
      <c r="Z7" s="255"/>
      <c r="AA7" s="255"/>
      <c r="AB7" s="255"/>
      <c r="AC7" s="255"/>
      <c r="AD7" s="255"/>
      <c r="AE7" s="255"/>
      <c r="AF7" s="255"/>
    </row>
    <row r="8" spans="1:39" ht="14.25" customHeight="1" x14ac:dyDescent="0.3">
      <c r="A8" s="3">
        <v>601</v>
      </c>
      <c r="B8" s="6" t="s">
        <v>10</v>
      </c>
      <c r="C8" s="6" t="s">
        <v>285</v>
      </c>
      <c r="D8" s="83" t="s">
        <v>290</v>
      </c>
      <c r="E8" s="83" t="s">
        <v>303</v>
      </c>
      <c r="F8" s="84" t="s">
        <v>305</v>
      </c>
      <c r="G8" s="85" t="s">
        <v>3</v>
      </c>
      <c r="H8" s="17" t="str">
        <f>VLOOKUP(A8,'PROVINCES - IDs'!A:O,11,FALSE)</f>
        <v/>
      </c>
      <c r="I8" s="17" t="str">
        <f>VLOOKUP(A8,'PROVINCES - IDs'!A:P,12,FALSE)</f>
        <v/>
      </c>
      <c r="J8" s="86" t="s">
        <v>1</v>
      </c>
      <c r="K8" s="86" t="s">
        <v>1</v>
      </c>
      <c r="L8" s="86" t="s">
        <v>1</v>
      </c>
      <c r="M8" s="87">
        <v>1</v>
      </c>
      <c r="N8" s="87">
        <v>1</v>
      </c>
      <c r="O8" s="86" t="s">
        <v>1</v>
      </c>
      <c r="P8" s="86" t="s">
        <v>1</v>
      </c>
      <c r="Q8" s="86" t="s">
        <v>1</v>
      </c>
      <c r="R8" s="86" t="s">
        <v>1</v>
      </c>
      <c r="S8" s="87">
        <v>1</v>
      </c>
      <c r="T8" s="86" t="s">
        <v>1</v>
      </c>
      <c r="U8" s="86" t="s">
        <v>1</v>
      </c>
      <c r="V8" s="86" t="s">
        <v>1</v>
      </c>
      <c r="W8" s="86" t="s">
        <v>1</v>
      </c>
      <c r="X8" s="86" t="s">
        <v>1</v>
      </c>
      <c r="Y8" s="86" t="s">
        <v>1</v>
      </c>
      <c r="Z8" s="86" t="s">
        <v>1</v>
      </c>
      <c r="AA8" s="86" t="s">
        <v>1</v>
      </c>
      <c r="AB8" s="86" t="s">
        <v>1</v>
      </c>
      <c r="AC8" s="86" t="s">
        <v>1</v>
      </c>
      <c r="AD8" s="86" t="s">
        <v>1</v>
      </c>
      <c r="AE8" s="86" t="s">
        <v>1</v>
      </c>
      <c r="AF8" s="88" t="s">
        <v>1</v>
      </c>
      <c r="AH8" t="str">
        <f>VLOOKUP(A8,'Report 238'!$B:$AS,18,FALSE)</f>
        <v/>
      </c>
      <c r="AI8" t="str">
        <f>VLOOKUP(A8,'Report 238'!$B:$AS,36,FALSE)</f>
        <v/>
      </c>
      <c r="AJ8" t="str">
        <f>VLOOKUP(A8,'Report 238'!$B:$AS,42,FALSE)</f>
        <v/>
      </c>
      <c r="AK8" t="str">
        <f>VLOOKUP(A8,'Report 240'!B:AQ,37,FALSE)</f>
        <v>No</v>
      </c>
      <c r="AL8">
        <f>VLOOKUP(A8,'Report 240'!B:AR,38,FALSE)</f>
        <v>421.9</v>
      </c>
      <c r="AM8" t="str">
        <f>VLOOKUP(A8,'Report 240'!B:AS,39,FALSE)</f>
        <v>Yes</v>
      </c>
    </row>
    <row r="9" spans="1:39" ht="14.25" customHeight="1" x14ac:dyDescent="0.3">
      <c r="A9" s="3">
        <v>615</v>
      </c>
      <c r="B9" s="6" t="s">
        <v>11</v>
      </c>
      <c r="C9" s="6" t="s">
        <v>285</v>
      </c>
      <c r="D9" s="89" t="s">
        <v>290</v>
      </c>
      <c r="E9" s="89" t="s">
        <v>303</v>
      </c>
      <c r="F9" s="90" t="s">
        <v>306</v>
      </c>
      <c r="G9" s="91" t="s">
        <v>3</v>
      </c>
      <c r="H9" s="17" t="str">
        <f>VLOOKUP(A9,'PROVINCES - IDs'!A:O,11,FALSE)</f>
        <v/>
      </c>
      <c r="I9" s="17" t="str">
        <f>VLOOKUP(A9,'PROVINCES - IDs'!A:P,12,FALSE)</f>
        <v>A</v>
      </c>
      <c r="J9" s="92" t="s">
        <v>1</v>
      </c>
      <c r="K9" s="92" t="s">
        <v>1</v>
      </c>
      <c r="L9" s="93">
        <v>1</v>
      </c>
      <c r="M9" s="93">
        <v>1</v>
      </c>
      <c r="N9" s="92" t="s">
        <v>1</v>
      </c>
      <c r="O9" s="92" t="s">
        <v>1</v>
      </c>
      <c r="P9" s="92" t="s">
        <v>1</v>
      </c>
      <c r="Q9" s="92" t="s">
        <v>1</v>
      </c>
      <c r="R9" s="92" t="s">
        <v>1</v>
      </c>
      <c r="S9" s="87">
        <v>1</v>
      </c>
      <c r="T9" s="92" t="s">
        <v>1</v>
      </c>
      <c r="U9" s="92" t="s">
        <v>1</v>
      </c>
      <c r="V9" s="92" t="s">
        <v>1</v>
      </c>
      <c r="W9" s="92" t="s">
        <v>1</v>
      </c>
      <c r="X9" s="92" t="s">
        <v>1</v>
      </c>
      <c r="Y9" s="92" t="s">
        <v>1</v>
      </c>
      <c r="Z9" s="92" t="s">
        <v>1</v>
      </c>
      <c r="AA9" s="92" t="s">
        <v>1</v>
      </c>
      <c r="AB9" s="92" t="s">
        <v>1</v>
      </c>
      <c r="AC9" s="92" t="s">
        <v>1</v>
      </c>
      <c r="AD9" s="92" t="s">
        <v>1</v>
      </c>
      <c r="AE9" s="92" t="s">
        <v>1</v>
      </c>
      <c r="AF9" s="94" t="s">
        <v>1</v>
      </c>
      <c r="AH9" t="str">
        <f>VLOOKUP(A9,'Report 238'!$B:$AS,18,FALSE)</f>
        <v/>
      </c>
      <c r="AI9" t="str">
        <f>VLOOKUP(A9,'Report 238'!$B:$AS,36,FALSE)</f>
        <v/>
      </c>
      <c r="AJ9" t="str">
        <f>VLOOKUP(A9,'Report 238'!$B:$AS,42,FALSE)</f>
        <v/>
      </c>
      <c r="AK9" t="str">
        <f>VLOOKUP(A9,'Report 240'!B:AQ,37,FALSE)</f>
        <v>No</v>
      </c>
      <c r="AL9">
        <f>VLOOKUP(A9,'Report 240'!B:AR,38,FALSE)</f>
        <v>763.8</v>
      </c>
      <c r="AM9" t="str">
        <f>VLOOKUP(A9,'Report 240'!B:AS,39,FALSE)</f>
        <v>Yes</v>
      </c>
    </row>
    <row r="10" spans="1:39" ht="18.75" customHeight="1" x14ac:dyDescent="0.3">
      <c r="A10" s="3">
        <v>599</v>
      </c>
      <c r="B10" s="6" t="s">
        <v>12</v>
      </c>
      <c r="C10" s="6" t="s">
        <v>285</v>
      </c>
      <c r="D10" s="89" t="s">
        <v>290</v>
      </c>
      <c r="E10" s="89" t="s">
        <v>303</v>
      </c>
      <c r="F10" s="90" t="s">
        <v>307</v>
      </c>
      <c r="G10" s="91" t="s">
        <v>3</v>
      </c>
      <c r="H10" s="17" t="str">
        <f>VLOOKUP(A10,'PROVINCES - IDs'!A:O,11,FALSE)</f>
        <v/>
      </c>
      <c r="I10" s="17" t="str">
        <f>VLOOKUP(A10,'PROVINCES - IDs'!A:P,12,FALSE)</f>
        <v/>
      </c>
      <c r="J10" s="92" t="s">
        <v>1</v>
      </c>
      <c r="K10" s="92" t="s">
        <v>1</v>
      </c>
      <c r="L10" s="93">
        <v>1</v>
      </c>
      <c r="M10" s="93">
        <v>1</v>
      </c>
      <c r="N10" s="92" t="s">
        <v>1</v>
      </c>
      <c r="O10" s="92" t="s">
        <v>1</v>
      </c>
      <c r="P10" s="92" t="s">
        <v>1</v>
      </c>
      <c r="Q10" s="92" t="s">
        <v>1</v>
      </c>
      <c r="R10" s="92" t="s">
        <v>1</v>
      </c>
      <c r="S10" s="92" t="s">
        <v>1</v>
      </c>
      <c r="T10" s="92" t="s">
        <v>1</v>
      </c>
      <c r="U10" s="92" t="s">
        <v>1</v>
      </c>
      <c r="V10" s="92" t="s">
        <v>1</v>
      </c>
      <c r="W10" s="92" t="s">
        <v>1</v>
      </c>
      <c r="X10" s="92" t="s">
        <v>1</v>
      </c>
      <c r="Y10" s="92" t="s">
        <v>1</v>
      </c>
      <c r="Z10" s="92" t="s">
        <v>1</v>
      </c>
      <c r="AA10" s="92" t="s">
        <v>1</v>
      </c>
      <c r="AB10" s="92" t="s">
        <v>1</v>
      </c>
      <c r="AC10" s="92" t="s">
        <v>1</v>
      </c>
      <c r="AD10" s="92" t="s">
        <v>1</v>
      </c>
      <c r="AE10" s="92" t="s">
        <v>1</v>
      </c>
      <c r="AF10" s="94" t="s">
        <v>1</v>
      </c>
      <c r="AH10" t="str">
        <f>VLOOKUP(A10,'Report 238'!$B:$AS,18,FALSE)</f>
        <v/>
      </c>
      <c r="AI10" t="str">
        <f>VLOOKUP(A10,'Report 238'!$B:$AS,36,FALSE)</f>
        <v/>
      </c>
      <c r="AJ10" t="str">
        <f>VLOOKUP(A10,'Report 238'!$B:$AS,42,FALSE)</f>
        <v/>
      </c>
      <c r="AK10" t="str">
        <f>VLOOKUP(A10,'Report 240'!B:AQ,37,FALSE)</f>
        <v>No</v>
      </c>
      <c r="AL10">
        <f>VLOOKUP(A10,'Report 240'!B:AR,38,FALSE)</f>
        <v>568</v>
      </c>
      <c r="AM10" t="str">
        <f>VLOOKUP(A10,'Report 240'!B:AS,39,FALSE)</f>
        <v>No</v>
      </c>
    </row>
    <row r="11" spans="1:39" ht="14.25" customHeight="1" x14ac:dyDescent="0.3">
      <c r="A11" s="3">
        <v>618</v>
      </c>
      <c r="B11" s="6" t="s">
        <v>13</v>
      </c>
      <c r="C11" s="6" t="s">
        <v>286</v>
      </c>
      <c r="D11" s="89" t="s">
        <v>290</v>
      </c>
      <c r="E11" s="89" t="s">
        <v>303</v>
      </c>
      <c r="F11" s="90" t="s">
        <v>306</v>
      </c>
      <c r="G11" s="91" t="s">
        <v>3</v>
      </c>
      <c r="H11" s="17" t="str">
        <f>VLOOKUP(A11,'PROVINCES - IDs'!A:O,11,FALSE)</f>
        <v/>
      </c>
      <c r="I11" s="17" t="str">
        <f>VLOOKUP(A11,'PROVINCES - IDs'!A:P,12,FALSE)</f>
        <v/>
      </c>
      <c r="J11" s="92" t="s">
        <v>1</v>
      </c>
      <c r="K11" s="93">
        <v>1</v>
      </c>
      <c r="L11" s="93">
        <v>1</v>
      </c>
      <c r="M11" s="93">
        <v>1</v>
      </c>
      <c r="N11" s="92" t="s">
        <v>1</v>
      </c>
      <c r="O11" s="92" t="s">
        <v>1</v>
      </c>
      <c r="P11" s="92" t="s">
        <v>1</v>
      </c>
      <c r="Q11" s="92" t="s">
        <v>1</v>
      </c>
      <c r="R11" s="92" t="s">
        <v>1</v>
      </c>
      <c r="S11" s="87">
        <v>1</v>
      </c>
      <c r="T11" s="92" t="s">
        <v>1</v>
      </c>
      <c r="U11" s="92" t="s">
        <v>1</v>
      </c>
      <c r="V11" s="92" t="s">
        <v>1</v>
      </c>
      <c r="W11" s="92" t="s">
        <v>1</v>
      </c>
      <c r="X11" s="92" t="s">
        <v>1</v>
      </c>
      <c r="Y11" s="92" t="s">
        <v>1</v>
      </c>
      <c r="Z11" s="92" t="s">
        <v>1</v>
      </c>
      <c r="AA11" s="92" t="s">
        <v>1</v>
      </c>
      <c r="AB11" s="92" t="s">
        <v>1</v>
      </c>
      <c r="AC11" s="92" t="s">
        <v>1</v>
      </c>
      <c r="AD11" s="92" t="s">
        <v>1</v>
      </c>
      <c r="AE11" s="92" t="s">
        <v>1</v>
      </c>
      <c r="AF11" s="94" t="s">
        <v>1</v>
      </c>
      <c r="AH11" t="str">
        <f>VLOOKUP(A11,'Report 238'!$B:$AS,18,FALSE)</f>
        <v/>
      </c>
      <c r="AI11" t="str">
        <f>VLOOKUP(A11,'Report 238'!$B:$AS,36,FALSE)</f>
        <v/>
      </c>
      <c r="AJ11" t="str">
        <f>VLOOKUP(A11,'Report 238'!$B:$AS,42,FALSE)</f>
        <v/>
      </c>
      <c r="AK11" t="str">
        <f>VLOOKUP(A11,'Report 240'!B:AQ,37,FALSE)</f>
        <v>No</v>
      </c>
      <c r="AL11">
        <f>VLOOKUP(A11,'Report 240'!B:AR,38,FALSE)</f>
        <v>280</v>
      </c>
      <c r="AM11" t="str">
        <f>VLOOKUP(A11,'Report 240'!B:AS,39,FALSE)</f>
        <v>Yes</v>
      </c>
    </row>
    <row r="12" spans="1:39" ht="13.5" customHeight="1" x14ac:dyDescent="0.3">
      <c r="A12" s="3">
        <v>655</v>
      </c>
      <c r="B12" s="6" t="s">
        <v>14</v>
      </c>
      <c r="C12" s="6" t="s">
        <v>285</v>
      </c>
      <c r="D12" s="89" t="s">
        <v>291</v>
      </c>
      <c r="E12" s="89" t="s">
        <v>303</v>
      </c>
      <c r="F12" s="90" t="s">
        <v>308</v>
      </c>
      <c r="G12" s="91" t="s">
        <v>3</v>
      </c>
      <c r="H12" s="17" t="str">
        <f>VLOOKUP(A12,'PROVINCES - IDs'!A:O,11,FALSE)</f>
        <v/>
      </c>
      <c r="I12" s="17" t="str">
        <f>VLOOKUP(A12,'PROVINCES - IDs'!A:P,12,FALSE)</f>
        <v/>
      </c>
      <c r="J12" s="92" t="s">
        <v>1</v>
      </c>
      <c r="K12" s="92" t="s">
        <v>1</v>
      </c>
      <c r="L12" s="93">
        <v>1</v>
      </c>
      <c r="M12" s="93">
        <v>1</v>
      </c>
      <c r="N12" s="92" t="s">
        <v>1</v>
      </c>
      <c r="O12" s="92" t="s">
        <v>1</v>
      </c>
      <c r="P12" s="92" t="s">
        <v>1</v>
      </c>
      <c r="Q12" s="92" t="s">
        <v>1</v>
      </c>
      <c r="R12" s="92" t="s">
        <v>1</v>
      </c>
      <c r="S12" s="92" t="s">
        <v>1</v>
      </c>
      <c r="T12" s="92" t="s">
        <v>1</v>
      </c>
      <c r="U12" s="92" t="s">
        <v>1</v>
      </c>
      <c r="V12" s="92" t="s">
        <v>1</v>
      </c>
      <c r="W12" s="95" t="s">
        <v>1</v>
      </c>
      <c r="X12" s="92" t="s">
        <v>1</v>
      </c>
      <c r="Y12" s="92" t="s">
        <v>1</v>
      </c>
      <c r="Z12" s="92" t="s">
        <v>1</v>
      </c>
      <c r="AA12" s="92" t="s">
        <v>1</v>
      </c>
      <c r="AB12" s="92" t="s">
        <v>1</v>
      </c>
      <c r="AC12" s="92" t="s">
        <v>1</v>
      </c>
      <c r="AD12" s="92" t="s">
        <v>1</v>
      </c>
      <c r="AE12" s="92" t="s">
        <v>1</v>
      </c>
      <c r="AF12" s="94" t="s">
        <v>1</v>
      </c>
      <c r="AH12" t="str">
        <f>VLOOKUP(A12,'Report 238'!$B:$AS,18,FALSE)</f>
        <v/>
      </c>
      <c r="AI12" t="str">
        <f>VLOOKUP(A12,'Report 238'!$B:$AS,36,FALSE)</f>
        <v/>
      </c>
      <c r="AJ12" t="str">
        <f>VLOOKUP(A12,'Report 238'!$B:$AS,42,FALSE)</f>
        <v/>
      </c>
      <c r="AK12" t="str">
        <f>VLOOKUP(A12,'Report 240'!B:AQ,37,FALSE)</f>
        <v>No</v>
      </c>
      <c r="AL12">
        <f>VLOOKUP(A12,'Report 240'!B:AR,38,FALSE)</f>
        <v>314.7</v>
      </c>
      <c r="AM12" t="str">
        <f>VLOOKUP(A12,'Report 240'!B:AS,39,FALSE)</f>
        <v>No</v>
      </c>
    </row>
    <row r="13" spans="1:39" ht="14.25" customHeight="1" x14ac:dyDescent="0.3">
      <c r="A13" s="3">
        <v>733</v>
      </c>
      <c r="B13" s="6" t="s">
        <v>15</v>
      </c>
      <c r="C13" s="6" t="s">
        <v>285</v>
      </c>
      <c r="D13" s="89" t="s">
        <v>292</v>
      </c>
      <c r="E13" s="89" t="s">
        <v>303</v>
      </c>
      <c r="F13" s="90" t="s">
        <v>309</v>
      </c>
      <c r="G13" s="91" t="s">
        <v>3</v>
      </c>
      <c r="H13" s="17" t="str">
        <f>VLOOKUP(A13,'PROVINCES - IDs'!A:O,11,FALSE)</f>
        <v/>
      </c>
      <c r="I13" s="17" t="str">
        <f>VLOOKUP(A13,'PROVINCES - IDs'!A:P,12,FALSE)</f>
        <v/>
      </c>
      <c r="J13" s="92" t="s">
        <v>1</v>
      </c>
      <c r="K13" s="92" t="s">
        <v>1</v>
      </c>
      <c r="L13" s="93">
        <v>1</v>
      </c>
      <c r="M13" s="93">
        <v>1</v>
      </c>
      <c r="N13" s="92" t="s">
        <v>1</v>
      </c>
      <c r="O13" s="92" t="s">
        <v>1</v>
      </c>
      <c r="P13" s="92" t="s">
        <v>1</v>
      </c>
      <c r="Q13" s="92" t="s">
        <v>1</v>
      </c>
      <c r="R13" s="92" t="s">
        <v>1</v>
      </c>
      <c r="S13" s="92" t="s">
        <v>1</v>
      </c>
      <c r="T13" s="92" t="s">
        <v>1</v>
      </c>
      <c r="U13" s="95" t="s">
        <v>1</v>
      </c>
      <c r="V13" s="92" t="s">
        <v>1</v>
      </c>
      <c r="W13" s="92" t="s">
        <v>1</v>
      </c>
      <c r="X13" s="92" t="s">
        <v>1</v>
      </c>
      <c r="Y13" s="92" t="s">
        <v>1</v>
      </c>
      <c r="Z13" s="92" t="s">
        <v>1</v>
      </c>
      <c r="AA13" s="92" t="s">
        <v>1</v>
      </c>
      <c r="AB13" s="92" t="s">
        <v>1</v>
      </c>
      <c r="AC13" s="92" t="s">
        <v>1</v>
      </c>
      <c r="AD13" s="92" t="s">
        <v>1</v>
      </c>
      <c r="AE13" s="92" t="s">
        <v>1</v>
      </c>
      <c r="AF13" s="94" t="s">
        <v>1</v>
      </c>
      <c r="AH13" t="str">
        <f>VLOOKUP(A13,'Report 238'!$B:$AS,18,FALSE)</f>
        <v/>
      </c>
      <c r="AI13" t="str">
        <f>VLOOKUP(A13,'Report 238'!$B:$AS,36,FALSE)</f>
        <v/>
      </c>
      <c r="AJ13" t="str">
        <f>VLOOKUP(A13,'Report 238'!$B:$AS,42,FALSE)</f>
        <v/>
      </c>
      <c r="AK13" t="str">
        <f>VLOOKUP(A13,'Report 240'!B:AQ,37,FALSE)</f>
        <v>No</v>
      </c>
      <c r="AL13">
        <f>VLOOKUP(A13,'Report 240'!B:AR,38,FALSE)</f>
        <v>147.9</v>
      </c>
      <c r="AM13" t="str">
        <f>VLOOKUP(A13,'Report 240'!B:AS,39,FALSE)</f>
        <v>No</v>
      </c>
    </row>
    <row r="14" spans="1:39" ht="14.25" customHeight="1" x14ac:dyDescent="0.3">
      <c r="A14" s="3">
        <v>735</v>
      </c>
      <c r="B14" s="6" t="s">
        <v>16</v>
      </c>
      <c r="C14" s="6" t="s">
        <v>285</v>
      </c>
      <c r="D14" s="89" t="s">
        <v>292</v>
      </c>
      <c r="E14" s="89" t="s">
        <v>303</v>
      </c>
      <c r="F14" s="90" t="s">
        <v>309</v>
      </c>
      <c r="G14" s="91" t="s">
        <v>3</v>
      </c>
      <c r="H14" s="17" t="str">
        <f>VLOOKUP(A14,'PROVINCES - IDs'!A:O,11,FALSE)</f>
        <v/>
      </c>
      <c r="I14" s="17" t="str">
        <f>VLOOKUP(A14,'PROVINCES - IDs'!A:P,12,FALSE)</f>
        <v>A</v>
      </c>
      <c r="J14" s="92" t="s">
        <v>1</v>
      </c>
      <c r="K14" s="92" t="s">
        <v>1</v>
      </c>
      <c r="L14" s="93">
        <v>1</v>
      </c>
      <c r="M14" s="93">
        <v>1</v>
      </c>
      <c r="N14" s="93">
        <v>1</v>
      </c>
      <c r="O14" s="92" t="s">
        <v>1</v>
      </c>
      <c r="P14" s="92" t="s">
        <v>1</v>
      </c>
      <c r="Q14" s="92" t="s">
        <v>1</v>
      </c>
      <c r="R14" s="92" t="s">
        <v>1</v>
      </c>
      <c r="S14" s="92" t="s">
        <v>1</v>
      </c>
      <c r="T14" s="92" t="s">
        <v>1</v>
      </c>
      <c r="U14" s="92" t="s">
        <v>1</v>
      </c>
      <c r="V14" s="92" t="s">
        <v>1</v>
      </c>
      <c r="W14" s="92" t="s">
        <v>1</v>
      </c>
      <c r="X14" s="92" t="s">
        <v>1</v>
      </c>
      <c r="Y14" s="92" t="s">
        <v>1</v>
      </c>
      <c r="Z14" s="92" t="s">
        <v>1</v>
      </c>
      <c r="AA14" s="92" t="s">
        <v>1</v>
      </c>
      <c r="AB14" s="92" t="s">
        <v>1</v>
      </c>
      <c r="AC14" s="92" t="s">
        <v>1</v>
      </c>
      <c r="AD14" s="92" t="s">
        <v>1</v>
      </c>
      <c r="AE14" s="92" t="s">
        <v>1</v>
      </c>
      <c r="AF14" s="94" t="s">
        <v>1</v>
      </c>
      <c r="AH14" t="str">
        <f>VLOOKUP(A14,'Report 238'!$B:$AS,18,FALSE)</f>
        <v/>
      </c>
      <c r="AI14" t="str">
        <f>VLOOKUP(A14,'Report 238'!$B:$AS,36,FALSE)</f>
        <v/>
      </c>
      <c r="AJ14" t="str">
        <f>VLOOKUP(A14,'Report 238'!$B:$AS,42,FALSE)</f>
        <v/>
      </c>
      <c r="AK14" t="str">
        <f>VLOOKUP(A14,'Report 240'!B:AQ,37,FALSE)</f>
        <v>No</v>
      </c>
      <c r="AL14">
        <f>VLOOKUP(A14,'Report 240'!B:AR,38,FALSE)</f>
        <v>206.3</v>
      </c>
      <c r="AM14" t="str">
        <f>VLOOKUP(A14,'Report 240'!B:AS,39,FALSE)</f>
        <v>No</v>
      </c>
    </row>
    <row r="15" spans="1:39" ht="14.25" customHeight="1" x14ac:dyDescent="0.3">
      <c r="A15" s="3">
        <v>723</v>
      </c>
      <c r="B15" s="6" t="s">
        <v>17</v>
      </c>
      <c r="C15" s="6" t="s">
        <v>285</v>
      </c>
      <c r="D15" s="89" t="s">
        <v>292</v>
      </c>
      <c r="E15" s="89" t="s">
        <v>303</v>
      </c>
      <c r="F15" s="90" t="s">
        <v>310</v>
      </c>
      <c r="G15" s="91" t="s">
        <v>3</v>
      </c>
      <c r="H15" s="17" t="str">
        <f>VLOOKUP(A15,'PROVINCES - IDs'!A:O,11,FALSE)</f>
        <v/>
      </c>
      <c r="I15" s="17" t="str">
        <f>VLOOKUP(A15,'PROVINCES - IDs'!A:P,12,FALSE)</f>
        <v/>
      </c>
      <c r="J15" s="92" t="s">
        <v>1</v>
      </c>
      <c r="K15" s="92" t="s">
        <v>1</v>
      </c>
      <c r="L15" s="92" t="s">
        <v>1</v>
      </c>
      <c r="M15" s="93">
        <v>1</v>
      </c>
      <c r="N15" s="92" t="s">
        <v>1</v>
      </c>
      <c r="O15" s="92" t="s">
        <v>1</v>
      </c>
      <c r="P15" s="92" t="s">
        <v>1</v>
      </c>
      <c r="Q15" s="92" t="s">
        <v>1</v>
      </c>
      <c r="R15" s="92" t="s">
        <v>1</v>
      </c>
      <c r="S15" s="92" t="s">
        <v>1</v>
      </c>
      <c r="T15" s="92" t="s">
        <v>1</v>
      </c>
      <c r="U15" s="92" t="s">
        <v>1</v>
      </c>
      <c r="V15" s="92" t="s">
        <v>1</v>
      </c>
      <c r="W15" s="92" t="s">
        <v>1</v>
      </c>
      <c r="X15" s="92" t="s">
        <v>1</v>
      </c>
      <c r="Y15" s="92" t="s">
        <v>1</v>
      </c>
      <c r="Z15" s="95" t="s">
        <v>1</v>
      </c>
      <c r="AA15" s="92" t="s">
        <v>1</v>
      </c>
      <c r="AB15" s="92" t="s">
        <v>1</v>
      </c>
      <c r="AC15" s="92" t="s">
        <v>1</v>
      </c>
      <c r="AD15" s="92" t="s">
        <v>1</v>
      </c>
      <c r="AE15" s="92" t="s">
        <v>1</v>
      </c>
      <c r="AF15" s="94" t="s">
        <v>1</v>
      </c>
      <c r="AH15" t="str">
        <f>VLOOKUP(A15,'Report 238'!$B:$AS,18,FALSE)</f>
        <v/>
      </c>
      <c r="AI15" t="str">
        <f>VLOOKUP(A15,'Report 238'!$B:$AS,36,FALSE)</f>
        <v/>
      </c>
      <c r="AJ15" t="str">
        <f>VLOOKUP(A15,'Report 238'!$B:$AS,42,FALSE)</f>
        <v/>
      </c>
      <c r="AK15" t="str">
        <f>VLOOKUP(A15,'Report 240'!B:AQ,37,FALSE)</f>
        <v>No</v>
      </c>
      <c r="AL15">
        <f>VLOOKUP(A15,'Report 240'!B:AR,38,FALSE)</f>
        <v>145.69999999999999</v>
      </c>
      <c r="AM15" t="str">
        <f>VLOOKUP(A15,'Report 240'!B:AS,39,FALSE)</f>
        <v>No</v>
      </c>
    </row>
    <row r="16" spans="1:39" ht="14.25" customHeight="1" x14ac:dyDescent="0.3">
      <c r="A16" s="3">
        <v>747</v>
      </c>
      <c r="B16" s="6" t="s">
        <v>18</v>
      </c>
      <c r="C16" s="6" t="s">
        <v>286</v>
      </c>
      <c r="D16" s="89" t="s">
        <v>292</v>
      </c>
      <c r="E16" s="89" t="s">
        <v>303</v>
      </c>
      <c r="F16" s="90" t="s">
        <v>309</v>
      </c>
      <c r="G16" s="91" t="s">
        <v>3</v>
      </c>
      <c r="H16" s="17" t="str">
        <f>VLOOKUP(A16,'PROVINCES - IDs'!A:O,11,FALSE)</f>
        <v/>
      </c>
      <c r="I16" s="17" t="str">
        <f>VLOOKUP(A16,'PROVINCES - IDs'!A:P,12,FALSE)</f>
        <v/>
      </c>
      <c r="J16" s="92" t="s">
        <v>1</v>
      </c>
      <c r="K16" s="92" t="s">
        <v>1</v>
      </c>
      <c r="L16" s="93">
        <v>1</v>
      </c>
      <c r="M16" s="93">
        <v>1</v>
      </c>
      <c r="N16" s="92" t="s">
        <v>1</v>
      </c>
      <c r="O16" s="92" t="s">
        <v>1</v>
      </c>
      <c r="P16" s="92" t="s">
        <v>1</v>
      </c>
      <c r="Q16" s="92" t="s">
        <v>1</v>
      </c>
      <c r="R16" s="92" t="s">
        <v>1</v>
      </c>
      <c r="S16" s="92" t="s">
        <v>1</v>
      </c>
      <c r="T16" s="92" t="s">
        <v>1</v>
      </c>
      <c r="U16" s="92" t="s">
        <v>1</v>
      </c>
      <c r="V16" s="92" t="s">
        <v>1</v>
      </c>
      <c r="W16" s="92" t="s">
        <v>1</v>
      </c>
      <c r="X16" s="92" t="s">
        <v>1</v>
      </c>
      <c r="Y16" s="92" t="s">
        <v>1</v>
      </c>
      <c r="Z16" s="95" t="s">
        <v>1</v>
      </c>
      <c r="AA16" s="92" t="s">
        <v>1</v>
      </c>
      <c r="AB16" s="92" t="s">
        <v>1</v>
      </c>
      <c r="AC16" s="92" t="s">
        <v>1</v>
      </c>
      <c r="AD16" s="92" t="s">
        <v>1</v>
      </c>
      <c r="AE16" s="92" t="s">
        <v>1</v>
      </c>
      <c r="AF16" s="94" t="s">
        <v>1</v>
      </c>
      <c r="AH16" t="str">
        <f>VLOOKUP(A16,'Report 238'!$B:$AS,18,FALSE)</f>
        <v/>
      </c>
      <c r="AI16" t="str">
        <f>VLOOKUP(A16,'Report 238'!$B:$AS,36,FALSE)</f>
        <v/>
      </c>
      <c r="AJ16" t="str">
        <f>VLOOKUP(A16,'Report 238'!$B:$AS,42,FALSE)</f>
        <v/>
      </c>
      <c r="AK16" t="str">
        <f>VLOOKUP(A16,'Report 240'!B:AQ,37,FALSE)</f>
        <v>No</v>
      </c>
      <c r="AL16">
        <f>VLOOKUP(A16,'Report 240'!B:AR,38,FALSE)</f>
        <v>155</v>
      </c>
      <c r="AM16" t="str">
        <f>VLOOKUP(A16,'Report 240'!B:AS,39,FALSE)</f>
        <v>No</v>
      </c>
    </row>
    <row r="17" spans="1:39" ht="14.25" customHeight="1" x14ac:dyDescent="0.3">
      <c r="A17" s="3">
        <v>787</v>
      </c>
      <c r="B17" s="6" t="s">
        <v>19</v>
      </c>
      <c r="C17" s="6" t="s">
        <v>286</v>
      </c>
      <c r="D17" s="89" t="s">
        <v>293</v>
      </c>
      <c r="E17" s="89" t="s">
        <v>303</v>
      </c>
      <c r="F17" s="90" t="s">
        <v>311</v>
      </c>
      <c r="G17" s="91" t="s">
        <v>3</v>
      </c>
      <c r="H17" s="17" t="str">
        <f>VLOOKUP(A17,'PROVINCES - IDs'!A:O,11,FALSE)</f>
        <v/>
      </c>
      <c r="I17" s="17" t="str">
        <f>VLOOKUP(A17,'PROVINCES - IDs'!A:P,12,FALSE)</f>
        <v/>
      </c>
      <c r="J17" s="92" t="s">
        <v>1</v>
      </c>
      <c r="K17" s="92" t="s">
        <v>1</v>
      </c>
      <c r="L17" s="92" t="s">
        <v>1</v>
      </c>
      <c r="M17" s="93">
        <v>1</v>
      </c>
      <c r="N17" s="93">
        <v>1</v>
      </c>
      <c r="O17" s="92" t="s">
        <v>1</v>
      </c>
      <c r="P17" s="92" t="s">
        <v>1</v>
      </c>
      <c r="Q17" s="92" t="s">
        <v>1</v>
      </c>
      <c r="R17" s="92" t="s">
        <v>1</v>
      </c>
      <c r="S17" s="87">
        <v>1</v>
      </c>
      <c r="T17" s="87">
        <v>1</v>
      </c>
      <c r="U17" s="92" t="s">
        <v>1</v>
      </c>
      <c r="V17" s="92" t="s">
        <v>1</v>
      </c>
      <c r="W17" s="92" t="s">
        <v>1</v>
      </c>
      <c r="X17" s="92" t="s">
        <v>1</v>
      </c>
      <c r="Y17" s="92" t="s">
        <v>1</v>
      </c>
      <c r="Z17" s="92" t="s">
        <v>1</v>
      </c>
      <c r="AA17" s="92" t="s">
        <v>1</v>
      </c>
      <c r="AB17" s="92" t="s">
        <v>1</v>
      </c>
      <c r="AC17" s="92" t="s">
        <v>1</v>
      </c>
      <c r="AD17" s="92" t="s">
        <v>1</v>
      </c>
      <c r="AE17" s="92" t="s">
        <v>1</v>
      </c>
      <c r="AF17" s="94" t="s">
        <v>1</v>
      </c>
      <c r="AH17" t="str">
        <f>VLOOKUP(A17,'Report 238'!$B:$AS,18,FALSE)</f>
        <v/>
      </c>
      <c r="AI17" t="str">
        <f>VLOOKUP(A17,'Report 238'!$B:$AS,36,FALSE)</f>
        <v/>
      </c>
      <c r="AJ17" t="str">
        <f>VLOOKUP(A17,'Report 238'!$B:$AS,42,FALSE)</f>
        <v/>
      </c>
      <c r="AK17" t="str">
        <f>VLOOKUP(A17,'Report 240'!B:AQ,37,FALSE)</f>
        <v>Yes</v>
      </c>
      <c r="AL17">
        <f>VLOOKUP(A17,'Report 240'!B:AR,38,FALSE)</f>
        <v>980.1</v>
      </c>
      <c r="AM17" t="str">
        <f>VLOOKUP(A17,'Report 240'!B:AS,39,FALSE)</f>
        <v>Yes</v>
      </c>
    </row>
    <row r="18" spans="1:39" ht="14.25" customHeight="1" x14ac:dyDescent="0.3">
      <c r="A18" s="3">
        <v>796</v>
      </c>
      <c r="B18" s="6" t="s">
        <v>20</v>
      </c>
      <c r="C18" s="6" t="s">
        <v>286</v>
      </c>
      <c r="D18" s="89" t="s">
        <v>293</v>
      </c>
      <c r="E18" s="89" t="s">
        <v>303</v>
      </c>
      <c r="F18" s="90" t="s">
        <v>312</v>
      </c>
      <c r="G18" s="91" t="s">
        <v>3</v>
      </c>
      <c r="H18" s="17" t="str">
        <f>VLOOKUP(A18,'PROVINCES - IDs'!A:O,11,FALSE)</f>
        <v/>
      </c>
      <c r="I18" s="17" t="str">
        <f>VLOOKUP(A18,'PROVINCES - IDs'!A:P,12,FALSE)</f>
        <v/>
      </c>
      <c r="J18" s="92" t="s">
        <v>1</v>
      </c>
      <c r="K18" s="92" t="s">
        <v>1</v>
      </c>
      <c r="L18" s="92" t="s">
        <v>1</v>
      </c>
      <c r="M18" s="92" t="s">
        <v>1</v>
      </c>
      <c r="N18" s="93">
        <v>1</v>
      </c>
      <c r="O18" s="92" t="s">
        <v>1</v>
      </c>
      <c r="P18" s="92" t="s">
        <v>1</v>
      </c>
      <c r="Q18" s="92" t="s">
        <v>1</v>
      </c>
      <c r="R18" s="92" t="s">
        <v>1</v>
      </c>
      <c r="S18" s="87">
        <v>1</v>
      </c>
      <c r="T18" s="87">
        <v>1</v>
      </c>
      <c r="U18" s="92" t="s">
        <v>1</v>
      </c>
      <c r="V18" s="92" t="s">
        <v>1</v>
      </c>
      <c r="W18" s="92" t="s">
        <v>1</v>
      </c>
      <c r="X18" s="92" t="s">
        <v>1</v>
      </c>
      <c r="Y18" s="92" t="s">
        <v>1</v>
      </c>
      <c r="Z18" s="92" t="s">
        <v>1</v>
      </c>
      <c r="AA18" s="92" t="s">
        <v>1</v>
      </c>
      <c r="AB18" s="92" t="s">
        <v>1</v>
      </c>
      <c r="AC18" s="92" t="s">
        <v>1</v>
      </c>
      <c r="AD18" s="92" t="s">
        <v>1</v>
      </c>
      <c r="AE18" s="92" t="s">
        <v>1</v>
      </c>
      <c r="AF18" s="94" t="s">
        <v>1</v>
      </c>
      <c r="AH18" t="str">
        <f>VLOOKUP(A18,'Report 238'!$B:$AS,18,FALSE)</f>
        <v/>
      </c>
      <c r="AI18" t="str">
        <f>VLOOKUP(A18,'Report 238'!$B:$AS,36,FALSE)</f>
        <v/>
      </c>
      <c r="AJ18" t="str">
        <f>VLOOKUP(A18,'Report 238'!$B:$AS,42,FALSE)</f>
        <v/>
      </c>
      <c r="AK18" t="str">
        <f>VLOOKUP(A18,'Report 240'!B:AQ,37,FALSE)</f>
        <v>Yes</v>
      </c>
      <c r="AL18">
        <f>VLOOKUP(A18,'Report 240'!B:AR,38,FALSE)</f>
        <v>303.2</v>
      </c>
      <c r="AM18" t="str">
        <f>VLOOKUP(A18,'Report 240'!B:AS,39,FALSE)</f>
        <v>Yes</v>
      </c>
    </row>
    <row r="19" spans="1:39" ht="14.25" customHeight="1" x14ac:dyDescent="0.3">
      <c r="A19" s="3">
        <v>874</v>
      </c>
      <c r="B19" s="6" t="s">
        <v>21</v>
      </c>
      <c r="C19" s="6" t="s">
        <v>286</v>
      </c>
      <c r="D19" s="89" t="s">
        <v>294</v>
      </c>
      <c r="E19" s="89" t="s">
        <v>303</v>
      </c>
      <c r="F19" s="90" t="s">
        <v>313</v>
      </c>
      <c r="G19" s="91" t="s">
        <v>3</v>
      </c>
      <c r="H19" s="17" t="str">
        <f>VLOOKUP(A19,'PROVINCES - IDs'!A:O,11,FALSE)</f>
        <v/>
      </c>
      <c r="I19" s="17" t="str">
        <f>VLOOKUP(A19,'PROVINCES - IDs'!A:P,12,FALSE)</f>
        <v/>
      </c>
      <c r="J19" s="93">
        <v>1</v>
      </c>
      <c r="K19" s="92" t="s">
        <v>1</v>
      </c>
      <c r="L19" s="92" t="s">
        <v>1</v>
      </c>
      <c r="M19" s="92" t="s">
        <v>1</v>
      </c>
      <c r="N19" s="92" t="s">
        <v>1</v>
      </c>
      <c r="O19" s="93">
        <v>1</v>
      </c>
      <c r="P19" s="93">
        <v>1</v>
      </c>
      <c r="Q19" s="93">
        <v>1</v>
      </c>
      <c r="R19" s="92" t="s">
        <v>1</v>
      </c>
      <c r="S19" s="87">
        <v>1</v>
      </c>
      <c r="T19" s="87">
        <v>1</v>
      </c>
      <c r="U19" s="92" t="s">
        <v>1</v>
      </c>
      <c r="V19" s="92" t="s">
        <v>1</v>
      </c>
      <c r="W19" s="92" t="s">
        <v>1</v>
      </c>
      <c r="X19" s="92" t="s">
        <v>1</v>
      </c>
      <c r="Y19" s="92" t="s">
        <v>1</v>
      </c>
      <c r="Z19" s="92" t="s">
        <v>1</v>
      </c>
      <c r="AA19" s="92" t="s">
        <v>1</v>
      </c>
      <c r="AB19" s="92" t="s">
        <v>1</v>
      </c>
      <c r="AC19" s="92" t="s">
        <v>1</v>
      </c>
      <c r="AD19" s="92" t="s">
        <v>1</v>
      </c>
      <c r="AE19" s="92" t="s">
        <v>1</v>
      </c>
      <c r="AF19" s="94" t="s">
        <v>1</v>
      </c>
      <c r="AH19" t="str">
        <f>VLOOKUP(A19,'Report 238'!$B:$AS,18,FALSE)</f>
        <v/>
      </c>
      <c r="AI19" t="str">
        <f>VLOOKUP(A19,'Report 238'!$B:$AS,36,FALSE)</f>
        <v/>
      </c>
      <c r="AJ19" t="str">
        <f>VLOOKUP(A19,'Report 238'!$B:$AS,42,FALSE)</f>
        <v/>
      </c>
      <c r="AK19" t="str">
        <f>VLOOKUP(A19,'Report 240'!B:AQ,37,FALSE)</f>
        <v>Yes</v>
      </c>
      <c r="AL19">
        <f>VLOOKUP(A19,'Report 240'!B:AR,38,FALSE)</f>
        <v>23.2</v>
      </c>
      <c r="AM19" t="str">
        <f>VLOOKUP(A19,'Report 240'!B:AS,39,FALSE)</f>
        <v>Yes</v>
      </c>
    </row>
    <row r="20" spans="1:39" ht="14.25" customHeight="1" x14ac:dyDescent="0.3">
      <c r="A20" s="3">
        <v>836</v>
      </c>
      <c r="B20" s="6" t="s">
        <v>22</v>
      </c>
      <c r="C20" s="6" t="s">
        <v>286</v>
      </c>
      <c r="D20" s="89" t="s">
        <v>294</v>
      </c>
      <c r="E20" s="89" t="s">
        <v>303</v>
      </c>
      <c r="F20" s="90" t="s">
        <v>314</v>
      </c>
      <c r="G20" s="91" t="s">
        <v>3</v>
      </c>
      <c r="H20" s="17" t="str">
        <f>VLOOKUP(A20,'PROVINCES - IDs'!A:O,11,FALSE)</f>
        <v/>
      </c>
      <c r="I20" s="17" t="str">
        <f>VLOOKUP(A20,'PROVINCES - IDs'!A:P,12,FALSE)</f>
        <v/>
      </c>
      <c r="J20" s="92" t="s">
        <v>1</v>
      </c>
      <c r="K20" s="92" t="s">
        <v>1</v>
      </c>
      <c r="L20" s="92" t="s">
        <v>1</v>
      </c>
      <c r="M20" s="92" t="s">
        <v>1</v>
      </c>
      <c r="N20" s="92" t="s">
        <v>1</v>
      </c>
      <c r="O20" s="92" t="s">
        <v>1</v>
      </c>
      <c r="P20" s="92" t="s">
        <v>1</v>
      </c>
      <c r="Q20" s="92" t="s">
        <v>1</v>
      </c>
      <c r="R20" s="92" t="s">
        <v>1</v>
      </c>
      <c r="S20" s="92" t="s">
        <v>1</v>
      </c>
      <c r="T20" s="92" t="s">
        <v>1</v>
      </c>
      <c r="U20" s="95" t="s">
        <v>1</v>
      </c>
      <c r="V20" s="95" t="s">
        <v>1</v>
      </c>
      <c r="W20" s="92" t="s">
        <v>1</v>
      </c>
      <c r="X20" s="92" t="s">
        <v>1</v>
      </c>
      <c r="Y20" s="92" t="s">
        <v>1</v>
      </c>
      <c r="Z20" s="95" t="s">
        <v>1</v>
      </c>
      <c r="AA20" s="92" t="s">
        <v>1</v>
      </c>
      <c r="AB20" s="92" t="s">
        <v>1</v>
      </c>
      <c r="AC20" s="92" t="s">
        <v>1</v>
      </c>
      <c r="AD20" s="92" t="s">
        <v>1</v>
      </c>
      <c r="AE20" s="92" t="s">
        <v>1</v>
      </c>
      <c r="AF20" s="94" t="s">
        <v>1</v>
      </c>
      <c r="AH20" t="str">
        <f>VLOOKUP(A20,'Report 238'!$B:$AS,18,FALSE)</f>
        <v/>
      </c>
      <c r="AI20" t="str">
        <f>VLOOKUP(A20,'Report 238'!$B:$AS,36,FALSE)</f>
        <v/>
      </c>
      <c r="AJ20" t="str">
        <f>VLOOKUP(A20,'Report 238'!$B:$AS,42,FALSE)</f>
        <v/>
      </c>
      <c r="AK20" t="str">
        <f>VLOOKUP(A20,'Report 240'!B:AQ,37,FALSE)</f>
        <v>No</v>
      </c>
      <c r="AL20">
        <f>VLOOKUP(A20,'Report 240'!B:AR,38,FALSE)</f>
        <v>481.7</v>
      </c>
      <c r="AM20" t="str">
        <f>VLOOKUP(A20,'Report 240'!B:AS,39,FALSE)</f>
        <v>No</v>
      </c>
    </row>
    <row r="21" spans="1:39" ht="13.5" customHeight="1" x14ac:dyDescent="0.3">
      <c r="A21" s="3">
        <v>849</v>
      </c>
      <c r="B21" s="6" t="s">
        <v>23</v>
      </c>
      <c r="C21" s="6" t="s">
        <v>286</v>
      </c>
      <c r="D21" s="89" t="s">
        <v>294</v>
      </c>
      <c r="E21" s="89" t="s">
        <v>303</v>
      </c>
      <c r="F21" s="90" t="s">
        <v>315</v>
      </c>
      <c r="G21" s="91" t="s">
        <v>3</v>
      </c>
      <c r="H21" s="17" t="str">
        <f>VLOOKUP(A21,'PROVINCES - IDs'!A:O,11,FALSE)</f>
        <v/>
      </c>
      <c r="I21" s="17" t="str">
        <f>VLOOKUP(A21,'PROVINCES - IDs'!A:P,12,FALSE)</f>
        <v/>
      </c>
      <c r="J21" s="93">
        <v>1</v>
      </c>
      <c r="K21" s="92" t="s">
        <v>1</v>
      </c>
      <c r="L21" s="93">
        <v>1</v>
      </c>
      <c r="M21" s="93">
        <v>1</v>
      </c>
      <c r="N21" s="92" t="s">
        <v>1</v>
      </c>
      <c r="O21" s="92" t="s">
        <v>1</v>
      </c>
      <c r="P21" s="93">
        <v>1</v>
      </c>
      <c r="Q21" s="92" t="s">
        <v>1</v>
      </c>
      <c r="R21" s="92" t="s">
        <v>1</v>
      </c>
      <c r="S21" s="92" t="s">
        <v>1</v>
      </c>
      <c r="T21" s="87">
        <v>1</v>
      </c>
      <c r="U21" s="95" t="s">
        <v>1</v>
      </c>
      <c r="V21" s="92" t="s">
        <v>1</v>
      </c>
      <c r="W21" s="92" t="s">
        <v>1</v>
      </c>
      <c r="X21" s="92" t="s">
        <v>1</v>
      </c>
      <c r="Y21" s="92" t="s">
        <v>1</v>
      </c>
      <c r="Z21" s="92" t="s">
        <v>1</v>
      </c>
      <c r="AA21" s="92" t="s">
        <v>1</v>
      </c>
      <c r="AB21" s="92" t="s">
        <v>1</v>
      </c>
      <c r="AC21" s="92" t="s">
        <v>1</v>
      </c>
      <c r="AD21" s="92" t="s">
        <v>1</v>
      </c>
      <c r="AE21" s="92" t="s">
        <v>1</v>
      </c>
      <c r="AF21" s="94" t="s">
        <v>1</v>
      </c>
      <c r="AH21" t="str">
        <f>VLOOKUP(A21,'Report 238'!$B:$AS,18,FALSE)</f>
        <v/>
      </c>
      <c r="AI21" t="str">
        <f>VLOOKUP(A21,'Report 238'!$B:$AS,36,FALSE)</f>
        <v/>
      </c>
      <c r="AJ21" t="str">
        <f>VLOOKUP(A21,'Report 238'!$B:$AS,42,FALSE)</f>
        <v/>
      </c>
      <c r="AK21" t="str">
        <f>VLOOKUP(A21,'Report 240'!B:AQ,37,FALSE)</f>
        <v>Yes</v>
      </c>
      <c r="AL21">
        <f>VLOOKUP(A21,'Report 240'!B:AR,38,FALSE)</f>
        <v>146.9</v>
      </c>
      <c r="AM21" t="str">
        <f>VLOOKUP(A21,'Report 240'!B:AS,39,FALSE)</f>
        <v>No</v>
      </c>
    </row>
    <row r="22" spans="1:39" ht="14.25" customHeight="1" x14ac:dyDescent="0.3">
      <c r="A22" s="3">
        <v>860</v>
      </c>
      <c r="B22" s="6" t="s">
        <v>24</v>
      </c>
      <c r="C22" s="6" t="s">
        <v>285</v>
      </c>
      <c r="D22" s="89" t="s">
        <v>295</v>
      </c>
      <c r="E22" s="89" t="s">
        <v>303</v>
      </c>
      <c r="F22" s="90" t="s">
        <v>316</v>
      </c>
      <c r="G22" s="91" t="s">
        <v>3</v>
      </c>
      <c r="H22" s="17" t="str">
        <f>VLOOKUP(A22,'PROVINCES - IDs'!A:O,11,FALSE)</f>
        <v/>
      </c>
      <c r="I22" s="17" t="str">
        <f>VLOOKUP(A22,'PROVINCES - IDs'!A:P,12,FALSE)</f>
        <v/>
      </c>
      <c r="J22" s="92" t="s">
        <v>1</v>
      </c>
      <c r="K22" s="92" t="s">
        <v>1</v>
      </c>
      <c r="L22" s="92" t="s">
        <v>1</v>
      </c>
      <c r="M22" s="93">
        <v>1</v>
      </c>
      <c r="N22" s="92" t="s">
        <v>1</v>
      </c>
      <c r="O22" s="92" t="s">
        <v>1</v>
      </c>
      <c r="P22" s="92" t="s">
        <v>1</v>
      </c>
      <c r="Q22" s="92" t="s">
        <v>1</v>
      </c>
      <c r="R22" s="92" t="s">
        <v>1</v>
      </c>
      <c r="S22" s="92" t="s">
        <v>1</v>
      </c>
      <c r="T22" s="92" t="s">
        <v>1</v>
      </c>
      <c r="U22" s="92" t="s">
        <v>1</v>
      </c>
      <c r="V22" s="92" t="s">
        <v>1</v>
      </c>
      <c r="W22" s="92" t="s">
        <v>1</v>
      </c>
      <c r="X22" s="92" t="s">
        <v>1</v>
      </c>
      <c r="Y22" s="92" t="s">
        <v>1</v>
      </c>
      <c r="Z22" s="92" t="s">
        <v>1</v>
      </c>
      <c r="AA22" s="92" t="s">
        <v>1</v>
      </c>
      <c r="AB22" s="92" t="s">
        <v>1</v>
      </c>
      <c r="AC22" s="92" t="s">
        <v>1</v>
      </c>
      <c r="AD22" s="92" t="s">
        <v>1</v>
      </c>
      <c r="AE22" s="92" t="s">
        <v>1</v>
      </c>
      <c r="AF22" s="94" t="s">
        <v>1</v>
      </c>
      <c r="AH22" t="str">
        <f>VLOOKUP(A22,'Report 238'!$B:$AS,18,FALSE)</f>
        <v/>
      </c>
      <c r="AI22" t="str">
        <f>VLOOKUP(A22,'Report 238'!$B:$AS,36,FALSE)</f>
        <v/>
      </c>
      <c r="AJ22" t="str">
        <f>VLOOKUP(A22,'Report 238'!$B:$AS,42,FALSE)</f>
        <v/>
      </c>
      <c r="AK22" t="str">
        <f>VLOOKUP(A22,'Report 240'!B:AQ,37,FALSE)</f>
        <v>No</v>
      </c>
      <c r="AL22">
        <f>VLOOKUP(A22,'Report 240'!B:AR,38,FALSE)</f>
        <v>386.3</v>
      </c>
      <c r="AM22" t="str">
        <f>VLOOKUP(A22,'Report 240'!B:AS,39,FALSE)</f>
        <v>No</v>
      </c>
    </row>
    <row r="23" spans="1:39" ht="14.25" customHeight="1" x14ac:dyDescent="0.3">
      <c r="A23" s="3">
        <v>878</v>
      </c>
      <c r="B23" s="6" t="s">
        <v>25</v>
      </c>
      <c r="C23" s="6" t="s">
        <v>285</v>
      </c>
      <c r="D23" s="89" t="s">
        <v>295</v>
      </c>
      <c r="E23" s="89" t="s">
        <v>303</v>
      </c>
      <c r="F23" s="90" t="s">
        <v>317</v>
      </c>
      <c r="G23" s="91" t="s">
        <v>3</v>
      </c>
      <c r="H23" s="17" t="str">
        <f>VLOOKUP(A23,'PROVINCES - IDs'!A:O,11,FALSE)</f>
        <v>A</v>
      </c>
      <c r="I23" s="17" t="str">
        <f>VLOOKUP(A23,'PROVINCES - IDs'!A:P,12,FALSE)</f>
        <v>A</v>
      </c>
      <c r="J23" s="92" t="s">
        <v>1</v>
      </c>
      <c r="K23" s="92" t="s">
        <v>1</v>
      </c>
      <c r="L23" s="92" t="s">
        <v>1</v>
      </c>
      <c r="M23" s="93">
        <v>1</v>
      </c>
      <c r="N23" s="92" t="s">
        <v>1</v>
      </c>
      <c r="O23" s="92" t="s">
        <v>1</v>
      </c>
      <c r="P23" s="92" t="s">
        <v>1</v>
      </c>
      <c r="Q23" s="92" t="s">
        <v>1</v>
      </c>
      <c r="R23" s="92" t="s">
        <v>1</v>
      </c>
      <c r="S23" s="92" t="s">
        <v>1</v>
      </c>
      <c r="T23" s="92" t="s">
        <v>1</v>
      </c>
      <c r="U23" s="95" t="s">
        <v>1</v>
      </c>
      <c r="V23" s="92" t="s">
        <v>1</v>
      </c>
      <c r="W23" s="95" t="s">
        <v>1</v>
      </c>
      <c r="X23" s="92" t="s">
        <v>1</v>
      </c>
      <c r="Y23" s="92" t="s">
        <v>1</v>
      </c>
      <c r="Z23" s="92" t="s">
        <v>1</v>
      </c>
      <c r="AA23" s="92" t="s">
        <v>1</v>
      </c>
      <c r="AB23" s="92" t="s">
        <v>1</v>
      </c>
      <c r="AC23" s="92" t="s">
        <v>1</v>
      </c>
      <c r="AD23" s="92" t="s">
        <v>1</v>
      </c>
      <c r="AE23" s="92" t="s">
        <v>1</v>
      </c>
      <c r="AF23" s="94" t="s">
        <v>1</v>
      </c>
      <c r="AH23" t="str">
        <f>VLOOKUP(A23,'Report 238'!$B:$AS,18,FALSE)</f>
        <v/>
      </c>
      <c r="AI23" t="str">
        <f>VLOOKUP(A23,'Report 238'!$B:$AS,36,FALSE)</f>
        <v/>
      </c>
      <c r="AJ23" t="str">
        <f>VLOOKUP(A23,'Report 238'!$B:$AS,42,FALSE)</f>
        <v/>
      </c>
      <c r="AK23" t="str">
        <f>VLOOKUP(A23,'Report 240'!B:AQ,37,FALSE)</f>
        <v>No</v>
      </c>
      <c r="AL23">
        <f>VLOOKUP(A23,'Report 240'!B:AR,38,FALSE)</f>
        <v>110.8</v>
      </c>
      <c r="AM23" t="str">
        <f>VLOOKUP(A23,'Report 240'!B:AS,39,FALSE)</f>
        <v>No</v>
      </c>
    </row>
    <row r="24" spans="1:39" ht="14.25" customHeight="1" x14ac:dyDescent="0.3">
      <c r="A24" s="3">
        <v>887</v>
      </c>
      <c r="B24" s="6" t="s">
        <v>26</v>
      </c>
      <c r="C24" s="6" t="s">
        <v>285</v>
      </c>
      <c r="D24" s="89" t="s">
        <v>295</v>
      </c>
      <c r="E24" s="89" t="s">
        <v>303</v>
      </c>
      <c r="F24" s="90" t="s">
        <v>318</v>
      </c>
      <c r="G24" s="91" t="s">
        <v>3</v>
      </c>
      <c r="H24" s="17" t="str">
        <f>VLOOKUP(A24,'PROVINCES - IDs'!A:O,11,FALSE)</f>
        <v/>
      </c>
      <c r="I24" s="17" t="str">
        <f>VLOOKUP(A24,'PROVINCES - IDs'!A:P,12,FALSE)</f>
        <v/>
      </c>
      <c r="J24" s="92" t="s">
        <v>1</v>
      </c>
      <c r="K24" s="92" t="s">
        <v>1</v>
      </c>
      <c r="L24" s="92" t="s">
        <v>1</v>
      </c>
      <c r="M24" s="93">
        <v>1</v>
      </c>
      <c r="N24" s="92" t="s">
        <v>1</v>
      </c>
      <c r="O24" s="92" t="s">
        <v>1</v>
      </c>
      <c r="P24" s="92" t="s">
        <v>1</v>
      </c>
      <c r="Q24" s="92" t="s">
        <v>1</v>
      </c>
      <c r="R24" s="92" t="s">
        <v>1</v>
      </c>
      <c r="S24" s="92" t="s">
        <v>1</v>
      </c>
      <c r="T24" s="92" t="s">
        <v>1</v>
      </c>
      <c r="U24" s="95" t="s">
        <v>1</v>
      </c>
      <c r="V24" s="92" t="s">
        <v>1</v>
      </c>
      <c r="W24" s="92" t="s">
        <v>1</v>
      </c>
      <c r="X24" s="92" t="s">
        <v>1</v>
      </c>
      <c r="Y24" s="92" t="s">
        <v>1</v>
      </c>
      <c r="Z24" s="92" t="s">
        <v>1</v>
      </c>
      <c r="AA24" s="92" t="s">
        <v>1</v>
      </c>
      <c r="AB24" s="92" t="s">
        <v>1</v>
      </c>
      <c r="AC24" s="92" t="s">
        <v>1</v>
      </c>
      <c r="AD24" s="92" t="s">
        <v>1</v>
      </c>
      <c r="AE24" s="92" t="s">
        <v>1</v>
      </c>
      <c r="AF24" s="94" t="s">
        <v>1</v>
      </c>
      <c r="AH24" t="str">
        <f>VLOOKUP(A24,'Report 238'!$B:$AS,18,FALSE)</f>
        <v/>
      </c>
      <c r="AI24" t="str">
        <f>VLOOKUP(A24,'Report 238'!$B:$AS,36,FALSE)</f>
        <v/>
      </c>
      <c r="AJ24" t="str">
        <f>VLOOKUP(A24,'Report 238'!$B:$AS,42,FALSE)</f>
        <v/>
      </c>
      <c r="AK24" t="str">
        <f>VLOOKUP(A24,'Report 240'!B:AQ,37,FALSE)</f>
        <v>No</v>
      </c>
      <c r="AL24">
        <f>VLOOKUP(A24,'Report 240'!B:AR,38,FALSE)</f>
        <v>159</v>
      </c>
      <c r="AM24" t="str">
        <f>VLOOKUP(A24,'Report 240'!B:AS,39,FALSE)</f>
        <v>No</v>
      </c>
    </row>
    <row r="25" spans="1:39" ht="14.25" customHeight="1" x14ac:dyDescent="0.3">
      <c r="A25" s="3">
        <v>877</v>
      </c>
      <c r="B25" s="6" t="s">
        <v>27</v>
      </c>
      <c r="C25" s="6" t="s">
        <v>285</v>
      </c>
      <c r="D25" s="89" t="s">
        <v>295</v>
      </c>
      <c r="E25" s="89" t="s">
        <v>303</v>
      </c>
      <c r="F25" s="90" t="s">
        <v>316</v>
      </c>
      <c r="G25" s="91" t="s">
        <v>3</v>
      </c>
      <c r="H25" s="17" t="str">
        <f>VLOOKUP(A25,'PROVINCES - IDs'!A:O,11,FALSE)</f>
        <v/>
      </c>
      <c r="I25" s="17" t="str">
        <f>VLOOKUP(A25,'PROVINCES - IDs'!A:P,12,FALSE)</f>
        <v/>
      </c>
      <c r="J25" s="92" t="s">
        <v>1</v>
      </c>
      <c r="K25" s="92" t="s">
        <v>1</v>
      </c>
      <c r="L25" s="92" t="s">
        <v>1</v>
      </c>
      <c r="M25" s="93">
        <v>1</v>
      </c>
      <c r="N25" s="92" t="s">
        <v>1</v>
      </c>
      <c r="O25" s="92" t="s">
        <v>1</v>
      </c>
      <c r="P25" s="92" t="s">
        <v>1</v>
      </c>
      <c r="Q25" s="92" t="s">
        <v>1</v>
      </c>
      <c r="R25" s="92" t="s">
        <v>1</v>
      </c>
      <c r="S25" s="92" t="s">
        <v>1</v>
      </c>
      <c r="T25" s="92" t="s">
        <v>1</v>
      </c>
      <c r="U25" s="95" t="s">
        <v>1</v>
      </c>
      <c r="V25" s="92" t="s">
        <v>1</v>
      </c>
      <c r="W25" s="92" t="s">
        <v>1</v>
      </c>
      <c r="X25" s="92" t="s">
        <v>1</v>
      </c>
      <c r="Y25" s="92" t="s">
        <v>1</v>
      </c>
      <c r="Z25" s="95" t="s">
        <v>1</v>
      </c>
      <c r="AA25" s="92" t="s">
        <v>1</v>
      </c>
      <c r="AB25" s="92" t="s">
        <v>1</v>
      </c>
      <c r="AC25" s="92" t="s">
        <v>1</v>
      </c>
      <c r="AD25" s="92" t="s">
        <v>1</v>
      </c>
      <c r="AE25" s="92" t="s">
        <v>1</v>
      </c>
      <c r="AF25" s="94" t="s">
        <v>1</v>
      </c>
      <c r="AH25" t="str">
        <f>VLOOKUP(A25,'Report 238'!$B:$AS,18,FALSE)</f>
        <v/>
      </c>
      <c r="AI25" t="str">
        <f>VLOOKUP(A25,'Report 238'!$B:$AS,36,FALSE)</f>
        <v/>
      </c>
      <c r="AJ25" t="str">
        <f>VLOOKUP(A25,'Report 238'!$B:$AS,42,FALSE)</f>
        <v/>
      </c>
      <c r="AK25" t="str">
        <f>VLOOKUP(A25,'Report 240'!B:AQ,37,FALSE)</f>
        <v>No</v>
      </c>
      <c r="AL25">
        <f>VLOOKUP(A25,'Report 240'!B:AR,38,FALSE)</f>
        <v>340.2</v>
      </c>
      <c r="AM25" t="str">
        <f>VLOOKUP(A25,'Report 240'!B:AS,39,FALSE)</f>
        <v>No</v>
      </c>
    </row>
    <row r="26" spans="1:39" ht="14.25" customHeight="1" x14ac:dyDescent="0.3">
      <c r="A26" s="3">
        <v>896</v>
      </c>
      <c r="B26" s="6" t="s">
        <v>28</v>
      </c>
      <c r="C26" s="6" t="s">
        <v>285</v>
      </c>
      <c r="D26" s="89" t="s">
        <v>295</v>
      </c>
      <c r="E26" s="89" t="s">
        <v>303</v>
      </c>
      <c r="F26" s="90" t="s">
        <v>317</v>
      </c>
      <c r="G26" s="91" t="s">
        <v>3</v>
      </c>
      <c r="H26" s="17" t="str">
        <f>VLOOKUP(A26,'PROVINCES - IDs'!A:O,11,FALSE)</f>
        <v/>
      </c>
      <c r="I26" s="17" t="str">
        <f>VLOOKUP(A26,'PROVINCES - IDs'!A:P,12,FALSE)</f>
        <v/>
      </c>
      <c r="J26" s="92" t="s">
        <v>1</v>
      </c>
      <c r="K26" s="92" t="s">
        <v>1</v>
      </c>
      <c r="L26" s="92" t="s">
        <v>1</v>
      </c>
      <c r="M26" s="93">
        <v>1</v>
      </c>
      <c r="N26" s="92" t="s">
        <v>1</v>
      </c>
      <c r="O26" s="92" t="s">
        <v>1</v>
      </c>
      <c r="P26" s="92" t="s">
        <v>1</v>
      </c>
      <c r="Q26" s="92" t="s">
        <v>1</v>
      </c>
      <c r="R26" s="92" t="s">
        <v>1</v>
      </c>
      <c r="S26" s="92" t="s">
        <v>1</v>
      </c>
      <c r="T26" s="92" t="s">
        <v>1</v>
      </c>
      <c r="U26" s="95" t="s">
        <v>1</v>
      </c>
      <c r="V26" s="92" t="s">
        <v>1</v>
      </c>
      <c r="W26" s="95" t="s">
        <v>1</v>
      </c>
      <c r="X26" s="92" t="s">
        <v>1</v>
      </c>
      <c r="Y26" s="92" t="s">
        <v>1</v>
      </c>
      <c r="Z26" s="95" t="s">
        <v>1</v>
      </c>
      <c r="AA26" s="92" t="s">
        <v>1</v>
      </c>
      <c r="AB26" s="92" t="s">
        <v>1</v>
      </c>
      <c r="AC26" s="92" t="s">
        <v>1</v>
      </c>
      <c r="AD26" s="92" t="s">
        <v>1</v>
      </c>
      <c r="AE26" s="92" t="s">
        <v>1</v>
      </c>
      <c r="AF26" s="94" t="s">
        <v>1</v>
      </c>
      <c r="AH26" t="str">
        <f>VLOOKUP(A26,'Report 238'!$B:$AS,18,FALSE)</f>
        <v/>
      </c>
      <c r="AI26" t="str">
        <f>VLOOKUP(A26,'Report 238'!$B:$AS,36,FALSE)</f>
        <v/>
      </c>
      <c r="AJ26" t="str">
        <f>VLOOKUP(A26,'Report 238'!$B:$AS,42,FALSE)</f>
        <v/>
      </c>
      <c r="AK26" t="str">
        <f>VLOOKUP(A26,'Report 240'!B:AQ,37,FALSE)</f>
        <v>No</v>
      </c>
      <c r="AL26">
        <f>VLOOKUP(A26,'Report 240'!B:AR,38,FALSE)</f>
        <v>223</v>
      </c>
      <c r="AM26" t="str">
        <f>VLOOKUP(A26,'Report 240'!B:AS,39,FALSE)</f>
        <v>No</v>
      </c>
    </row>
    <row r="27" spans="1:39" ht="14.25" customHeight="1" x14ac:dyDescent="0.3">
      <c r="A27" s="3">
        <v>897</v>
      </c>
      <c r="B27" s="6" t="s">
        <v>29</v>
      </c>
      <c r="C27" s="6" t="s">
        <v>285</v>
      </c>
      <c r="D27" s="89" t="s">
        <v>295</v>
      </c>
      <c r="E27" s="89" t="s">
        <v>303</v>
      </c>
      <c r="F27" s="90" t="s">
        <v>317</v>
      </c>
      <c r="G27" s="91" t="s">
        <v>3</v>
      </c>
      <c r="H27" s="17" t="str">
        <f>VLOOKUP(A27,'PROVINCES - IDs'!A:O,11,FALSE)</f>
        <v/>
      </c>
      <c r="I27" s="17" t="str">
        <f>VLOOKUP(A27,'PROVINCES - IDs'!A:P,12,FALSE)</f>
        <v>A</v>
      </c>
      <c r="J27" s="92" t="s">
        <v>1</v>
      </c>
      <c r="K27" s="92" t="s">
        <v>1</v>
      </c>
      <c r="L27" s="92" t="s">
        <v>1</v>
      </c>
      <c r="M27" s="93">
        <v>1</v>
      </c>
      <c r="N27" s="92" t="s">
        <v>1</v>
      </c>
      <c r="O27" s="92" t="s">
        <v>1</v>
      </c>
      <c r="P27" s="92" t="s">
        <v>1</v>
      </c>
      <c r="Q27" s="92" t="s">
        <v>1</v>
      </c>
      <c r="R27" s="92" t="s">
        <v>1</v>
      </c>
      <c r="S27" s="92" t="s">
        <v>1</v>
      </c>
      <c r="T27" s="92" t="s">
        <v>1</v>
      </c>
      <c r="U27" s="95" t="s">
        <v>1</v>
      </c>
      <c r="V27" s="95" t="s">
        <v>1</v>
      </c>
      <c r="W27" s="92" t="s">
        <v>1</v>
      </c>
      <c r="X27" s="92" t="s">
        <v>1</v>
      </c>
      <c r="Y27" s="92" t="s">
        <v>1</v>
      </c>
      <c r="Z27" s="95" t="s">
        <v>1</v>
      </c>
      <c r="AA27" s="92" t="s">
        <v>1</v>
      </c>
      <c r="AB27" s="92" t="s">
        <v>1</v>
      </c>
      <c r="AC27" s="92" t="s">
        <v>1</v>
      </c>
      <c r="AD27" s="92" t="s">
        <v>1</v>
      </c>
      <c r="AE27" s="92" t="s">
        <v>1</v>
      </c>
      <c r="AF27" s="94" t="s">
        <v>1</v>
      </c>
      <c r="AH27" t="str">
        <f>VLOOKUP(A27,'Report 238'!$B:$AS,18,FALSE)</f>
        <v/>
      </c>
      <c r="AI27" t="str">
        <f>VLOOKUP(A27,'Report 238'!$B:$AS,36,FALSE)</f>
        <v/>
      </c>
      <c r="AJ27" t="str">
        <f>VLOOKUP(A27,'Report 238'!$B:$AS,42,FALSE)</f>
        <v/>
      </c>
      <c r="AK27" t="str">
        <f>VLOOKUP(A27,'Report 240'!B:AQ,37,FALSE)</f>
        <v>No</v>
      </c>
      <c r="AL27">
        <f>VLOOKUP(A27,'Report 240'!B:AR,38,FALSE)</f>
        <v>159.30000000000001</v>
      </c>
      <c r="AM27" t="str">
        <f>VLOOKUP(A27,'Report 240'!B:AS,39,FALSE)</f>
        <v>No</v>
      </c>
    </row>
    <row r="28" spans="1:39" ht="14.25" customHeight="1" x14ac:dyDescent="0.3">
      <c r="A28" s="3">
        <v>866</v>
      </c>
      <c r="B28" s="6" t="s">
        <v>30</v>
      </c>
      <c r="C28" s="6" t="s">
        <v>285</v>
      </c>
      <c r="D28" s="89" t="s">
        <v>295</v>
      </c>
      <c r="E28" s="89" t="s">
        <v>303</v>
      </c>
      <c r="F28" s="90" t="s">
        <v>318</v>
      </c>
      <c r="G28" s="91" t="s">
        <v>3</v>
      </c>
      <c r="H28" s="17" t="str">
        <f>VLOOKUP(A28,'PROVINCES - IDs'!A:O,11,FALSE)</f>
        <v/>
      </c>
      <c r="I28" s="17" t="str">
        <f>VLOOKUP(A28,'PROVINCES - IDs'!A:P,12,FALSE)</f>
        <v/>
      </c>
      <c r="J28" s="92" t="s">
        <v>1</v>
      </c>
      <c r="K28" s="92" t="s">
        <v>1</v>
      </c>
      <c r="L28" s="92" t="s">
        <v>1</v>
      </c>
      <c r="M28" s="93">
        <v>1</v>
      </c>
      <c r="N28" s="92" t="s">
        <v>1</v>
      </c>
      <c r="O28" s="92" t="s">
        <v>1</v>
      </c>
      <c r="P28" s="92" t="s">
        <v>1</v>
      </c>
      <c r="Q28" s="92" t="s">
        <v>1</v>
      </c>
      <c r="R28" s="92" t="s">
        <v>1</v>
      </c>
      <c r="S28" s="92" t="s">
        <v>1</v>
      </c>
      <c r="T28" s="92" t="s">
        <v>1</v>
      </c>
      <c r="U28" s="95" t="s">
        <v>1</v>
      </c>
      <c r="V28" s="92" t="s">
        <v>1</v>
      </c>
      <c r="W28" s="92" t="s">
        <v>1</v>
      </c>
      <c r="X28" s="92" t="s">
        <v>1</v>
      </c>
      <c r="Y28" s="92" t="s">
        <v>1</v>
      </c>
      <c r="Z28" s="95" t="s">
        <v>1</v>
      </c>
      <c r="AA28" s="92" t="s">
        <v>1</v>
      </c>
      <c r="AB28" s="92" t="s">
        <v>1</v>
      </c>
      <c r="AC28" s="92" t="s">
        <v>1</v>
      </c>
      <c r="AD28" s="92" t="s">
        <v>1</v>
      </c>
      <c r="AE28" s="92" t="s">
        <v>1</v>
      </c>
      <c r="AF28" s="94" t="s">
        <v>1</v>
      </c>
      <c r="AH28" t="str">
        <f>VLOOKUP(A28,'Report 238'!$B:$AS,18,FALSE)</f>
        <v/>
      </c>
      <c r="AI28" t="str">
        <f>VLOOKUP(A28,'Report 238'!$B:$AS,36,FALSE)</f>
        <v/>
      </c>
      <c r="AJ28" t="str">
        <f>VLOOKUP(A28,'Report 238'!$B:$AS,42,FALSE)</f>
        <v/>
      </c>
      <c r="AK28" t="str">
        <f>VLOOKUP(A28,'Report 240'!B:AQ,37,FALSE)</f>
        <v>No</v>
      </c>
      <c r="AL28">
        <f>VLOOKUP(A28,'Report 240'!B:AR,38,FALSE)</f>
        <v>213</v>
      </c>
      <c r="AM28" t="str">
        <f>VLOOKUP(A28,'Report 240'!B:AS,39,FALSE)</f>
        <v>No</v>
      </c>
    </row>
    <row r="29" spans="1:39" ht="14.25" customHeight="1" x14ac:dyDescent="0.3">
      <c r="A29" s="3">
        <v>889</v>
      </c>
      <c r="B29" s="6" t="s">
        <v>31</v>
      </c>
      <c r="C29" s="6" t="s">
        <v>285</v>
      </c>
      <c r="D29" s="89" t="s">
        <v>295</v>
      </c>
      <c r="E29" s="89" t="s">
        <v>303</v>
      </c>
      <c r="F29" s="90" t="s">
        <v>317</v>
      </c>
      <c r="G29" s="91" t="s">
        <v>3</v>
      </c>
      <c r="H29" s="17" t="str">
        <f>VLOOKUP(A29,'PROVINCES - IDs'!A:O,11,FALSE)</f>
        <v/>
      </c>
      <c r="I29" s="17" t="str">
        <f>VLOOKUP(A29,'PROVINCES - IDs'!A:P,12,FALSE)</f>
        <v/>
      </c>
      <c r="J29" s="92" t="s">
        <v>1</v>
      </c>
      <c r="K29" s="92" t="s">
        <v>1</v>
      </c>
      <c r="L29" s="92" t="s">
        <v>1</v>
      </c>
      <c r="M29" s="93">
        <v>1</v>
      </c>
      <c r="N29" s="92" t="s">
        <v>1</v>
      </c>
      <c r="O29" s="92" t="s">
        <v>1</v>
      </c>
      <c r="P29" s="92" t="s">
        <v>1</v>
      </c>
      <c r="Q29" s="92" t="s">
        <v>1</v>
      </c>
      <c r="R29" s="92" t="s">
        <v>1</v>
      </c>
      <c r="S29" s="92" t="s">
        <v>1</v>
      </c>
      <c r="T29" s="92" t="s">
        <v>1</v>
      </c>
      <c r="U29" s="95" t="s">
        <v>1</v>
      </c>
      <c r="V29" s="92" t="s">
        <v>1</v>
      </c>
      <c r="W29" s="92" t="s">
        <v>1</v>
      </c>
      <c r="X29" s="92" t="s">
        <v>1</v>
      </c>
      <c r="Y29" s="92" t="s">
        <v>1</v>
      </c>
      <c r="Z29" s="95" t="s">
        <v>1</v>
      </c>
      <c r="AA29" s="92" t="s">
        <v>1</v>
      </c>
      <c r="AB29" s="92" t="s">
        <v>1</v>
      </c>
      <c r="AC29" s="92" t="s">
        <v>1</v>
      </c>
      <c r="AD29" s="92" t="s">
        <v>1</v>
      </c>
      <c r="AE29" s="92" t="s">
        <v>1</v>
      </c>
      <c r="AF29" s="94" t="s">
        <v>1</v>
      </c>
      <c r="AH29" t="str">
        <f>VLOOKUP(A29,'Report 238'!$B:$AS,18,FALSE)</f>
        <v/>
      </c>
      <c r="AI29" t="str">
        <f>VLOOKUP(A29,'Report 238'!$B:$AS,36,FALSE)</f>
        <v/>
      </c>
      <c r="AJ29" t="str">
        <f>VLOOKUP(A29,'Report 238'!$B:$AS,42,FALSE)</f>
        <v/>
      </c>
      <c r="AK29" t="str">
        <f>VLOOKUP(A29,'Report 240'!B:AQ,37,FALSE)</f>
        <v>No</v>
      </c>
      <c r="AL29">
        <f>VLOOKUP(A29,'Report 240'!B:AR,38,FALSE)</f>
        <v>134.9</v>
      </c>
      <c r="AM29" t="str">
        <f>VLOOKUP(A29,'Report 240'!B:AS,39,FALSE)</f>
        <v>No</v>
      </c>
    </row>
    <row r="30" spans="1:39" ht="14.25" customHeight="1" x14ac:dyDescent="0.3">
      <c r="A30" s="3">
        <v>862</v>
      </c>
      <c r="B30" s="6" t="s">
        <v>32</v>
      </c>
      <c r="C30" s="6" t="s">
        <v>285</v>
      </c>
      <c r="D30" s="89" t="s">
        <v>295</v>
      </c>
      <c r="E30" s="89" t="s">
        <v>303</v>
      </c>
      <c r="F30" s="90" t="s">
        <v>316</v>
      </c>
      <c r="G30" s="91" t="s">
        <v>3</v>
      </c>
      <c r="H30" s="17" t="str">
        <f>VLOOKUP(A30,'PROVINCES - IDs'!A:O,11,FALSE)</f>
        <v/>
      </c>
      <c r="I30" s="17" t="str">
        <f>VLOOKUP(A30,'PROVINCES - IDs'!A:P,12,FALSE)</f>
        <v/>
      </c>
      <c r="J30" s="92" t="s">
        <v>1</v>
      </c>
      <c r="K30" s="92" t="s">
        <v>1</v>
      </c>
      <c r="L30" s="92" t="s">
        <v>1</v>
      </c>
      <c r="M30" s="93">
        <v>1</v>
      </c>
      <c r="N30" s="92" t="s">
        <v>1</v>
      </c>
      <c r="O30" s="92" t="s">
        <v>1</v>
      </c>
      <c r="P30" s="92" t="s">
        <v>1</v>
      </c>
      <c r="Q30" s="92" t="s">
        <v>1</v>
      </c>
      <c r="R30" s="92" t="s">
        <v>1</v>
      </c>
      <c r="S30" s="92" t="s">
        <v>1</v>
      </c>
      <c r="T30" s="92" t="s">
        <v>1</v>
      </c>
      <c r="U30" s="95" t="s">
        <v>1</v>
      </c>
      <c r="V30" s="92" t="s">
        <v>1</v>
      </c>
      <c r="W30" s="95" t="s">
        <v>1</v>
      </c>
      <c r="X30" s="92" t="s">
        <v>1</v>
      </c>
      <c r="Y30" s="92" t="s">
        <v>1</v>
      </c>
      <c r="Z30" s="92" t="s">
        <v>1</v>
      </c>
      <c r="AA30" s="92" t="s">
        <v>1</v>
      </c>
      <c r="AB30" s="92" t="s">
        <v>1</v>
      </c>
      <c r="AC30" s="92" t="s">
        <v>1</v>
      </c>
      <c r="AD30" s="92" t="s">
        <v>1</v>
      </c>
      <c r="AE30" s="92" t="s">
        <v>1</v>
      </c>
      <c r="AF30" s="94" t="s">
        <v>1</v>
      </c>
      <c r="AH30" t="str">
        <f>VLOOKUP(A30,'Report 238'!$B:$AS,18,FALSE)</f>
        <v/>
      </c>
      <c r="AI30" t="str">
        <f>VLOOKUP(A30,'Report 238'!$B:$AS,36,FALSE)</f>
        <v/>
      </c>
      <c r="AJ30" t="str">
        <f>VLOOKUP(A30,'Report 238'!$B:$AS,42,FALSE)</f>
        <v/>
      </c>
      <c r="AK30" t="str">
        <f>VLOOKUP(A30,'Report 240'!B:AQ,37,FALSE)</f>
        <v>No</v>
      </c>
      <c r="AL30">
        <f>VLOOKUP(A30,'Report 240'!B:AR,38,FALSE)</f>
        <v>590</v>
      </c>
      <c r="AM30" t="str">
        <f>VLOOKUP(A30,'Report 240'!B:AS,39,FALSE)</f>
        <v>No</v>
      </c>
    </row>
    <row r="31" spans="1:39" ht="13.5" customHeight="1" x14ac:dyDescent="0.3">
      <c r="A31" s="3">
        <v>880</v>
      </c>
      <c r="B31" s="6" t="s">
        <v>33</v>
      </c>
      <c r="C31" s="6" t="s">
        <v>285</v>
      </c>
      <c r="D31" s="89" t="s">
        <v>295</v>
      </c>
      <c r="E31" s="89" t="s">
        <v>303</v>
      </c>
      <c r="F31" s="90" t="s">
        <v>318</v>
      </c>
      <c r="G31" s="91" t="s">
        <v>3</v>
      </c>
      <c r="H31" s="17" t="str">
        <f>VLOOKUP(A31,'PROVINCES - IDs'!A:O,11,FALSE)</f>
        <v/>
      </c>
      <c r="I31" s="17" t="str">
        <f>VLOOKUP(A31,'PROVINCES - IDs'!A:P,12,FALSE)</f>
        <v/>
      </c>
      <c r="J31" s="92" t="s">
        <v>1</v>
      </c>
      <c r="K31" s="92" t="s">
        <v>1</v>
      </c>
      <c r="L31" s="92" t="s">
        <v>1</v>
      </c>
      <c r="M31" s="93">
        <v>1</v>
      </c>
      <c r="N31" s="92" t="s">
        <v>1</v>
      </c>
      <c r="O31" s="92" t="s">
        <v>1</v>
      </c>
      <c r="P31" s="92" t="s">
        <v>1</v>
      </c>
      <c r="Q31" s="92" t="s">
        <v>1</v>
      </c>
      <c r="R31" s="92" t="s">
        <v>1</v>
      </c>
      <c r="S31" s="87">
        <v>1</v>
      </c>
      <c r="T31" s="92" t="s">
        <v>1</v>
      </c>
      <c r="U31" s="92" t="s">
        <v>1</v>
      </c>
      <c r="V31" s="92" t="s">
        <v>1</v>
      </c>
      <c r="W31" s="92" t="s">
        <v>1</v>
      </c>
      <c r="X31" s="92" t="s">
        <v>1</v>
      </c>
      <c r="Y31" s="92" t="s">
        <v>1</v>
      </c>
      <c r="Z31" s="92" t="s">
        <v>1</v>
      </c>
      <c r="AA31" s="92" t="s">
        <v>1</v>
      </c>
      <c r="AB31" s="92" t="s">
        <v>1</v>
      </c>
      <c r="AC31" s="92" t="s">
        <v>1</v>
      </c>
      <c r="AD31" s="92" t="s">
        <v>1</v>
      </c>
      <c r="AE31" s="92" t="s">
        <v>1</v>
      </c>
      <c r="AF31" s="94" t="s">
        <v>1</v>
      </c>
      <c r="AH31" t="str">
        <f>VLOOKUP(A31,'Report 238'!$B:$AS,18,FALSE)</f>
        <v/>
      </c>
      <c r="AI31" t="str">
        <f>VLOOKUP(A31,'Report 238'!$B:$AS,36,FALSE)</f>
        <v/>
      </c>
      <c r="AJ31" t="str">
        <f>VLOOKUP(A31,'Report 238'!$B:$AS,42,FALSE)</f>
        <v/>
      </c>
      <c r="AK31" t="str">
        <f>VLOOKUP(A31,'Report 240'!B:AQ,37,FALSE)</f>
        <v>No</v>
      </c>
      <c r="AL31">
        <f>VLOOKUP(A31,'Report 240'!B:AR,38,FALSE)</f>
        <v>157.1</v>
      </c>
      <c r="AM31" t="str">
        <f>VLOOKUP(A31,'Report 240'!B:AS,39,FALSE)</f>
        <v>Yes</v>
      </c>
    </row>
    <row r="32" spans="1:39" ht="14.25" customHeight="1" x14ac:dyDescent="0.3">
      <c r="A32" s="3">
        <v>881</v>
      </c>
      <c r="B32" s="6" t="s">
        <v>34</v>
      </c>
      <c r="C32" s="6" t="s">
        <v>285</v>
      </c>
      <c r="D32" s="89" t="s">
        <v>295</v>
      </c>
      <c r="E32" s="89" t="s">
        <v>303</v>
      </c>
      <c r="F32" s="90" t="s">
        <v>319</v>
      </c>
      <c r="G32" s="91" t="s">
        <v>3</v>
      </c>
      <c r="H32" s="17" t="str">
        <f>VLOOKUP(A32,'PROVINCES - IDs'!A:O,11,FALSE)</f>
        <v/>
      </c>
      <c r="I32" s="17" t="str">
        <f>VLOOKUP(A32,'PROVINCES - IDs'!A:P,12,FALSE)</f>
        <v/>
      </c>
      <c r="J32" s="92" t="s">
        <v>1</v>
      </c>
      <c r="K32" s="92" t="s">
        <v>1</v>
      </c>
      <c r="L32" s="92" t="s">
        <v>1</v>
      </c>
      <c r="M32" s="93">
        <v>1</v>
      </c>
      <c r="N32" s="92" t="s">
        <v>1</v>
      </c>
      <c r="O32" s="92" t="s">
        <v>1</v>
      </c>
      <c r="P32" s="92" t="s">
        <v>1</v>
      </c>
      <c r="Q32" s="92" t="s">
        <v>1</v>
      </c>
      <c r="R32" s="92" t="s">
        <v>1</v>
      </c>
      <c r="S32" s="92" t="s">
        <v>1</v>
      </c>
      <c r="T32" s="92" t="s">
        <v>1</v>
      </c>
      <c r="U32" s="92" t="s">
        <v>1</v>
      </c>
      <c r="V32" s="92" t="s">
        <v>1</v>
      </c>
      <c r="W32" s="92" t="s">
        <v>1</v>
      </c>
      <c r="X32" s="92" t="s">
        <v>1</v>
      </c>
      <c r="Y32" s="92" t="s">
        <v>1</v>
      </c>
      <c r="Z32" s="92" t="s">
        <v>1</v>
      </c>
      <c r="AA32" s="92" t="s">
        <v>1</v>
      </c>
      <c r="AB32" s="92" t="s">
        <v>1</v>
      </c>
      <c r="AC32" s="92" t="s">
        <v>1</v>
      </c>
      <c r="AD32" s="92" t="s">
        <v>1</v>
      </c>
      <c r="AE32" s="92" t="s">
        <v>1</v>
      </c>
      <c r="AF32" s="94" t="s">
        <v>1</v>
      </c>
      <c r="AH32" t="str">
        <f>VLOOKUP(A32,'Report 238'!$B:$AS,18,FALSE)</f>
        <v/>
      </c>
      <c r="AI32" t="str">
        <f>VLOOKUP(A32,'Report 238'!$B:$AS,36,FALSE)</f>
        <v/>
      </c>
      <c r="AJ32" t="str">
        <f>VLOOKUP(A32,'Report 238'!$B:$AS,42,FALSE)</f>
        <v/>
      </c>
      <c r="AK32" t="str">
        <f>VLOOKUP(A32,'Report 240'!B:AQ,37,FALSE)</f>
        <v>No</v>
      </c>
      <c r="AL32">
        <f>VLOOKUP(A32,'Report 240'!B:AR,38,FALSE)</f>
        <v>159.4</v>
      </c>
      <c r="AM32" t="str">
        <f>VLOOKUP(A32,'Report 240'!B:AS,39,FALSE)</f>
        <v>No</v>
      </c>
    </row>
    <row r="33" spans="1:39" ht="14.25" customHeight="1" x14ac:dyDescent="0.3">
      <c r="A33" s="3">
        <v>861</v>
      </c>
      <c r="B33" s="6" t="s">
        <v>35</v>
      </c>
      <c r="C33" s="6" t="s">
        <v>285</v>
      </c>
      <c r="D33" s="89" t="s">
        <v>295</v>
      </c>
      <c r="E33" s="89" t="s">
        <v>303</v>
      </c>
      <c r="F33" s="90" t="s">
        <v>318</v>
      </c>
      <c r="G33" s="91" t="s">
        <v>3</v>
      </c>
      <c r="H33" s="17" t="str">
        <f>VLOOKUP(A33,'PROVINCES - IDs'!A:O,11,FALSE)</f>
        <v/>
      </c>
      <c r="I33" s="17" t="str">
        <f>VLOOKUP(A33,'PROVINCES - IDs'!A:P,12,FALSE)</f>
        <v/>
      </c>
      <c r="J33" s="92" t="s">
        <v>1</v>
      </c>
      <c r="K33" s="92" t="s">
        <v>1</v>
      </c>
      <c r="L33" s="92" t="s">
        <v>1</v>
      </c>
      <c r="M33" s="93">
        <v>1</v>
      </c>
      <c r="N33" s="92" t="s">
        <v>1</v>
      </c>
      <c r="O33" s="92" t="s">
        <v>1</v>
      </c>
      <c r="P33" s="92" t="s">
        <v>1</v>
      </c>
      <c r="Q33" s="92" t="s">
        <v>1</v>
      </c>
      <c r="R33" s="92" t="s">
        <v>1</v>
      </c>
      <c r="S33" s="92" t="s">
        <v>1</v>
      </c>
      <c r="T33" s="92" t="s">
        <v>1</v>
      </c>
      <c r="U33" s="92" t="s">
        <v>1</v>
      </c>
      <c r="V33" s="92" t="s">
        <v>1</v>
      </c>
      <c r="W33" s="92" t="s">
        <v>1</v>
      </c>
      <c r="X33" s="92" t="s">
        <v>1</v>
      </c>
      <c r="Y33" s="92" t="s">
        <v>1</v>
      </c>
      <c r="Z33" s="92" t="s">
        <v>1</v>
      </c>
      <c r="AA33" s="92" t="s">
        <v>1</v>
      </c>
      <c r="AB33" s="92" t="s">
        <v>1</v>
      </c>
      <c r="AC33" s="92" t="s">
        <v>1</v>
      </c>
      <c r="AD33" s="92" t="s">
        <v>1</v>
      </c>
      <c r="AE33" s="92" t="s">
        <v>1</v>
      </c>
      <c r="AF33" s="94" t="s">
        <v>1</v>
      </c>
      <c r="AH33" t="str">
        <f>VLOOKUP(A33,'Report 238'!$B:$AS,18,FALSE)</f>
        <v/>
      </c>
      <c r="AI33" t="str">
        <f>VLOOKUP(A33,'Report 238'!$B:$AS,36,FALSE)</f>
        <v/>
      </c>
      <c r="AJ33" t="str">
        <f>VLOOKUP(A33,'Report 238'!$B:$AS,42,FALSE)</f>
        <v/>
      </c>
      <c r="AK33" t="str">
        <f>VLOOKUP(A33,'Report 240'!B:AQ,37,FALSE)</f>
        <v>No</v>
      </c>
      <c r="AL33">
        <f>VLOOKUP(A33,'Report 240'!B:AR,38,FALSE)</f>
        <v>178.2</v>
      </c>
      <c r="AM33" t="str">
        <f>VLOOKUP(A33,'Report 240'!B:AS,39,FALSE)</f>
        <v>No</v>
      </c>
    </row>
    <row r="34" spans="1:39" ht="14.25" customHeight="1" x14ac:dyDescent="0.3">
      <c r="A34" s="3">
        <v>890</v>
      </c>
      <c r="B34" s="6" t="s">
        <v>36</v>
      </c>
      <c r="C34" s="6" t="s">
        <v>285</v>
      </c>
      <c r="D34" s="89" t="s">
        <v>295</v>
      </c>
      <c r="E34" s="89" t="s">
        <v>303</v>
      </c>
      <c r="F34" s="90" t="s">
        <v>317</v>
      </c>
      <c r="G34" s="91" t="s">
        <v>3</v>
      </c>
      <c r="H34" s="17" t="str">
        <f>VLOOKUP(A34,'PROVINCES - IDs'!A:O,11,FALSE)</f>
        <v/>
      </c>
      <c r="I34" s="17" t="str">
        <f>VLOOKUP(A34,'PROVINCES - IDs'!A:P,12,FALSE)</f>
        <v/>
      </c>
      <c r="J34" s="92" t="s">
        <v>1</v>
      </c>
      <c r="K34" s="92" t="s">
        <v>1</v>
      </c>
      <c r="L34" s="92" t="s">
        <v>1</v>
      </c>
      <c r="M34" s="93">
        <v>1</v>
      </c>
      <c r="N34" s="92" t="s">
        <v>1</v>
      </c>
      <c r="O34" s="92" t="s">
        <v>1</v>
      </c>
      <c r="P34" s="92" t="s">
        <v>1</v>
      </c>
      <c r="Q34" s="92" t="s">
        <v>1</v>
      </c>
      <c r="R34" s="92" t="s">
        <v>1</v>
      </c>
      <c r="S34" s="92" t="s">
        <v>1</v>
      </c>
      <c r="T34" s="92" t="s">
        <v>1</v>
      </c>
      <c r="U34" s="95" t="s">
        <v>1</v>
      </c>
      <c r="V34" s="92" t="s">
        <v>1</v>
      </c>
      <c r="W34" s="92" t="s">
        <v>1</v>
      </c>
      <c r="X34" s="92" t="s">
        <v>1</v>
      </c>
      <c r="Y34" s="92" t="s">
        <v>1</v>
      </c>
      <c r="Z34" s="92" t="s">
        <v>1</v>
      </c>
      <c r="AA34" s="92" t="s">
        <v>1</v>
      </c>
      <c r="AB34" s="92" t="s">
        <v>1</v>
      </c>
      <c r="AC34" s="92" t="s">
        <v>1</v>
      </c>
      <c r="AD34" s="92" t="s">
        <v>1</v>
      </c>
      <c r="AE34" s="92" t="s">
        <v>1</v>
      </c>
      <c r="AF34" s="94" t="s">
        <v>1</v>
      </c>
      <c r="AH34" t="str">
        <f>VLOOKUP(A34,'Report 238'!$B:$AS,18,FALSE)</f>
        <v/>
      </c>
      <c r="AI34" t="str">
        <f>VLOOKUP(A34,'Report 238'!$B:$AS,36,FALSE)</f>
        <v/>
      </c>
      <c r="AJ34" t="str">
        <f>VLOOKUP(A34,'Report 238'!$B:$AS,42,FALSE)</f>
        <v/>
      </c>
      <c r="AK34" t="str">
        <f>VLOOKUP(A34,'Report 240'!B:AQ,37,FALSE)</f>
        <v>No</v>
      </c>
      <c r="AL34">
        <f>VLOOKUP(A34,'Report 240'!B:AR,38,FALSE)</f>
        <v>380.6</v>
      </c>
      <c r="AM34" t="str">
        <f>VLOOKUP(A34,'Report 240'!B:AS,39,FALSE)</f>
        <v>No</v>
      </c>
    </row>
    <row r="35" spans="1:39" ht="14.25" customHeight="1" x14ac:dyDescent="0.3">
      <c r="A35" s="3">
        <v>879</v>
      </c>
      <c r="B35" s="6" t="s">
        <v>37</v>
      </c>
      <c r="C35" s="6" t="s">
        <v>285</v>
      </c>
      <c r="D35" s="89" t="s">
        <v>295</v>
      </c>
      <c r="E35" s="89" t="s">
        <v>303</v>
      </c>
      <c r="F35" s="90" t="s">
        <v>318</v>
      </c>
      <c r="G35" s="91" t="s">
        <v>3</v>
      </c>
      <c r="H35" s="17" t="str">
        <f>VLOOKUP(A35,'PROVINCES - IDs'!A:O,11,FALSE)</f>
        <v/>
      </c>
      <c r="I35" s="17" t="str">
        <f>VLOOKUP(A35,'PROVINCES - IDs'!A:P,12,FALSE)</f>
        <v/>
      </c>
      <c r="J35" s="92" t="s">
        <v>1</v>
      </c>
      <c r="K35" s="92" t="s">
        <v>1</v>
      </c>
      <c r="L35" s="92" t="s">
        <v>1</v>
      </c>
      <c r="M35" s="93">
        <v>1</v>
      </c>
      <c r="N35" s="92" t="s">
        <v>1</v>
      </c>
      <c r="O35" s="92" t="s">
        <v>1</v>
      </c>
      <c r="P35" s="92" t="s">
        <v>1</v>
      </c>
      <c r="Q35" s="92" t="s">
        <v>1</v>
      </c>
      <c r="R35" s="92" t="s">
        <v>1</v>
      </c>
      <c r="S35" s="92" t="s">
        <v>1</v>
      </c>
      <c r="T35" s="92" t="s">
        <v>1</v>
      </c>
      <c r="U35" s="92" t="s">
        <v>1</v>
      </c>
      <c r="V35" s="92" t="s">
        <v>1</v>
      </c>
      <c r="W35" s="95" t="s">
        <v>1</v>
      </c>
      <c r="X35" s="92" t="s">
        <v>1</v>
      </c>
      <c r="Y35" s="92" t="s">
        <v>1</v>
      </c>
      <c r="Z35" s="95" t="s">
        <v>1</v>
      </c>
      <c r="AA35" s="92" t="s">
        <v>1</v>
      </c>
      <c r="AB35" s="92" t="s">
        <v>1</v>
      </c>
      <c r="AC35" s="92" t="s">
        <v>1</v>
      </c>
      <c r="AD35" s="92" t="s">
        <v>1</v>
      </c>
      <c r="AE35" s="92" t="s">
        <v>1</v>
      </c>
      <c r="AF35" s="94" t="s">
        <v>1</v>
      </c>
      <c r="AH35" t="str">
        <f>VLOOKUP(A35,'Report 238'!$B:$AS,18,FALSE)</f>
        <v/>
      </c>
      <c r="AI35" t="str">
        <f>VLOOKUP(A35,'Report 238'!$B:$AS,36,FALSE)</f>
        <v/>
      </c>
      <c r="AJ35" t="str">
        <f>VLOOKUP(A35,'Report 238'!$B:$AS,42,FALSE)</f>
        <v/>
      </c>
      <c r="AK35" t="str">
        <f>VLOOKUP(A35,'Report 240'!B:AQ,37,FALSE)</f>
        <v/>
      </c>
      <c r="AL35">
        <f>VLOOKUP(A35,'Report 240'!B:AR,38,FALSE)</f>
        <v>232.2</v>
      </c>
      <c r="AM35" t="str">
        <f>VLOOKUP(A35,'Report 240'!B:AS,39,FALSE)</f>
        <v>No</v>
      </c>
    </row>
    <row r="36" spans="1:39" ht="14.25" customHeight="1" x14ac:dyDescent="0.3">
      <c r="A36" s="3">
        <v>899</v>
      </c>
      <c r="B36" s="6" t="s">
        <v>38</v>
      </c>
      <c r="C36" s="6" t="s">
        <v>285</v>
      </c>
      <c r="D36" s="89" t="s">
        <v>295</v>
      </c>
      <c r="E36" s="89" t="s">
        <v>303</v>
      </c>
      <c r="F36" s="90" t="s">
        <v>319</v>
      </c>
      <c r="G36" s="91" t="s">
        <v>3</v>
      </c>
      <c r="H36" s="17" t="str">
        <f>VLOOKUP(A36,'PROVINCES - IDs'!A:O,11,FALSE)</f>
        <v/>
      </c>
      <c r="I36" s="17" t="str">
        <f>VLOOKUP(A36,'PROVINCES - IDs'!A:P,12,FALSE)</f>
        <v/>
      </c>
      <c r="J36" s="92" t="s">
        <v>1</v>
      </c>
      <c r="K36" s="92" t="s">
        <v>1</v>
      </c>
      <c r="L36" s="92" t="s">
        <v>1</v>
      </c>
      <c r="M36" s="93">
        <v>1</v>
      </c>
      <c r="N36" s="92" t="s">
        <v>1</v>
      </c>
      <c r="O36" s="92" t="s">
        <v>1</v>
      </c>
      <c r="P36" s="92" t="s">
        <v>1</v>
      </c>
      <c r="Q36" s="92" t="s">
        <v>1</v>
      </c>
      <c r="R36" s="92" t="s">
        <v>1</v>
      </c>
      <c r="S36" s="92" t="s">
        <v>1</v>
      </c>
      <c r="T36" s="92" t="s">
        <v>1</v>
      </c>
      <c r="U36" s="95" t="s">
        <v>1</v>
      </c>
      <c r="V36" s="92" t="s">
        <v>1</v>
      </c>
      <c r="W36" s="92" t="s">
        <v>1</v>
      </c>
      <c r="X36" s="92" t="s">
        <v>1</v>
      </c>
      <c r="Y36" s="92" t="s">
        <v>1</v>
      </c>
      <c r="Z36" s="92" t="s">
        <v>1</v>
      </c>
      <c r="AA36" s="92" t="s">
        <v>1</v>
      </c>
      <c r="AB36" s="92" t="s">
        <v>1</v>
      </c>
      <c r="AC36" s="92" t="s">
        <v>1</v>
      </c>
      <c r="AD36" s="92" t="s">
        <v>1</v>
      </c>
      <c r="AE36" s="92" t="s">
        <v>1</v>
      </c>
      <c r="AF36" s="94" t="s">
        <v>1</v>
      </c>
      <c r="AH36" t="str">
        <f>VLOOKUP(A36,'Report 238'!$B:$AS,18,FALSE)</f>
        <v/>
      </c>
      <c r="AI36" t="str">
        <f>VLOOKUP(A36,'Report 238'!$B:$AS,36,FALSE)</f>
        <v/>
      </c>
      <c r="AJ36" t="str">
        <f>VLOOKUP(A36,'Report 238'!$B:$AS,42,FALSE)</f>
        <v/>
      </c>
      <c r="AK36" t="str">
        <f>VLOOKUP(A36,'Report 240'!B:AQ,37,FALSE)</f>
        <v>No</v>
      </c>
      <c r="AL36">
        <f>VLOOKUP(A36,'Report 240'!B:AR,38,FALSE)</f>
        <v>271</v>
      </c>
      <c r="AM36" t="str">
        <f>VLOOKUP(A36,'Report 240'!B:AS,39,FALSE)</f>
        <v>No</v>
      </c>
    </row>
    <row r="37" spans="1:39" ht="14.25" customHeight="1" x14ac:dyDescent="0.3">
      <c r="A37" s="3">
        <v>888</v>
      </c>
      <c r="B37" s="6" t="s">
        <v>39</v>
      </c>
      <c r="C37" s="6" t="s">
        <v>286</v>
      </c>
      <c r="D37" s="89" t="s">
        <v>295</v>
      </c>
      <c r="E37" s="89" t="s">
        <v>303</v>
      </c>
      <c r="F37" s="90" t="s">
        <v>317</v>
      </c>
      <c r="G37" s="91" t="s">
        <v>3</v>
      </c>
      <c r="H37" s="17" t="str">
        <f>VLOOKUP(A37,'PROVINCES - IDs'!A:O,11,FALSE)</f>
        <v/>
      </c>
      <c r="I37" s="17" t="str">
        <f>VLOOKUP(A37,'PROVINCES - IDs'!A:P,12,FALSE)</f>
        <v/>
      </c>
      <c r="J37" s="92" t="s">
        <v>1</v>
      </c>
      <c r="K37" s="92" t="s">
        <v>1</v>
      </c>
      <c r="L37" s="92" t="s">
        <v>1</v>
      </c>
      <c r="M37" s="93">
        <v>1</v>
      </c>
      <c r="N37" s="93">
        <v>1</v>
      </c>
      <c r="O37" s="92" t="s">
        <v>1</v>
      </c>
      <c r="P37" s="92" t="s">
        <v>1</v>
      </c>
      <c r="Q37" s="92" t="s">
        <v>1</v>
      </c>
      <c r="R37" s="92" t="s">
        <v>1</v>
      </c>
      <c r="S37" s="92" t="s">
        <v>1</v>
      </c>
      <c r="T37" s="92" t="s">
        <v>1</v>
      </c>
      <c r="U37" s="95" t="s">
        <v>1</v>
      </c>
      <c r="V37" s="92" t="s">
        <v>1</v>
      </c>
      <c r="W37" s="92" t="s">
        <v>1</v>
      </c>
      <c r="X37" s="92" t="s">
        <v>1</v>
      </c>
      <c r="Y37" s="92" t="s">
        <v>1</v>
      </c>
      <c r="Z37" s="92" t="s">
        <v>1</v>
      </c>
      <c r="AA37" s="92" t="s">
        <v>1</v>
      </c>
      <c r="AB37" s="92" t="s">
        <v>1</v>
      </c>
      <c r="AC37" s="92" t="s">
        <v>1</v>
      </c>
      <c r="AD37" s="92" t="s">
        <v>1</v>
      </c>
      <c r="AE37" s="92" t="s">
        <v>1</v>
      </c>
      <c r="AF37" s="94" t="s">
        <v>1</v>
      </c>
      <c r="AH37" t="str">
        <f>VLOOKUP(A37,'Report 238'!$B:$AS,18,FALSE)</f>
        <v/>
      </c>
      <c r="AI37" t="str">
        <f>VLOOKUP(A37,'Report 238'!$B:$AS,36,FALSE)</f>
        <v/>
      </c>
      <c r="AJ37" t="str">
        <f>VLOOKUP(A37,'Report 238'!$B:$AS,42,FALSE)</f>
        <v/>
      </c>
      <c r="AK37" t="str">
        <f>VLOOKUP(A37,'Report 240'!B:AQ,37,FALSE)</f>
        <v>No</v>
      </c>
      <c r="AL37">
        <f>VLOOKUP(A37,'Report 240'!B:AR,38,FALSE)</f>
        <v>196.1</v>
      </c>
      <c r="AM37" t="str">
        <f>VLOOKUP(A37,'Report 240'!B:AS,39,FALSE)</f>
        <v>No</v>
      </c>
    </row>
    <row r="38" spans="1:39" ht="14.25" customHeight="1" x14ac:dyDescent="0.3">
      <c r="A38" s="3">
        <v>865</v>
      </c>
      <c r="B38" s="6" t="s">
        <v>40</v>
      </c>
      <c r="C38" s="6" t="s">
        <v>286</v>
      </c>
      <c r="D38" s="89" t="s">
        <v>295</v>
      </c>
      <c r="E38" s="89" t="s">
        <v>303</v>
      </c>
      <c r="F38" s="90" t="s">
        <v>316</v>
      </c>
      <c r="G38" s="91" t="s">
        <v>3</v>
      </c>
      <c r="H38" s="17" t="str">
        <f>VLOOKUP(A38,'PROVINCES - IDs'!A:O,11,FALSE)</f>
        <v/>
      </c>
      <c r="I38" s="17" t="str">
        <f>VLOOKUP(A38,'PROVINCES - IDs'!A:P,12,FALSE)</f>
        <v/>
      </c>
      <c r="J38" s="92" t="s">
        <v>1</v>
      </c>
      <c r="K38" s="92" t="s">
        <v>1</v>
      </c>
      <c r="L38" s="92" t="s">
        <v>1</v>
      </c>
      <c r="M38" s="92" t="s">
        <v>1</v>
      </c>
      <c r="N38" s="92" t="s">
        <v>1</v>
      </c>
      <c r="O38" s="92" t="s">
        <v>1</v>
      </c>
      <c r="P38" s="92" t="s">
        <v>1</v>
      </c>
      <c r="Q38" s="92" t="s">
        <v>1</v>
      </c>
      <c r="R38" s="92" t="s">
        <v>1</v>
      </c>
      <c r="S38" s="92" t="s">
        <v>1</v>
      </c>
      <c r="T38" s="92" t="s">
        <v>1</v>
      </c>
      <c r="U38" s="95" t="s">
        <v>1</v>
      </c>
      <c r="V38" s="92" t="s">
        <v>1</v>
      </c>
      <c r="W38" s="92" t="s">
        <v>1</v>
      </c>
      <c r="X38" s="92" t="s">
        <v>1</v>
      </c>
      <c r="Y38" s="92" t="s">
        <v>1</v>
      </c>
      <c r="Z38" s="92" t="s">
        <v>1</v>
      </c>
      <c r="AA38" s="92" t="s">
        <v>1</v>
      </c>
      <c r="AB38" s="92" t="s">
        <v>1</v>
      </c>
      <c r="AC38" s="92" t="s">
        <v>1</v>
      </c>
      <c r="AD38" s="92" t="s">
        <v>1</v>
      </c>
      <c r="AE38" s="92" t="s">
        <v>1</v>
      </c>
      <c r="AF38" s="94" t="s">
        <v>1</v>
      </c>
      <c r="AH38" t="str">
        <f>VLOOKUP(A38,'Report 238'!$B:$AS,18,FALSE)</f>
        <v/>
      </c>
      <c r="AI38" t="str">
        <f>VLOOKUP(A38,'Report 238'!$B:$AS,36,FALSE)</f>
        <v/>
      </c>
      <c r="AJ38" t="str">
        <f>VLOOKUP(A38,'Report 238'!$B:$AS,42,FALSE)</f>
        <v/>
      </c>
      <c r="AK38" t="str">
        <f>VLOOKUP(A38,'Report 240'!B:AQ,37,FALSE)</f>
        <v>No</v>
      </c>
      <c r="AL38">
        <f>VLOOKUP(A38,'Report 240'!B:AR,38,FALSE)</f>
        <v>751</v>
      </c>
      <c r="AM38" t="str">
        <f>VLOOKUP(A38,'Report 240'!B:AS,39,FALSE)</f>
        <v>No</v>
      </c>
    </row>
    <row r="39" spans="1:39" ht="14.25" customHeight="1" x14ac:dyDescent="0.3">
      <c r="A39" s="3">
        <v>898</v>
      </c>
      <c r="B39" s="6" t="s">
        <v>41</v>
      </c>
      <c r="C39" s="6" t="s">
        <v>286</v>
      </c>
      <c r="D39" s="89" t="s">
        <v>295</v>
      </c>
      <c r="E39" s="89" t="s">
        <v>303</v>
      </c>
      <c r="F39" s="90" t="s">
        <v>319</v>
      </c>
      <c r="G39" s="91" t="s">
        <v>3</v>
      </c>
      <c r="H39" s="17" t="str">
        <f>VLOOKUP(A39,'PROVINCES - IDs'!A:O,11,FALSE)</f>
        <v/>
      </c>
      <c r="I39" s="17" t="str">
        <f>VLOOKUP(A39,'PROVINCES - IDs'!A:P,12,FALSE)</f>
        <v/>
      </c>
      <c r="J39" s="92" t="s">
        <v>1</v>
      </c>
      <c r="K39" s="92" t="s">
        <v>1</v>
      </c>
      <c r="L39" s="92" t="s">
        <v>1</v>
      </c>
      <c r="M39" s="93">
        <v>1</v>
      </c>
      <c r="N39" s="92" t="s">
        <v>1</v>
      </c>
      <c r="O39" s="92" t="s">
        <v>1</v>
      </c>
      <c r="P39" s="92" t="s">
        <v>1</v>
      </c>
      <c r="Q39" s="92" t="s">
        <v>1</v>
      </c>
      <c r="R39" s="92" t="s">
        <v>1</v>
      </c>
      <c r="S39" s="92" t="s">
        <v>1</v>
      </c>
      <c r="T39" s="92" t="s">
        <v>1</v>
      </c>
      <c r="U39" s="95" t="s">
        <v>1</v>
      </c>
      <c r="V39" s="92" t="s">
        <v>1</v>
      </c>
      <c r="W39" s="92" t="s">
        <v>1</v>
      </c>
      <c r="X39" s="95" t="s">
        <v>1</v>
      </c>
      <c r="Y39" s="92" t="s">
        <v>1</v>
      </c>
      <c r="Z39" s="92" t="s">
        <v>1</v>
      </c>
      <c r="AA39" s="92" t="s">
        <v>1</v>
      </c>
      <c r="AB39" s="92" t="s">
        <v>1</v>
      </c>
      <c r="AC39" s="92" t="s">
        <v>1</v>
      </c>
      <c r="AD39" s="92" t="s">
        <v>1</v>
      </c>
      <c r="AE39" s="92" t="s">
        <v>1</v>
      </c>
      <c r="AF39" s="94" t="s">
        <v>1</v>
      </c>
      <c r="AH39" t="str">
        <f>VLOOKUP(A39,'Report 238'!$B:$AS,18,FALSE)</f>
        <v/>
      </c>
      <c r="AI39" t="str">
        <f>VLOOKUP(A39,'Report 238'!$B:$AS,36,FALSE)</f>
        <v/>
      </c>
      <c r="AJ39" t="str">
        <f>VLOOKUP(A39,'Report 238'!$B:$AS,42,FALSE)</f>
        <v/>
      </c>
      <c r="AK39" t="str">
        <f>VLOOKUP(A39,'Report 240'!B:AQ,37,FALSE)</f>
        <v>No</v>
      </c>
      <c r="AL39">
        <f>VLOOKUP(A39,'Report 240'!B:AR,38,FALSE)</f>
        <v>214.9</v>
      </c>
      <c r="AM39" t="str">
        <f>VLOOKUP(A39,'Report 240'!B:AS,39,FALSE)</f>
        <v>No</v>
      </c>
    </row>
    <row r="40" spans="1:39" ht="14.25" customHeight="1" x14ac:dyDescent="0.3">
      <c r="A40" s="3">
        <v>883</v>
      </c>
      <c r="B40" s="6" t="s">
        <v>42</v>
      </c>
      <c r="C40" s="6" t="s">
        <v>286</v>
      </c>
      <c r="D40" s="89" t="s">
        <v>295</v>
      </c>
      <c r="E40" s="89" t="s">
        <v>303</v>
      </c>
      <c r="F40" s="90" t="s">
        <v>318</v>
      </c>
      <c r="G40" s="91" t="s">
        <v>3</v>
      </c>
      <c r="H40" s="17" t="str">
        <f>VLOOKUP(A40,'PROVINCES - IDs'!A:O,11,FALSE)</f>
        <v/>
      </c>
      <c r="I40" s="17" t="str">
        <f>VLOOKUP(A40,'PROVINCES - IDs'!A:P,12,FALSE)</f>
        <v/>
      </c>
      <c r="J40" s="92" t="s">
        <v>1</v>
      </c>
      <c r="K40" s="92" t="s">
        <v>1</v>
      </c>
      <c r="L40" s="93">
        <v>1</v>
      </c>
      <c r="M40" s="92" t="s">
        <v>1</v>
      </c>
      <c r="N40" s="92" t="s">
        <v>1</v>
      </c>
      <c r="O40" s="92" t="s">
        <v>1</v>
      </c>
      <c r="P40" s="92" t="s">
        <v>1</v>
      </c>
      <c r="Q40" s="92" t="s">
        <v>1</v>
      </c>
      <c r="R40" s="92" t="s">
        <v>1</v>
      </c>
      <c r="S40" s="92" t="s">
        <v>1</v>
      </c>
      <c r="T40" s="92" t="s">
        <v>1</v>
      </c>
      <c r="U40" s="92" t="s">
        <v>1</v>
      </c>
      <c r="V40" s="92" t="s">
        <v>1</v>
      </c>
      <c r="W40" s="92" t="s">
        <v>1</v>
      </c>
      <c r="X40" s="92" t="s">
        <v>1</v>
      </c>
      <c r="Y40" s="92" t="s">
        <v>1</v>
      </c>
      <c r="Z40" s="92" t="s">
        <v>1</v>
      </c>
      <c r="AA40" s="92" t="s">
        <v>1</v>
      </c>
      <c r="AB40" s="92" t="s">
        <v>1</v>
      </c>
      <c r="AC40" s="92" t="s">
        <v>1</v>
      </c>
      <c r="AD40" s="92" t="s">
        <v>1</v>
      </c>
      <c r="AE40" s="92" t="s">
        <v>1</v>
      </c>
      <c r="AF40" s="94" t="s">
        <v>1</v>
      </c>
      <c r="AH40" t="str">
        <f>VLOOKUP(A40,'Report 238'!$B:$AS,18,FALSE)</f>
        <v/>
      </c>
      <c r="AI40" t="str">
        <f>VLOOKUP(A40,'Report 238'!$B:$AS,36,FALSE)</f>
        <v/>
      </c>
      <c r="AJ40" t="str">
        <f>VLOOKUP(A40,'Report 238'!$B:$AS,42,FALSE)</f>
        <v/>
      </c>
      <c r="AK40" t="str">
        <f>VLOOKUP(A40,'Report 240'!B:AQ,37,FALSE)</f>
        <v>No</v>
      </c>
      <c r="AL40">
        <f>VLOOKUP(A40,'Report 240'!B:AR,38,FALSE)</f>
        <v>1280.7</v>
      </c>
      <c r="AM40" t="str">
        <f>VLOOKUP(A40,'Report 240'!B:AS,39,FALSE)</f>
        <v>No</v>
      </c>
    </row>
    <row r="41" spans="1:39" ht="14.25" customHeight="1" x14ac:dyDescent="0.3">
      <c r="A41" s="3">
        <v>886</v>
      </c>
      <c r="B41" s="6" t="s">
        <v>43</v>
      </c>
      <c r="C41" s="6" t="s">
        <v>287</v>
      </c>
      <c r="D41" s="89" t="s">
        <v>295</v>
      </c>
      <c r="E41" s="89" t="s">
        <v>303</v>
      </c>
      <c r="F41" s="90" t="s">
        <v>320</v>
      </c>
      <c r="G41" s="91" t="s">
        <v>3</v>
      </c>
      <c r="H41" s="17" t="str">
        <f>VLOOKUP(A41,'PROVINCES - IDs'!A:O,11,FALSE)</f>
        <v/>
      </c>
      <c r="I41" s="17" t="str">
        <f>VLOOKUP(A41,'PROVINCES - IDs'!A:P,12,FALSE)</f>
        <v/>
      </c>
      <c r="J41" s="92" t="s">
        <v>1</v>
      </c>
      <c r="K41" s="92" t="s">
        <v>1</v>
      </c>
      <c r="L41" s="92" t="s">
        <v>1</v>
      </c>
      <c r="M41" s="93">
        <v>1</v>
      </c>
      <c r="N41" s="92" t="s">
        <v>1</v>
      </c>
      <c r="O41" s="92" t="s">
        <v>1</v>
      </c>
      <c r="P41" s="92" t="s">
        <v>1</v>
      </c>
      <c r="Q41" s="92" t="s">
        <v>1</v>
      </c>
      <c r="R41" s="92" t="s">
        <v>1</v>
      </c>
      <c r="S41" s="92" t="s">
        <v>1</v>
      </c>
      <c r="T41" s="92" t="s">
        <v>1</v>
      </c>
      <c r="U41" s="95" t="s">
        <v>1</v>
      </c>
      <c r="V41" s="92" t="s">
        <v>1</v>
      </c>
      <c r="W41" s="92" t="s">
        <v>1</v>
      </c>
      <c r="X41" s="92" t="s">
        <v>1</v>
      </c>
      <c r="Y41" s="92" t="s">
        <v>1</v>
      </c>
      <c r="Z41" s="92" t="s">
        <v>1</v>
      </c>
      <c r="AA41" s="92" t="s">
        <v>1</v>
      </c>
      <c r="AB41" s="92" t="s">
        <v>1</v>
      </c>
      <c r="AC41" s="92" t="s">
        <v>1</v>
      </c>
      <c r="AD41" s="92" t="s">
        <v>1</v>
      </c>
      <c r="AE41" s="92" t="s">
        <v>1</v>
      </c>
      <c r="AF41" s="94" t="s">
        <v>1</v>
      </c>
      <c r="AH41" t="str">
        <f>VLOOKUP(A41,'Report 238'!$B:$AS,18,FALSE)</f>
        <v/>
      </c>
      <c r="AI41" t="str">
        <f>VLOOKUP(A41,'Report 238'!$B:$AS,36,FALSE)</f>
        <v/>
      </c>
      <c r="AJ41" t="str">
        <f>VLOOKUP(A41,'Report 238'!$B:$AS,42,FALSE)</f>
        <v/>
      </c>
      <c r="AK41" t="str">
        <f>VLOOKUP(A41,'Report 240'!B:AQ,37,FALSE)</f>
        <v>No</v>
      </c>
      <c r="AL41">
        <f>VLOOKUP(A41,'Report 240'!B:AR,38,FALSE)</f>
        <v>159</v>
      </c>
      <c r="AM41" t="str">
        <f>VLOOKUP(A41,'Report 240'!B:AS,39,FALSE)</f>
        <v>No</v>
      </c>
    </row>
    <row r="42" spans="1:39" ht="14.25" customHeight="1" x14ac:dyDescent="0.3">
      <c r="A42" s="3">
        <v>670</v>
      </c>
      <c r="B42" s="6" t="s">
        <v>44</v>
      </c>
      <c r="C42" s="6" t="s">
        <v>288</v>
      </c>
      <c r="D42" s="89" t="s">
        <v>291</v>
      </c>
      <c r="E42" s="89" t="s">
        <v>288</v>
      </c>
      <c r="F42" s="90" t="s">
        <v>321</v>
      </c>
      <c r="G42" s="91" t="s">
        <v>3</v>
      </c>
      <c r="H42" s="17" t="str">
        <f>VLOOKUP(A42,'PROVINCES - IDs'!A:O,11,FALSE)</f>
        <v/>
      </c>
      <c r="I42" s="17" t="str">
        <f>VLOOKUP(A42,'PROVINCES - IDs'!A:P,12,FALSE)</f>
        <v>A</v>
      </c>
      <c r="J42" s="92" t="s">
        <v>1</v>
      </c>
      <c r="K42" s="92" t="s">
        <v>1</v>
      </c>
      <c r="L42" s="92" t="s">
        <v>1</v>
      </c>
      <c r="M42" s="93">
        <v>1</v>
      </c>
      <c r="N42" s="92" t="s">
        <v>1</v>
      </c>
      <c r="O42" s="92" t="s">
        <v>1</v>
      </c>
      <c r="P42" s="92" t="s">
        <v>1</v>
      </c>
      <c r="Q42" s="92" t="s">
        <v>1</v>
      </c>
      <c r="R42" s="92" t="s">
        <v>1</v>
      </c>
      <c r="S42" s="92" t="s">
        <v>1</v>
      </c>
      <c r="T42" s="92" t="s">
        <v>1</v>
      </c>
      <c r="U42" s="92" t="s">
        <v>1</v>
      </c>
      <c r="V42" s="92" t="s">
        <v>1</v>
      </c>
      <c r="W42" s="92" t="s">
        <v>1</v>
      </c>
      <c r="X42" s="92" t="s">
        <v>1</v>
      </c>
      <c r="Y42" s="92" t="s">
        <v>1</v>
      </c>
      <c r="Z42" s="92" t="s">
        <v>1</v>
      </c>
      <c r="AA42" s="92" t="s">
        <v>1</v>
      </c>
      <c r="AB42" s="92" t="s">
        <v>1</v>
      </c>
      <c r="AC42" s="92" t="s">
        <v>1</v>
      </c>
      <c r="AD42" s="92" t="s">
        <v>1</v>
      </c>
      <c r="AE42" s="92" t="s">
        <v>1</v>
      </c>
      <c r="AF42" s="94" t="s">
        <v>1</v>
      </c>
      <c r="AH42" t="str">
        <f>VLOOKUP(A42,'Report 238'!$B:$AS,18,FALSE)</f>
        <v/>
      </c>
      <c r="AI42" t="str">
        <f>VLOOKUP(A42,'Report 238'!$B:$AS,36,FALSE)</f>
        <v/>
      </c>
      <c r="AJ42" t="str">
        <f>VLOOKUP(A42,'Report 238'!$B:$AS,42,FALSE)</f>
        <v/>
      </c>
      <c r="AK42" t="str">
        <f>VLOOKUP(A42,'Report 240'!B:AQ,37,FALSE)</f>
        <v>No</v>
      </c>
      <c r="AL42">
        <f>VLOOKUP(A42,'Report 240'!B:AR,38,FALSE)</f>
        <v>220.7</v>
      </c>
      <c r="AM42" t="str">
        <f>VLOOKUP(A42,'Report 240'!B:AS,39,FALSE)</f>
        <v>No</v>
      </c>
    </row>
    <row r="43" spans="1:39" ht="18" customHeight="1" x14ac:dyDescent="0.3">
      <c r="A43" s="243" t="s">
        <v>4</v>
      </c>
      <c r="B43" s="243"/>
      <c r="C43" s="243"/>
      <c r="D43" s="244"/>
      <c r="E43" s="244"/>
      <c r="F43" s="244"/>
      <c r="G43" s="244"/>
      <c r="H43" s="244"/>
      <c r="I43" s="244"/>
      <c r="J43" s="244"/>
      <c r="K43" s="244"/>
      <c r="L43" s="244"/>
      <c r="M43" s="244"/>
      <c r="N43" s="244"/>
      <c r="O43" s="244"/>
      <c r="P43" s="244"/>
      <c r="Q43" s="244"/>
      <c r="R43" s="244"/>
      <c r="S43" s="244"/>
      <c r="T43" s="244"/>
      <c r="U43" s="244"/>
      <c r="V43" s="244"/>
      <c r="W43" s="244"/>
      <c r="X43" s="244"/>
      <c r="Y43" s="244"/>
      <c r="Z43" s="244"/>
      <c r="AA43" s="244"/>
      <c r="AB43" s="244"/>
      <c r="AC43" s="244"/>
      <c r="AD43" s="244"/>
      <c r="AE43" s="244"/>
      <c r="AF43" s="245"/>
      <c r="AH43" t="e">
        <f>VLOOKUP(A43,'Report 238'!$B:$AS,18,FALSE)</f>
        <v>#N/A</v>
      </c>
      <c r="AI43" t="e">
        <f>VLOOKUP(A43,'Report 238'!$B:$AS,36,FALSE)</f>
        <v>#N/A</v>
      </c>
      <c r="AJ43" t="e">
        <f>VLOOKUP(A43,'Report 238'!$B:$AS,42,FALSE)</f>
        <v>#N/A</v>
      </c>
      <c r="AK43" t="e">
        <f>VLOOKUP(A43,'Report 240'!B:AQ,37,FALSE)</f>
        <v>#N/A</v>
      </c>
      <c r="AL43" t="e">
        <f>VLOOKUP(A43,'Report 240'!B:AR,38,FALSE)</f>
        <v>#N/A</v>
      </c>
      <c r="AM43" t="e">
        <f>VLOOKUP(A43,'Report 240'!B:AS,39,FALSE)</f>
        <v>#N/A</v>
      </c>
    </row>
    <row r="44" spans="1:39" ht="14.25" customHeight="1" x14ac:dyDescent="0.3">
      <c r="A44" s="3">
        <v>583</v>
      </c>
      <c r="B44" s="6" t="s">
        <v>45</v>
      </c>
      <c r="C44" s="6" t="s">
        <v>285</v>
      </c>
      <c r="D44" s="89" t="s">
        <v>290</v>
      </c>
      <c r="E44" s="89" t="s">
        <v>303</v>
      </c>
      <c r="F44" s="90" t="s">
        <v>305</v>
      </c>
      <c r="G44" s="96" t="s">
        <v>4</v>
      </c>
      <c r="H44" s="17" t="str">
        <f>VLOOKUP(A44,'PROVINCES - IDs'!A:O,11,FALSE)</f>
        <v>A</v>
      </c>
      <c r="I44" s="17" t="str">
        <f>VLOOKUP(A44,'PROVINCES - IDs'!A:P,12,FALSE)</f>
        <v>R</v>
      </c>
      <c r="J44" s="92" t="s">
        <v>1</v>
      </c>
      <c r="K44" s="93">
        <v>1</v>
      </c>
      <c r="L44" s="92" t="s">
        <v>1</v>
      </c>
      <c r="M44" s="93">
        <v>1</v>
      </c>
      <c r="N44" s="92" t="s">
        <v>1</v>
      </c>
      <c r="O44" s="92" t="s">
        <v>1</v>
      </c>
      <c r="P44" s="92" t="s">
        <v>1</v>
      </c>
      <c r="Q44" s="92" t="s">
        <v>1</v>
      </c>
      <c r="R44" s="92" t="s">
        <v>1</v>
      </c>
      <c r="S44" s="92" t="s">
        <v>1</v>
      </c>
      <c r="T44" s="92" t="s">
        <v>1</v>
      </c>
      <c r="U44" s="92" t="s">
        <v>1</v>
      </c>
      <c r="V44" s="92" t="s">
        <v>1</v>
      </c>
      <c r="W44" s="92" t="s">
        <v>1</v>
      </c>
      <c r="X44" s="92" t="s">
        <v>1</v>
      </c>
      <c r="Y44" s="92" t="s">
        <v>1</v>
      </c>
      <c r="Z44" s="92" t="s">
        <v>1</v>
      </c>
      <c r="AA44" s="97" t="s">
        <v>433</v>
      </c>
      <c r="AB44" s="92" t="s">
        <v>1</v>
      </c>
      <c r="AC44" s="92" t="s">
        <v>1</v>
      </c>
      <c r="AD44" s="92" t="s">
        <v>1</v>
      </c>
      <c r="AE44" s="92" t="s">
        <v>1</v>
      </c>
      <c r="AF44" s="94" t="s">
        <v>1</v>
      </c>
      <c r="AH44" t="str">
        <f>VLOOKUP(A44,'Report 238'!$B:$AS,18,FALSE)</f>
        <v>SR</v>
      </c>
      <c r="AI44" t="str">
        <f>VLOOKUP(A44,'Report 238'!$B:$AS,36,FALSE)</f>
        <v/>
      </c>
      <c r="AJ44" t="str">
        <f>VLOOKUP(A44,'Report 238'!$B:$AS,42,FALSE)</f>
        <v/>
      </c>
      <c r="AK44" t="str">
        <f>VLOOKUP(A44,'Report 240'!B:AQ,37,FALSE)</f>
        <v>No</v>
      </c>
      <c r="AL44">
        <f>VLOOKUP(A44,'Report 240'!B:AR,38,FALSE)</f>
        <v>100.9</v>
      </c>
      <c r="AM44" t="str">
        <f>VLOOKUP(A44,'Report 240'!B:AS,39,FALSE)</f>
        <v>No</v>
      </c>
    </row>
    <row r="45" spans="1:39" ht="14.25" customHeight="1" x14ac:dyDescent="0.3">
      <c r="A45" s="3">
        <v>592</v>
      </c>
      <c r="B45" s="6" t="s">
        <v>46</v>
      </c>
      <c r="C45" s="6" t="s">
        <v>285</v>
      </c>
      <c r="D45" s="89" t="s">
        <v>290</v>
      </c>
      <c r="E45" s="89" t="s">
        <v>303</v>
      </c>
      <c r="F45" s="90" t="s">
        <v>322</v>
      </c>
      <c r="G45" s="96" t="s">
        <v>4</v>
      </c>
      <c r="H45" s="17" t="str">
        <f>VLOOKUP(A45,'PROVINCES - IDs'!A:O,11,FALSE)</f>
        <v/>
      </c>
      <c r="I45" s="17" t="str">
        <f>VLOOKUP(A45,'PROVINCES - IDs'!A:P,12,FALSE)</f>
        <v>R</v>
      </c>
      <c r="J45" s="92" t="s">
        <v>1</v>
      </c>
      <c r="K45" s="92" t="s">
        <v>1</v>
      </c>
      <c r="L45" s="92" t="s">
        <v>1</v>
      </c>
      <c r="M45" s="93">
        <v>1</v>
      </c>
      <c r="N45" s="92" t="s">
        <v>1</v>
      </c>
      <c r="O45" s="92" t="s">
        <v>1</v>
      </c>
      <c r="P45" s="92" t="s">
        <v>1</v>
      </c>
      <c r="Q45" s="92" t="s">
        <v>1</v>
      </c>
      <c r="R45" s="92" t="s">
        <v>1</v>
      </c>
      <c r="S45" s="87">
        <v>1</v>
      </c>
      <c r="T45" s="92" t="s">
        <v>1</v>
      </c>
      <c r="U45" s="92" t="s">
        <v>1</v>
      </c>
      <c r="V45" s="92" t="s">
        <v>1</v>
      </c>
      <c r="W45" s="95" t="s">
        <v>1</v>
      </c>
      <c r="X45" s="92" t="s">
        <v>1</v>
      </c>
      <c r="Y45" s="92" t="s">
        <v>1</v>
      </c>
      <c r="Z45" s="95" t="s">
        <v>1</v>
      </c>
      <c r="AA45" s="97" t="s">
        <v>433</v>
      </c>
      <c r="AB45" s="92" t="s">
        <v>1</v>
      </c>
      <c r="AC45" s="92" t="s">
        <v>1</v>
      </c>
      <c r="AD45" s="92" t="s">
        <v>1</v>
      </c>
      <c r="AE45" s="92" t="s">
        <v>1</v>
      </c>
      <c r="AF45" s="94" t="s">
        <v>1</v>
      </c>
      <c r="AH45" t="str">
        <f>VLOOKUP(A45,'Report 238'!$B:$AS,18,FALSE)</f>
        <v>SR</v>
      </c>
      <c r="AI45" t="str">
        <f>VLOOKUP(A45,'Report 238'!$B:$AS,36,FALSE)</f>
        <v/>
      </c>
      <c r="AJ45" t="str">
        <f>VLOOKUP(A45,'Report 238'!$B:$AS,42,FALSE)</f>
        <v/>
      </c>
      <c r="AK45" t="str">
        <f>VLOOKUP(A45,'Report 240'!B:AQ,37,FALSE)</f>
        <v>No</v>
      </c>
      <c r="AL45">
        <f>VLOOKUP(A45,'Report 240'!B:AR,38,FALSE)</f>
        <v>100.9</v>
      </c>
      <c r="AM45" t="str">
        <f>VLOOKUP(A45,'Report 240'!B:AS,39,FALSE)</f>
        <v>Yes</v>
      </c>
    </row>
    <row r="46" spans="1:39" ht="14.25" customHeight="1" x14ac:dyDescent="0.3">
      <c r="A46" s="3">
        <v>578</v>
      </c>
      <c r="B46" s="6" t="s">
        <v>47</v>
      </c>
      <c r="C46" s="6" t="s">
        <v>285</v>
      </c>
      <c r="D46" s="89" t="s">
        <v>290</v>
      </c>
      <c r="E46" s="89" t="s">
        <v>303</v>
      </c>
      <c r="F46" s="90" t="s">
        <v>306</v>
      </c>
      <c r="G46" s="96" t="s">
        <v>4</v>
      </c>
      <c r="H46" s="17" t="str">
        <f>VLOOKUP(A46,'PROVINCES - IDs'!A:O,11,FALSE)</f>
        <v/>
      </c>
      <c r="I46" s="17" t="str">
        <f>VLOOKUP(A46,'PROVINCES - IDs'!A:P,12,FALSE)</f>
        <v>R</v>
      </c>
      <c r="J46" s="92" t="s">
        <v>1</v>
      </c>
      <c r="K46" s="93">
        <v>1</v>
      </c>
      <c r="L46" s="92" t="s">
        <v>1</v>
      </c>
      <c r="M46" s="93">
        <v>1</v>
      </c>
      <c r="N46" s="93">
        <v>1</v>
      </c>
      <c r="O46" s="92" t="s">
        <v>1</v>
      </c>
      <c r="P46" s="92" t="s">
        <v>1</v>
      </c>
      <c r="Q46" s="92" t="s">
        <v>1</v>
      </c>
      <c r="R46" s="92" t="s">
        <v>1</v>
      </c>
      <c r="S46" s="87">
        <v>1</v>
      </c>
      <c r="T46" s="92" t="s">
        <v>1</v>
      </c>
      <c r="U46" s="92" t="s">
        <v>1</v>
      </c>
      <c r="V46" s="92" t="s">
        <v>1</v>
      </c>
      <c r="W46" s="92" t="s">
        <v>1</v>
      </c>
      <c r="X46" s="92" t="s">
        <v>1</v>
      </c>
      <c r="Y46" s="92" t="s">
        <v>1</v>
      </c>
      <c r="Z46" s="95" t="s">
        <v>1</v>
      </c>
      <c r="AA46" s="92" t="s">
        <v>1</v>
      </c>
      <c r="AB46" s="93">
        <v>1</v>
      </c>
      <c r="AC46" s="92" t="s">
        <v>1</v>
      </c>
      <c r="AD46" s="92" t="s">
        <v>1</v>
      </c>
      <c r="AE46" s="92" t="s">
        <v>1</v>
      </c>
      <c r="AF46" s="94" t="s">
        <v>1</v>
      </c>
      <c r="AH46" t="str">
        <f>VLOOKUP(A46,'Report 238'!$B:$AS,18,FALSE)</f>
        <v/>
      </c>
      <c r="AI46" t="str">
        <f>VLOOKUP(A46,'Report 238'!$B:$AS,36,FALSE)</f>
        <v/>
      </c>
      <c r="AJ46" t="str">
        <f>VLOOKUP(A46,'Report 238'!$B:$AS,42,FALSE)</f>
        <v/>
      </c>
      <c r="AK46" t="str">
        <f>VLOOKUP(A46,'Report 240'!B:AQ,37,FALSE)</f>
        <v>No</v>
      </c>
      <c r="AL46">
        <f>VLOOKUP(A46,'Report 240'!B:AR,38,FALSE)</f>
        <v>125.8</v>
      </c>
      <c r="AM46" t="str">
        <f>VLOOKUP(A46,'Report 240'!B:AS,39,FALSE)</f>
        <v>Yes</v>
      </c>
    </row>
    <row r="47" spans="1:39" ht="14.25" customHeight="1" x14ac:dyDescent="0.3">
      <c r="A47" s="3">
        <v>587</v>
      </c>
      <c r="B47" s="6" t="s">
        <v>48</v>
      </c>
      <c r="C47" s="6" t="s">
        <v>285</v>
      </c>
      <c r="D47" s="89" t="s">
        <v>290</v>
      </c>
      <c r="E47" s="89" t="s">
        <v>303</v>
      </c>
      <c r="F47" s="90" t="s">
        <v>323</v>
      </c>
      <c r="G47" s="96" t="s">
        <v>4</v>
      </c>
      <c r="H47" s="17" t="str">
        <f>VLOOKUP(A47,'PROVINCES - IDs'!A:O,11,FALSE)</f>
        <v>A</v>
      </c>
      <c r="I47" s="17" t="str">
        <f>VLOOKUP(A47,'PROVINCES - IDs'!A:P,12,FALSE)</f>
        <v>R</v>
      </c>
      <c r="J47" s="93">
        <v>1</v>
      </c>
      <c r="K47" s="93">
        <v>1</v>
      </c>
      <c r="L47" s="93">
        <v>1</v>
      </c>
      <c r="M47" s="93">
        <v>1</v>
      </c>
      <c r="N47" s="93">
        <v>1</v>
      </c>
      <c r="O47" s="93">
        <v>1</v>
      </c>
      <c r="P47" s="92" t="s">
        <v>1</v>
      </c>
      <c r="Q47" s="93">
        <v>1</v>
      </c>
      <c r="R47" s="92" t="s">
        <v>1</v>
      </c>
      <c r="S47" s="87">
        <v>1</v>
      </c>
      <c r="T47" s="92" t="s">
        <v>1</v>
      </c>
      <c r="U47" s="21" t="s">
        <v>1</v>
      </c>
      <c r="V47" s="92" t="s">
        <v>1</v>
      </c>
      <c r="W47" s="92" t="s">
        <v>1</v>
      </c>
      <c r="X47" s="92" t="s">
        <v>1</v>
      </c>
      <c r="Y47" s="92" t="s">
        <v>1</v>
      </c>
      <c r="Z47" s="92" t="s">
        <v>1</v>
      </c>
      <c r="AA47" s="97" t="s">
        <v>433</v>
      </c>
      <c r="AB47" s="92" t="s">
        <v>1</v>
      </c>
      <c r="AC47" s="93">
        <v>1</v>
      </c>
      <c r="AD47" s="92" t="s">
        <v>1</v>
      </c>
      <c r="AE47" s="92" t="s">
        <v>1</v>
      </c>
      <c r="AF47" s="94" t="s">
        <v>1</v>
      </c>
      <c r="AH47" t="str">
        <f>VLOOKUP(A47,'Report 238'!$B:$AS,18,FALSE)</f>
        <v>SR</v>
      </c>
      <c r="AI47" t="str">
        <f>VLOOKUP(A47,'Report 238'!$B:$AS,36,FALSE)</f>
        <v/>
      </c>
      <c r="AJ47" t="str">
        <f>VLOOKUP(A47,'Report 238'!$B:$AS,42,FALSE)</f>
        <v/>
      </c>
      <c r="AK47" t="str">
        <f>VLOOKUP(A47,'Report 240'!B:AQ,37,FALSE)</f>
        <v>No</v>
      </c>
      <c r="AL47">
        <f>VLOOKUP(A47,'Report 240'!B:AR,38,FALSE)</f>
        <v>15.5</v>
      </c>
      <c r="AM47" t="str">
        <f>VLOOKUP(A47,'Report 240'!B:AS,39,FALSE)</f>
        <v>Yes</v>
      </c>
    </row>
    <row r="48" spans="1:39" ht="14.25" customHeight="1" x14ac:dyDescent="0.3">
      <c r="A48" s="3">
        <v>1481</v>
      </c>
      <c r="B48" s="6" t="s">
        <v>49</v>
      </c>
      <c r="C48" s="6" t="s">
        <v>285</v>
      </c>
      <c r="D48" s="89" t="s">
        <v>290</v>
      </c>
      <c r="E48" s="89" t="s">
        <v>303</v>
      </c>
      <c r="F48" s="90" t="s">
        <v>322</v>
      </c>
      <c r="G48" s="96" t="s">
        <v>4</v>
      </c>
      <c r="H48" s="17" t="str">
        <f>VLOOKUP(A48,'PROVINCES - IDs'!A:O,11,FALSE)</f>
        <v/>
      </c>
      <c r="I48" s="17" t="str">
        <f>VLOOKUP(A48,'PROVINCES - IDs'!A:P,12,FALSE)</f>
        <v>R</v>
      </c>
      <c r="J48" s="93">
        <v>1</v>
      </c>
      <c r="K48" s="93">
        <v>1</v>
      </c>
      <c r="L48" s="92" t="s">
        <v>1</v>
      </c>
      <c r="M48" s="93">
        <v>1</v>
      </c>
      <c r="N48" s="93">
        <v>1</v>
      </c>
      <c r="O48" s="93">
        <v>1</v>
      </c>
      <c r="P48" s="92" t="s">
        <v>1</v>
      </c>
      <c r="Q48" s="93">
        <v>1</v>
      </c>
      <c r="R48" s="92" t="s">
        <v>1</v>
      </c>
      <c r="S48" s="87">
        <v>1</v>
      </c>
      <c r="T48" s="92" t="s">
        <v>1</v>
      </c>
      <c r="U48" s="21" t="s">
        <v>1</v>
      </c>
      <c r="V48" s="21" t="s">
        <v>1</v>
      </c>
      <c r="W48" s="92" t="s">
        <v>1</v>
      </c>
      <c r="X48" s="92" t="s">
        <v>1</v>
      </c>
      <c r="Y48" s="92" t="s">
        <v>1</v>
      </c>
      <c r="Z48" s="92" t="s">
        <v>1</v>
      </c>
      <c r="AA48" s="92" t="s">
        <v>1</v>
      </c>
      <c r="AB48" s="92" t="s">
        <v>1</v>
      </c>
      <c r="AC48" s="93">
        <v>1</v>
      </c>
      <c r="AD48" s="92" t="s">
        <v>1</v>
      </c>
      <c r="AE48" s="92" t="s">
        <v>1</v>
      </c>
      <c r="AF48" s="94" t="s">
        <v>1</v>
      </c>
      <c r="AH48" t="str">
        <f>VLOOKUP(A48,'Report 238'!$B:$AS,18,FALSE)</f>
        <v/>
      </c>
      <c r="AI48" t="str">
        <f>VLOOKUP(A48,'Report 238'!$B:$AS,36,FALSE)</f>
        <v/>
      </c>
      <c r="AJ48" t="str">
        <f>VLOOKUP(A48,'Report 238'!$B:$AS,42,FALSE)</f>
        <v/>
      </c>
      <c r="AK48" t="str">
        <f>VLOOKUP(A48,'Report 240'!B:AQ,37,FALSE)</f>
        <v>No</v>
      </c>
      <c r="AL48">
        <f>VLOOKUP(A48,'Report 240'!B:AR,38,FALSE)</f>
        <v>10.3</v>
      </c>
      <c r="AM48" t="str">
        <f>VLOOKUP(A48,'Report 240'!B:AS,39,FALSE)</f>
        <v>Yes</v>
      </c>
    </row>
    <row r="49" spans="1:39" ht="14.25" customHeight="1" x14ac:dyDescent="0.3">
      <c r="A49" s="3">
        <v>586</v>
      </c>
      <c r="B49" s="6" t="s">
        <v>50</v>
      </c>
      <c r="C49" s="6" t="s">
        <v>285</v>
      </c>
      <c r="D49" s="89" t="s">
        <v>290</v>
      </c>
      <c r="E49" s="89" t="s">
        <v>303</v>
      </c>
      <c r="F49" s="90" t="s">
        <v>323</v>
      </c>
      <c r="G49" s="96" t="s">
        <v>4</v>
      </c>
      <c r="H49" s="17" t="str">
        <f>VLOOKUP(A49,'PROVINCES - IDs'!A:O,11,FALSE)</f>
        <v>A</v>
      </c>
      <c r="I49" s="17" t="str">
        <f>VLOOKUP(A49,'PROVINCES - IDs'!A:P,12,FALSE)</f>
        <v>R</v>
      </c>
      <c r="J49" s="92" t="s">
        <v>1</v>
      </c>
      <c r="K49" s="92" t="s">
        <v>1</v>
      </c>
      <c r="L49" s="93">
        <v>1</v>
      </c>
      <c r="M49" s="93">
        <v>1</v>
      </c>
      <c r="N49" s="92" t="s">
        <v>1</v>
      </c>
      <c r="O49" s="92" t="s">
        <v>1</v>
      </c>
      <c r="P49" s="92" t="s">
        <v>1</v>
      </c>
      <c r="Q49" s="92" t="s">
        <v>1</v>
      </c>
      <c r="R49" s="92" t="s">
        <v>1</v>
      </c>
      <c r="S49" s="92" t="s">
        <v>1</v>
      </c>
      <c r="T49" s="92" t="s">
        <v>1</v>
      </c>
      <c r="U49" s="21" t="s">
        <v>1</v>
      </c>
      <c r="V49" s="21" t="s">
        <v>1</v>
      </c>
      <c r="W49" s="92" t="s">
        <v>1</v>
      </c>
      <c r="X49" s="92" t="s">
        <v>1</v>
      </c>
      <c r="Y49" s="92" t="s">
        <v>1</v>
      </c>
      <c r="Z49" s="92" t="s">
        <v>1</v>
      </c>
      <c r="AA49" s="97" t="s">
        <v>433</v>
      </c>
      <c r="AB49" s="93">
        <v>1</v>
      </c>
      <c r="AC49" s="93">
        <v>1</v>
      </c>
      <c r="AD49" s="92" t="s">
        <v>1</v>
      </c>
      <c r="AE49" s="92" t="s">
        <v>1</v>
      </c>
      <c r="AF49" s="82" t="s">
        <v>433</v>
      </c>
      <c r="AH49" t="str">
        <f>VLOOKUP(A49,'Report 238'!$B:$AS,18,FALSE)</f>
        <v>SR</v>
      </c>
      <c r="AI49" t="str">
        <f>VLOOKUP(A49,'Report 238'!$B:$AS,36,FALSE)</f>
        <v/>
      </c>
      <c r="AJ49" t="str">
        <f>VLOOKUP(A49,'Report 238'!$B:$AS,42,FALSE)</f>
        <v>SR</v>
      </c>
      <c r="AK49" t="str">
        <f>VLOOKUP(A49,'Report 240'!B:AQ,37,FALSE)</f>
        <v>No</v>
      </c>
      <c r="AL49">
        <f>VLOOKUP(A49,'Report 240'!B:AR,38,FALSE)</f>
        <v>155.6</v>
      </c>
      <c r="AM49" t="str">
        <f>VLOOKUP(A49,'Report 240'!B:AS,39,FALSE)</f>
        <v>No</v>
      </c>
    </row>
    <row r="50" spans="1:39" ht="13.5" customHeight="1" x14ac:dyDescent="0.3">
      <c r="A50" s="3">
        <v>619</v>
      </c>
      <c r="B50" s="6" t="s">
        <v>51</v>
      </c>
      <c r="C50" s="6" t="s">
        <v>285</v>
      </c>
      <c r="D50" s="89" t="s">
        <v>290</v>
      </c>
      <c r="E50" s="89" t="s">
        <v>303</v>
      </c>
      <c r="F50" s="90" t="s">
        <v>307</v>
      </c>
      <c r="G50" s="96" t="s">
        <v>4</v>
      </c>
      <c r="H50" s="17" t="str">
        <f>VLOOKUP(A50,'PROVINCES - IDs'!A:O,11,FALSE)</f>
        <v/>
      </c>
      <c r="I50" s="17" t="str">
        <f>VLOOKUP(A50,'PROVINCES - IDs'!A:P,12,FALSE)</f>
        <v>R</v>
      </c>
      <c r="J50" s="92" t="s">
        <v>1</v>
      </c>
      <c r="K50" s="92" t="s">
        <v>1</v>
      </c>
      <c r="L50" s="93">
        <v>1</v>
      </c>
      <c r="M50" s="93">
        <v>1</v>
      </c>
      <c r="N50" s="92" t="s">
        <v>1</v>
      </c>
      <c r="O50" s="92" t="s">
        <v>1</v>
      </c>
      <c r="P50" s="92" t="s">
        <v>1</v>
      </c>
      <c r="Q50" s="92" t="s">
        <v>1</v>
      </c>
      <c r="R50" s="92" t="s">
        <v>1</v>
      </c>
      <c r="S50" s="92" t="s">
        <v>1</v>
      </c>
      <c r="T50" s="92" t="s">
        <v>1</v>
      </c>
      <c r="U50" s="95" t="s">
        <v>1</v>
      </c>
      <c r="V50" s="21" t="s">
        <v>1</v>
      </c>
      <c r="W50" s="92" t="s">
        <v>1</v>
      </c>
      <c r="X50" s="92" t="s">
        <v>1</v>
      </c>
      <c r="Y50" s="92" t="s">
        <v>1</v>
      </c>
      <c r="Z50" s="95" t="s">
        <v>1</v>
      </c>
      <c r="AA50" s="97" t="s">
        <v>433</v>
      </c>
      <c r="AB50" s="92" t="s">
        <v>1</v>
      </c>
      <c r="AC50" s="92" t="s">
        <v>1</v>
      </c>
      <c r="AD50" s="92" t="s">
        <v>1</v>
      </c>
      <c r="AE50" s="92" t="s">
        <v>1</v>
      </c>
      <c r="AF50" s="94" t="s">
        <v>1</v>
      </c>
      <c r="AH50" t="str">
        <f>VLOOKUP(A50,'Report 238'!$B:$AS,18,FALSE)</f>
        <v>SR</v>
      </c>
      <c r="AI50" t="str">
        <f>VLOOKUP(A50,'Report 238'!$B:$AS,36,FALSE)</f>
        <v/>
      </c>
      <c r="AJ50" t="str">
        <f>VLOOKUP(A50,'Report 238'!$B:$AS,42,FALSE)</f>
        <v/>
      </c>
      <c r="AK50" t="str">
        <f>VLOOKUP(A50,'Report 240'!B:AQ,37,FALSE)</f>
        <v>No</v>
      </c>
      <c r="AL50">
        <f>VLOOKUP(A50,'Report 240'!B:AR,38,FALSE)</f>
        <v>203.9</v>
      </c>
      <c r="AM50" t="str">
        <f>VLOOKUP(A50,'Report 240'!B:AS,39,FALSE)</f>
        <v>No</v>
      </c>
    </row>
    <row r="51" spans="1:39" ht="14.25" customHeight="1" x14ac:dyDescent="0.3">
      <c r="A51" s="3">
        <v>588</v>
      </c>
      <c r="B51" s="6" t="s">
        <v>52</v>
      </c>
      <c r="C51" s="6" t="s">
        <v>285</v>
      </c>
      <c r="D51" s="89" t="s">
        <v>290</v>
      </c>
      <c r="E51" s="89" t="s">
        <v>303</v>
      </c>
      <c r="F51" s="90" t="s">
        <v>324</v>
      </c>
      <c r="G51" s="96" t="s">
        <v>4</v>
      </c>
      <c r="H51" s="17" t="str">
        <f>VLOOKUP(A51,'PROVINCES - IDs'!A:O,11,FALSE)</f>
        <v>R</v>
      </c>
      <c r="I51" s="17" t="str">
        <f>VLOOKUP(A51,'PROVINCES - IDs'!A:P,12,FALSE)</f>
        <v>R</v>
      </c>
      <c r="J51" s="93">
        <v>1</v>
      </c>
      <c r="K51" s="93">
        <v>1</v>
      </c>
      <c r="L51" s="92" t="s">
        <v>1</v>
      </c>
      <c r="M51" s="93">
        <v>1</v>
      </c>
      <c r="N51" s="93">
        <v>1</v>
      </c>
      <c r="O51" s="93">
        <v>1</v>
      </c>
      <c r="P51" s="92" t="s">
        <v>1</v>
      </c>
      <c r="Q51" s="93">
        <v>1</v>
      </c>
      <c r="R51" s="92" t="s">
        <v>1</v>
      </c>
      <c r="S51" s="92" t="s">
        <v>1</v>
      </c>
      <c r="T51" s="92" t="s">
        <v>1</v>
      </c>
      <c r="U51" s="92" t="s">
        <v>1</v>
      </c>
      <c r="V51" s="92" t="s">
        <v>1</v>
      </c>
      <c r="W51" s="92" t="s">
        <v>1</v>
      </c>
      <c r="X51" s="92" t="s">
        <v>1</v>
      </c>
      <c r="Y51" s="92" t="s">
        <v>1</v>
      </c>
      <c r="Z51" s="92" t="s">
        <v>1</v>
      </c>
      <c r="AA51" s="97" t="s">
        <v>433</v>
      </c>
      <c r="AB51" s="92" t="s">
        <v>1</v>
      </c>
      <c r="AC51" s="92" t="s">
        <v>1</v>
      </c>
      <c r="AD51" s="92" t="s">
        <v>1</v>
      </c>
      <c r="AE51" s="92" t="s">
        <v>1</v>
      </c>
      <c r="AF51" s="94" t="s">
        <v>1</v>
      </c>
      <c r="AH51" t="str">
        <f>VLOOKUP(A51,'Report 238'!$B:$AS,18,FALSE)</f>
        <v>SR</v>
      </c>
      <c r="AI51" t="str">
        <f>VLOOKUP(A51,'Report 238'!$B:$AS,36,FALSE)</f>
        <v/>
      </c>
      <c r="AJ51" t="str">
        <f>VLOOKUP(A51,'Report 238'!$B:$AS,42,FALSE)</f>
        <v/>
      </c>
      <c r="AK51" t="str">
        <f>VLOOKUP(A51,'Report 240'!B:AQ,37,FALSE)</f>
        <v>No</v>
      </c>
      <c r="AL51">
        <f>VLOOKUP(A51,'Report 240'!B:AR,38,FALSE)</f>
        <v>48.6</v>
      </c>
      <c r="AM51" t="str">
        <f>VLOOKUP(A51,'Report 240'!B:AS,39,FALSE)</f>
        <v>No</v>
      </c>
    </row>
    <row r="52" spans="1:39" ht="14.25" customHeight="1" x14ac:dyDescent="0.3">
      <c r="A52" s="3">
        <v>598</v>
      </c>
      <c r="B52" s="6" t="s">
        <v>53</v>
      </c>
      <c r="C52" s="6" t="s">
        <v>285</v>
      </c>
      <c r="D52" s="89" t="s">
        <v>290</v>
      </c>
      <c r="E52" s="89" t="s">
        <v>303</v>
      </c>
      <c r="F52" s="90" t="s">
        <v>305</v>
      </c>
      <c r="G52" s="96" t="s">
        <v>4</v>
      </c>
      <c r="H52" s="17" t="str">
        <f>VLOOKUP(A52,'PROVINCES - IDs'!A:O,11,FALSE)</f>
        <v>R</v>
      </c>
      <c r="I52" s="17" t="str">
        <f>VLOOKUP(A52,'PROVINCES - IDs'!A:P,12,FALSE)</f>
        <v>R</v>
      </c>
      <c r="J52" s="92" t="s">
        <v>1</v>
      </c>
      <c r="K52" s="92" t="s">
        <v>1</v>
      </c>
      <c r="L52" s="93">
        <v>1</v>
      </c>
      <c r="M52" s="93">
        <v>1</v>
      </c>
      <c r="N52" s="92" t="s">
        <v>1</v>
      </c>
      <c r="O52" s="92" t="s">
        <v>1</v>
      </c>
      <c r="P52" s="92" t="s">
        <v>1</v>
      </c>
      <c r="Q52" s="92" t="s">
        <v>1</v>
      </c>
      <c r="R52" s="92" t="s">
        <v>1</v>
      </c>
      <c r="S52" s="92" t="s">
        <v>1</v>
      </c>
      <c r="T52" s="92" t="s">
        <v>1</v>
      </c>
      <c r="U52" s="95" t="s">
        <v>1</v>
      </c>
      <c r="V52" s="95" t="s">
        <v>1</v>
      </c>
      <c r="W52" s="92" t="s">
        <v>1</v>
      </c>
      <c r="X52" s="92" t="s">
        <v>1</v>
      </c>
      <c r="Y52" s="92" t="s">
        <v>1</v>
      </c>
      <c r="Z52" s="95" t="s">
        <v>1</v>
      </c>
      <c r="AA52" s="97" t="s">
        <v>433</v>
      </c>
      <c r="AB52" s="92" t="s">
        <v>1</v>
      </c>
      <c r="AC52" s="92" t="s">
        <v>1</v>
      </c>
      <c r="AD52" s="92" t="s">
        <v>1</v>
      </c>
      <c r="AE52" s="92" t="s">
        <v>1</v>
      </c>
      <c r="AF52" s="82" t="s">
        <v>433</v>
      </c>
      <c r="AH52" t="str">
        <f>VLOOKUP(A52,'Report 238'!$B:$AS,18,FALSE)</f>
        <v>SR</v>
      </c>
      <c r="AI52" t="str">
        <f>VLOOKUP(A52,'Report 238'!$B:$AS,36,FALSE)</f>
        <v/>
      </c>
      <c r="AJ52" t="str">
        <f>VLOOKUP(A52,'Report 238'!$B:$AS,42,FALSE)</f>
        <v>SR</v>
      </c>
      <c r="AK52" t="str">
        <f>VLOOKUP(A52,'Report 240'!B:AQ,37,FALSE)</f>
        <v>No</v>
      </c>
      <c r="AL52">
        <f>VLOOKUP(A52,'Report 240'!B:AR,38,FALSE)</f>
        <v>652.5</v>
      </c>
      <c r="AM52" t="str">
        <f>VLOOKUP(A52,'Report 240'!B:AS,39,FALSE)</f>
        <v>No</v>
      </c>
    </row>
    <row r="53" spans="1:39" ht="14.25" customHeight="1" x14ac:dyDescent="0.3">
      <c r="A53" s="3">
        <v>607</v>
      </c>
      <c r="B53" s="6" t="s">
        <v>54</v>
      </c>
      <c r="C53" s="6" t="s">
        <v>285</v>
      </c>
      <c r="D53" s="89" t="s">
        <v>290</v>
      </c>
      <c r="E53" s="89" t="s">
        <v>303</v>
      </c>
      <c r="F53" s="90" t="s">
        <v>307</v>
      </c>
      <c r="G53" s="96" t="s">
        <v>4</v>
      </c>
      <c r="H53" s="17" t="str">
        <f>VLOOKUP(A53,'PROVINCES - IDs'!A:O,11,FALSE)</f>
        <v/>
      </c>
      <c r="I53" s="17" t="str">
        <f>VLOOKUP(A53,'PROVINCES - IDs'!A:P,12,FALSE)</f>
        <v>R</v>
      </c>
      <c r="J53" s="92" t="s">
        <v>1</v>
      </c>
      <c r="K53" s="92" t="s">
        <v>1</v>
      </c>
      <c r="L53" s="92" t="s">
        <v>1</v>
      </c>
      <c r="M53" s="93">
        <v>1</v>
      </c>
      <c r="N53" s="92" t="s">
        <v>1</v>
      </c>
      <c r="O53" s="92" t="s">
        <v>1</v>
      </c>
      <c r="P53" s="92" t="s">
        <v>1</v>
      </c>
      <c r="Q53" s="93">
        <v>1</v>
      </c>
      <c r="R53" s="92" t="s">
        <v>1</v>
      </c>
      <c r="S53" s="92" t="s">
        <v>1</v>
      </c>
      <c r="T53" s="92" t="s">
        <v>1</v>
      </c>
      <c r="U53" s="21" t="s">
        <v>1</v>
      </c>
      <c r="V53" s="21" t="s">
        <v>1</v>
      </c>
      <c r="W53" s="21" t="s">
        <v>1</v>
      </c>
      <c r="X53" s="92" t="s">
        <v>1</v>
      </c>
      <c r="Y53" s="92" t="s">
        <v>1</v>
      </c>
      <c r="Z53" s="92" t="s">
        <v>1</v>
      </c>
      <c r="AA53" s="97" t="s">
        <v>433</v>
      </c>
      <c r="AB53" s="92" t="s">
        <v>1</v>
      </c>
      <c r="AC53" s="92" t="s">
        <v>1</v>
      </c>
      <c r="AD53" s="92" t="s">
        <v>1</v>
      </c>
      <c r="AE53" s="92" t="s">
        <v>1</v>
      </c>
      <c r="AF53" s="94" t="s">
        <v>1</v>
      </c>
      <c r="AH53" t="str">
        <f>VLOOKUP(A53,'Report 238'!$B:$AS,18,FALSE)</f>
        <v>SR</v>
      </c>
      <c r="AI53" t="str">
        <f>VLOOKUP(A53,'Report 238'!$B:$AS,36,FALSE)</f>
        <v/>
      </c>
      <c r="AJ53" t="str">
        <f>VLOOKUP(A53,'Report 238'!$B:$AS,42,FALSE)</f>
        <v/>
      </c>
      <c r="AK53" t="str">
        <f>VLOOKUP(A53,'Report 240'!B:AQ,37,FALSE)</f>
        <v>No</v>
      </c>
      <c r="AL53">
        <f>VLOOKUP(A53,'Report 240'!B:AR,38,FALSE)</f>
        <v>91.8</v>
      </c>
      <c r="AM53" t="str">
        <f>VLOOKUP(A53,'Report 240'!B:AS,39,FALSE)</f>
        <v>No</v>
      </c>
    </row>
    <row r="54" spans="1:39" ht="14.25" customHeight="1" x14ac:dyDescent="0.3">
      <c r="A54" s="3">
        <v>597</v>
      </c>
      <c r="B54" s="6" t="s">
        <v>55</v>
      </c>
      <c r="C54" s="6" t="s">
        <v>285</v>
      </c>
      <c r="D54" s="89" t="s">
        <v>290</v>
      </c>
      <c r="E54" s="89" t="s">
        <v>303</v>
      </c>
      <c r="F54" s="90" t="s">
        <v>307</v>
      </c>
      <c r="G54" s="96" t="s">
        <v>4</v>
      </c>
      <c r="H54" s="17" t="str">
        <f>VLOOKUP(A54,'PROVINCES - IDs'!A:O,11,FALSE)</f>
        <v>A</v>
      </c>
      <c r="I54" s="17" t="str">
        <f>VLOOKUP(A54,'PROVINCES - IDs'!A:P,12,FALSE)</f>
        <v>R</v>
      </c>
      <c r="J54" s="92" t="s">
        <v>1</v>
      </c>
      <c r="K54" s="92" t="s">
        <v>1</v>
      </c>
      <c r="L54" s="92" t="s">
        <v>1</v>
      </c>
      <c r="M54" s="93">
        <v>1</v>
      </c>
      <c r="N54" s="92" t="s">
        <v>1</v>
      </c>
      <c r="O54" s="92" t="s">
        <v>1</v>
      </c>
      <c r="P54" s="92" t="s">
        <v>1</v>
      </c>
      <c r="Q54" s="92" t="s">
        <v>1</v>
      </c>
      <c r="R54" s="92" t="s">
        <v>1</v>
      </c>
      <c r="S54" s="92" t="s">
        <v>1</v>
      </c>
      <c r="T54" s="92" t="s">
        <v>1</v>
      </c>
      <c r="U54" s="95" t="s">
        <v>1</v>
      </c>
      <c r="V54" s="92" t="s">
        <v>1</v>
      </c>
      <c r="W54" s="21" t="s">
        <v>1</v>
      </c>
      <c r="X54" s="92" t="s">
        <v>1</v>
      </c>
      <c r="Y54" s="92" t="s">
        <v>1</v>
      </c>
      <c r="Z54" s="92" t="s">
        <v>1</v>
      </c>
      <c r="AA54" s="97" t="s">
        <v>433</v>
      </c>
      <c r="AB54" s="92" t="s">
        <v>1</v>
      </c>
      <c r="AC54" s="92" t="s">
        <v>1</v>
      </c>
      <c r="AD54" s="92" t="s">
        <v>1</v>
      </c>
      <c r="AE54" s="92" t="s">
        <v>1</v>
      </c>
      <c r="AF54" s="94" t="s">
        <v>1</v>
      </c>
      <c r="AH54" t="str">
        <f>VLOOKUP(A54,'Report 238'!$B:$AS,18,FALSE)</f>
        <v>SR</v>
      </c>
      <c r="AI54" t="str">
        <f>VLOOKUP(A54,'Report 238'!$B:$AS,36,FALSE)</f>
        <v/>
      </c>
      <c r="AJ54" t="str">
        <f>VLOOKUP(A54,'Report 238'!$B:$AS,42,FALSE)</f>
        <v/>
      </c>
      <c r="AK54" t="str">
        <f>VLOOKUP(A54,'Report 240'!B:AQ,37,FALSE)</f>
        <v>No</v>
      </c>
      <c r="AL54">
        <f>VLOOKUP(A54,'Report 240'!B:AR,38,FALSE)</f>
        <v>437.7</v>
      </c>
      <c r="AM54" t="str">
        <f>VLOOKUP(A54,'Report 240'!B:AS,39,FALSE)</f>
        <v>No</v>
      </c>
    </row>
    <row r="55" spans="1:39" ht="14.25" customHeight="1" x14ac:dyDescent="0.3">
      <c r="A55" s="3">
        <v>571</v>
      </c>
      <c r="B55" s="6" t="s">
        <v>56</v>
      </c>
      <c r="C55" s="6" t="s">
        <v>285</v>
      </c>
      <c r="D55" s="89" t="s">
        <v>290</v>
      </c>
      <c r="E55" s="89" t="s">
        <v>303</v>
      </c>
      <c r="F55" s="90" t="s">
        <v>322</v>
      </c>
      <c r="G55" s="96" t="s">
        <v>4</v>
      </c>
      <c r="H55" s="17" t="str">
        <f>VLOOKUP(A55,'PROVINCES - IDs'!A:O,11,FALSE)</f>
        <v/>
      </c>
      <c r="I55" s="17" t="str">
        <f>VLOOKUP(A55,'PROVINCES - IDs'!A:P,12,FALSE)</f>
        <v>R</v>
      </c>
      <c r="J55" s="92" t="s">
        <v>1</v>
      </c>
      <c r="K55" s="93">
        <v>1</v>
      </c>
      <c r="L55" s="92" t="s">
        <v>1</v>
      </c>
      <c r="M55" s="93">
        <v>1</v>
      </c>
      <c r="N55" s="93">
        <v>1</v>
      </c>
      <c r="O55" s="93">
        <v>1</v>
      </c>
      <c r="P55" s="92" t="s">
        <v>1</v>
      </c>
      <c r="Q55" s="93">
        <v>1</v>
      </c>
      <c r="R55" s="92" t="s">
        <v>1</v>
      </c>
      <c r="S55" s="87">
        <v>1</v>
      </c>
      <c r="T55" s="92" t="s">
        <v>1</v>
      </c>
      <c r="U55" s="95" t="s">
        <v>1</v>
      </c>
      <c r="V55" s="21" t="s">
        <v>1</v>
      </c>
      <c r="W55" s="92" t="s">
        <v>1</v>
      </c>
      <c r="X55" s="92" t="s">
        <v>1</v>
      </c>
      <c r="Y55" s="92" t="s">
        <v>1</v>
      </c>
      <c r="Z55" s="95" t="s">
        <v>1</v>
      </c>
      <c r="AA55" s="97" t="s">
        <v>433</v>
      </c>
      <c r="AB55" s="92" t="s">
        <v>1</v>
      </c>
      <c r="AC55" s="93">
        <v>1</v>
      </c>
      <c r="AD55" s="92" t="s">
        <v>1</v>
      </c>
      <c r="AE55" s="92" t="s">
        <v>1</v>
      </c>
      <c r="AF55" s="94" t="s">
        <v>1</v>
      </c>
      <c r="AH55" t="str">
        <f>VLOOKUP(A55,'Report 238'!$B:$AS,18,FALSE)</f>
        <v>SR</v>
      </c>
      <c r="AI55" t="str">
        <f>VLOOKUP(A55,'Report 238'!$B:$AS,36,FALSE)</f>
        <v/>
      </c>
      <c r="AJ55" t="str">
        <f>VLOOKUP(A55,'Report 238'!$B:$AS,42,FALSE)</f>
        <v/>
      </c>
      <c r="AK55" t="str">
        <f>VLOOKUP(A55,'Report 240'!B:AQ,37,FALSE)</f>
        <v>No</v>
      </c>
      <c r="AL55">
        <f>VLOOKUP(A55,'Report 240'!B:AR,38,FALSE)</f>
        <v>64.5</v>
      </c>
      <c r="AM55" t="str">
        <f>VLOOKUP(A55,'Report 240'!B:AS,39,FALSE)</f>
        <v>Yes</v>
      </c>
    </row>
    <row r="56" spans="1:39" ht="14.25" customHeight="1" x14ac:dyDescent="0.3">
      <c r="A56" s="3">
        <v>580</v>
      </c>
      <c r="B56" s="6" t="s">
        <v>57</v>
      </c>
      <c r="C56" s="6" t="s">
        <v>285</v>
      </c>
      <c r="D56" s="89" t="s">
        <v>290</v>
      </c>
      <c r="E56" s="89" t="s">
        <v>303</v>
      </c>
      <c r="F56" s="90" t="s">
        <v>323</v>
      </c>
      <c r="G56" s="96" t="s">
        <v>4</v>
      </c>
      <c r="H56" s="17" t="str">
        <f>VLOOKUP(A56,'PROVINCES - IDs'!A:O,11,FALSE)</f>
        <v>A</v>
      </c>
      <c r="I56" s="17" t="str">
        <f>VLOOKUP(A56,'PROVINCES - IDs'!A:P,12,FALSE)</f>
        <v>R</v>
      </c>
      <c r="J56" s="92" t="s">
        <v>1</v>
      </c>
      <c r="K56" s="93">
        <v>1</v>
      </c>
      <c r="L56" s="92" t="s">
        <v>1</v>
      </c>
      <c r="M56" s="93">
        <v>1</v>
      </c>
      <c r="N56" s="93">
        <v>1</v>
      </c>
      <c r="O56" s="92" t="s">
        <v>1</v>
      </c>
      <c r="P56" s="92" t="s">
        <v>1</v>
      </c>
      <c r="Q56" s="92" t="s">
        <v>1</v>
      </c>
      <c r="R56" s="92" t="s">
        <v>1</v>
      </c>
      <c r="S56" s="92" t="s">
        <v>1</v>
      </c>
      <c r="T56" s="92" t="s">
        <v>1</v>
      </c>
      <c r="U56" s="92" t="s">
        <v>1</v>
      </c>
      <c r="V56" s="21" t="s">
        <v>1</v>
      </c>
      <c r="W56" s="95" t="s">
        <v>1</v>
      </c>
      <c r="X56" s="92" t="s">
        <v>1</v>
      </c>
      <c r="Y56" s="92" t="s">
        <v>1</v>
      </c>
      <c r="Z56" s="95" t="s">
        <v>1</v>
      </c>
      <c r="AA56" s="92" t="s">
        <v>1</v>
      </c>
      <c r="AB56" s="93">
        <v>1</v>
      </c>
      <c r="AC56" s="93">
        <v>1</v>
      </c>
      <c r="AD56" s="92" t="s">
        <v>1</v>
      </c>
      <c r="AE56" s="97" t="s">
        <v>433</v>
      </c>
      <c r="AF56" s="94" t="s">
        <v>1</v>
      </c>
      <c r="AH56" t="str">
        <f>VLOOKUP(A56,'Report 238'!$B:$AS,18,FALSE)</f>
        <v/>
      </c>
      <c r="AI56" t="str">
        <f>VLOOKUP(A56,'Report 238'!$B:$AS,36,FALSE)</f>
        <v>SR</v>
      </c>
      <c r="AJ56" t="str">
        <f>VLOOKUP(A56,'Report 238'!$B:$AS,42,FALSE)</f>
        <v/>
      </c>
      <c r="AK56" t="str">
        <f>VLOOKUP(A56,'Report 240'!B:AQ,37,FALSE)</f>
        <v>No</v>
      </c>
      <c r="AL56">
        <f>VLOOKUP(A56,'Report 240'!B:AR,38,FALSE)</f>
        <v>135.30000000000001</v>
      </c>
      <c r="AM56" t="str">
        <f>VLOOKUP(A56,'Report 240'!B:AS,39,FALSE)</f>
        <v>No</v>
      </c>
    </row>
    <row r="57" spans="1:39" ht="14.25" customHeight="1" x14ac:dyDescent="0.3">
      <c r="A57" s="3">
        <v>603</v>
      </c>
      <c r="B57" s="6" t="s">
        <v>58</v>
      </c>
      <c r="C57" s="6" t="s">
        <v>285</v>
      </c>
      <c r="D57" s="89" t="s">
        <v>290</v>
      </c>
      <c r="E57" s="89" t="s">
        <v>303</v>
      </c>
      <c r="F57" s="90" t="s">
        <v>322</v>
      </c>
      <c r="G57" s="96" t="s">
        <v>4</v>
      </c>
      <c r="H57" s="17" t="str">
        <f>VLOOKUP(A57,'PROVINCES - IDs'!A:O,11,FALSE)</f>
        <v/>
      </c>
      <c r="I57" s="17" t="str">
        <f>VLOOKUP(A57,'PROVINCES - IDs'!A:P,12,FALSE)</f>
        <v>R</v>
      </c>
      <c r="J57" s="92" t="s">
        <v>1</v>
      </c>
      <c r="K57" s="92" t="s">
        <v>1</v>
      </c>
      <c r="L57" s="92" t="s">
        <v>1</v>
      </c>
      <c r="M57" s="93">
        <v>1</v>
      </c>
      <c r="N57" s="92" t="s">
        <v>1</v>
      </c>
      <c r="O57" s="92" t="s">
        <v>1</v>
      </c>
      <c r="P57" s="92" t="s">
        <v>1</v>
      </c>
      <c r="Q57" s="92" t="s">
        <v>1</v>
      </c>
      <c r="R57" s="92" t="s">
        <v>1</v>
      </c>
      <c r="S57" s="87">
        <v>1</v>
      </c>
      <c r="T57" s="92" t="s">
        <v>1</v>
      </c>
      <c r="U57" s="92" t="s">
        <v>1</v>
      </c>
      <c r="V57" s="95" t="s">
        <v>1</v>
      </c>
      <c r="W57" s="92" t="s">
        <v>1</v>
      </c>
      <c r="X57" s="92" t="s">
        <v>1</v>
      </c>
      <c r="Y57" s="92" t="s">
        <v>1</v>
      </c>
      <c r="Z57" s="92" t="s">
        <v>1</v>
      </c>
      <c r="AA57" s="97" t="s">
        <v>433</v>
      </c>
      <c r="AB57" s="92" t="s">
        <v>1</v>
      </c>
      <c r="AC57" s="93">
        <v>1</v>
      </c>
      <c r="AD57" s="92" t="s">
        <v>1</v>
      </c>
      <c r="AE57" s="92" t="s">
        <v>1</v>
      </c>
      <c r="AF57" s="82" t="s">
        <v>433</v>
      </c>
      <c r="AH57" t="str">
        <f>VLOOKUP(A57,'Report 238'!$B:$AS,18,FALSE)</f>
        <v>SR</v>
      </c>
      <c r="AI57" t="str">
        <f>VLOOKUP(A57,'Report 238'!$B:$AS,36,FALSE)</f>
        <v/>
      </c>
      <c r="AJ57" t="str">
        <f>VLOOKUP(A57,'Report 238'!$B:$AS,42,FALSE)</f>
        <v>SR</v>
      </c>
      <c r="AK57" t="str">
        <f>VLOOKUP(A57,'Report 240'!B:AQ,37,FALSE)</f>
        <v>No</v>
      </c>
      <c r="AL57">
        <f>VLOOKUP(A57,'Report 240'!B:AR,38,FALSE)</f>
        <v>119</v>
      </c>
      <c r="AM57" t="str">
        <f>VLOOKUP(A57,'Report 240'!B:AS,39,FALSE)</f>
        <v>Yes</v>
      </c>
    </row>
    <row r="58" spans="1:39" ht="14.25" customHeight="1" x14ac:dyDescent="0.3">
      <c r="A58" s="3">
        <v>606</v>
      </c>
      <c r="B58" s="6" t="s">
        <v>59</v>
      </c>
      <c r="C58" s="6" t="s">
        <v>285</v>
      </c>
      <c r="D58" s="89" t="s">
        <v>290</v>
      </c>
      <c r="E58" s="89" t="s">
        <v>303</v>
      </c>
      <c r="F58" s="90" t="s">
        <v>305</v>
      </c>
      <c r="G58" s="96" t="s">
        <v>4</v>
      </c>
      <c r="H58" s="17" t="str">
        <f>VLOOKUP(A58,'PROVINCES - IDs'!A:O,11,FALSE)</f>
        <v>R</v>
      </c>
      <c r="I58" s="17" t="str">
        <f>VLOOKUP(A58,'PROVINCES - IDs'!A:P,12,FALSE)</f>
        <v>R</v>
      </c>
      <c r="J58" s="92" t="s">
        <v>1</v>
      </c>
      <c r="K58" s="92" t="s">
        <v>1</v>
      </c>
      <c r="L58" s="92" t="s">
        <v>1</v>
      </c>
      <c r="M58" s="93">
        <v>1</v>
      </c>
      <c r="N58" s="92" t="s">
        <v>1</v>
      </c>
      <c r="O58" s="92" t="s">
        <v>1</v>
      </c>
      <c r="P58" s="92" t="s">
        <v>1</v>
      </c>
      <c r="Q58" s="92" t="s">
        <v>1</v>
      </c>
      <c r="R58" s="92" t="s">
        <v>1</v>
      </c>
      <c r="S58" s="92" t="s">
        <v>1</v>
      </c>
      <c r="T58" s="92" t="s">
        <v>1</v>
      </c>
      <c r="U58" s="21" t="s">
        <v>1</v>
      </c>
      <c r="V58" s="21" t="s">
        <v>1</v>
      </c>
      <c r="W58" s="95" t="s">
        <v>1</v>
      </c>
      <c r="X58" s="92" t="s">
        <v>1</v>
      </c>
      <c r="Y58" s="92" t="s">
        <v>1</v>
      </c>
      <c r="Z58" s="95" t="s">
        <v>1</v>
      </c>
      <c r="AA58" s="97" t="s">
        <v>433</v>
      </c>
      <c r="AB58" s="93">
        <v>1</v>
      </c>
      <c r="AC58" s="93">
        <v>1</v>
      </c>
      <c r="AD58" s="92" t="s">
        <v>1</v>
      </c>
      <c r="AE58" s="92" t="s">
        <v>1</v>
      </c>
      <c r="AF58" s="94" t="s">
        <v>1</v>
      </c>
      <c r="AH58" t="str">
        <f>VLOOKUP(A58,'Report 238'!$B:$AS,18,FALSE)</f>
        <v>SR</v>
      </c>
      <c r="AI58" t="str">
        <f>VLOOKUP(A58,'Report 238'!$B:$AS,36,FALSE)</f>
        <v/>
      </c>
      <c r="AJ58" t="str">
        <f>VLOOKUP(A58,'Report 238'!$B:$AS,42,FALSE)</f>
        <v/>
      </c>
      <c r="AK58" t="str">
        <f>VLOOKUP(A58,'Report 240'!B:AQ,37,FALSE)</f>
        <v>No</v>
      </c>
      <c r="AL58">
        <f>VLOOKUP(A58,'Report 240'!B:AR,38,FALSE)</f>
        <v>283.5</v>
      </c>
      <c r="AM58" t="str">
        <f>VLOOKUP(A58,'Report 240'!B:AS,39,FALSE)</f>
        <v>No</v>
      </c>
    </row>
    <row r="59" spans="1:39" ht="14.25" customHeight="1" x14ac:dyDescent="0.3">
      <c r="A59" s="3">
        <v>566</v>
      </c>
      <c r="B59" s="6" t="s">
        <v>60</v>
      </c>
      <c r="C59" s="6" t="s">
        <v>286</v>
      </c>
      <c r="D59" s="89" t="s">
        <v>290</v>
      </c>
      <c r="E59" s="89" t="s">
        <v>303</v>
      </c>
      <c r="F59" s="90" t="s">
        <v>307</v>
      </c>
      <c r="G59" s="96" t="s">
        <v>4</v>
      </c>
      <c r="H59" s="17" t="str">
        <f>VLOOKUP(A59,'PROVINCES - IDs'!A:O,11,FALSE)</f>
        <v>A</v>
      </c>
      <c r="I59" s="17" t="str">
        <f>VLOOKUP(A59,'PROVINCES - IDs'!A:P,12,FALSE)</f>
        <v>R</v>
      </c>
      <c r="J59" s="92" t="s">
        <v>1</v>
      </c>
      <c r="K59" s="92" t="s">
        <v>1</v>
      </c>
      <c r="L59" s="92" t="s">
        <v>1</v>
      </c>
      <c r="M59" s="93">
        <v>1</v>
      </c>
      <c r="N59" s="92" t="s">
        <v>1</v>
      </c>
      <c r="O59" s="92" t="s">
        <v>1</v>
      </c>
      <c r="P59" s="92" t="s">
        <v>1</v>
      </c>
      <c r="Q59" s="92" t="s">
        <v>1</v>
      </c>
      <c r="R59" s="92" t="s">
        <v>1</v>
      </c>
      <c r="S59" s="87">
        <v>1</v>
      </c>
      <c r="T59" s="87">
        <v>1</v>
      </c>
      <c r="U59" s="92" t="s">
        <v>1</v>
      </c>
      <c r="V59" s="92" t="s">
        <v>1</v>
      </c>
      <c r="W59" s="92" t="s">
        <v>1</v>
      </c>
      <c r="X59" s="92" t="s">
        <v>1</v>
      </c>
      <c r="Y59" s="92" t="s">
        <v>1</v>
      </c>
      <c r="Z59" s="92" t="s">
        <v>1</v>
      </c>
      <c r="AA59" s="97" t="s">
        <v>433</v>
      </c>
      <c r="AB59" s="92" t="s">
        <v>1</v>
      </c>
      <c r="AC59" s="92" t="s">
        <v>1</v>
      </c>
      <c r="AD59" s="92" t="s">
        <v>1</v>
      </c>
      <c r="AE59" s="92" t="s">
        <v>1</v>
      </c>
      <c r="AF59" s="94" t="s">
        <v>1</v>
      </c>
      <c r="AH59" t="str">
        <f>VLOOKUP(A59,'Report 238'!$B:$AS,18,FALSE)</f>
        <v>SR</v>
      </c>
      <c r="AI59" t="str">
        <f>VLOOKUP(A59,'Report 238'!$B:$AS,36,FALSE)</f>
        <v/>
      </c>
      <c r="AJ59" t="str">
        <f>VLOOKUP(A59,'Report 238'!$B:$AS,42,FALSE)</f>
        <v/>
      </c>
      <c r="AK59" t="str">
        <f>VLOOKUP(A59,'Report 240'!B:AQ,37,FALSE)</f>
        <v>Yes</v>
      </c>
      <c r="AL59">
        <f>VLOOKUP(A59,'Report 240'!B:AR,38,FALSE)</f>
        <v>581</v>
      </c>
      <c r="AM59" t="str">
        <f>VLOOKUP(A59,'Report 240'!B:AS,39,FALSE)</f>
        <v>Yes</v>
      </c>
    </row>
    <row r="60" spans="1:39" ht="14.25" customHeight="1" x14ac:dyDescent="0.3">
      <c r="A60" s="3">
        <v>611</v>
      </c>
      <c r="B60" s="6" t="s">
        <v>61</v>
      </c>
      <c r="C60" s="6" t="s">
        <v>286</v>
      </c>
      <c r="D60" s="89" t="s">
        <v>290</v>
      </c>
      <c r="E60" s="89" t="s">
        <v>303</v>
      </c>
      <c r="F60" s="90" t="s">
        <v>324</v>
      </c>
      <c r="G60" s="96" t="s">
        <v>4</v>
      </c>
      <c r="H60" s="17" t="str">
        <f>VLOOKUP(A60,'PROVINCES - IDs'!A:O,11,FALSE)</f>
        <v>A</v>
      </c>
      <c r="I60" s="17" t="str">
        <f>VLOOKUP(A60,'PROVINCES - IDs'!A:P,12,FALSE)</f>
        <v>R</v>
      </c>
      <c r="J60" s="92" t="s">
        <v>1</v>
      </c>
      <c r="K60" s="93">
        <v>1</v>
      </c>
      <c r="L60" s="93">
        <v>1</v>
      </c>
      <c r="M60" s="93">
        <v>1</v>
      </c>
      <c r="N60" s="92" t="s">
        <v>1</v>
      </c>
      <c r="O60" s="92" t="s">
        <v>1</v>
      </c>
      <c r="P60" s="92" t="s">
        <v>1</v>
      </c>
      <c r="Q60" s="93">
        <v>1</v>
      </c>
      <c r="R60" s="92" t="s">
        <v>1</v>
      </c>
      <c r="S60" s="87">
        <v>1</v>
      </c>
      <c r="T60" s="92" t="s">
        <v>1</v>
      </c>
      <c r="U60" s="21" t="s">
        <v>1</v>
      </c>
      <c r="V60" s="21" t="s">
        <v>1</v>
      </c>
      <c r="W60" s="92" t="s">
        <v>1</v>
      </c>
      <c r="X60" s="92" t="s">
        <v>1</v>
      </c>
      <c r="Y60" s="92" t="s">
        <v>1</v>
      </c>
      <c r="Z60" s="95" t="s">
        <v>1</v>
      </c>
      <c r="AA60" s="97" t="s">
        <v>433</v>
      </c>
      <c r="AB60" s="92" t="s">
        <v>1</v>
      </c>
      <c r="AC60" s="92" t="s">
        <v>1</v>
      </c>
      <c r="AD60" s="92" t="s">
        <v>1</v>
      </c>
      <c r="AE60" s="92" t="s">
        <v>1</v>
      </c>
      <c r="AF60" s="94" t="s">
        <v>1</v>
      </c>
      <c r="AH60" t="str">
        <f>VLOOKUP(A60,'Report 238'!$B:$AS,18,FALSE)</f>
        <v>SR</v>
      </c>
      <c r="AI60" t="str">
        <f>VLOOKUP(A60,'Report 238'!$B:$AS,36,FALSE)</f>
        <v/>
      </c>
      <c r="AJ60" t="str">
        <f>VLOOKUP(A60,'Report 238'!$B:$AS,42,FALSE)</f>
        <v/>
      </c>
      <c r="AK60" t="str">
        <f>VLOOKUP(A60,'Report 240'!B:AQ,37,FALSE)</f>
        <v>No</v>
      </c>
      <c r="AL60">
        <f>VLOOKUP(A60,'Report 240'!B:AR,38,FALSE)</f>
        <v>91.03</v>
      </c>
      <c r="AM60" t="str">
        <f>VLOOKUP(A60,'Report 240'!B:AS,39,FALSE)</f>
        <v>Yes</v>
      </c>
    </row>
    <row r="61" spans="1:39" ht="14.25" customHeight="1" x14ac:dyDescent="0.3">
      <c r="A61" s="3">
        <v>574</v>
      </c>
      <c r="B61" s="6" t="s">
        <v>62</v>
      </c>
      <c r="C61" s="6" t="s">
        <v>286</v>
      </c>
      <c r="D61" s="89" t="s">
        <v>290</v>
      </c>
      <c r="E61" s="89" t="s">
        <v>303</v>
      </c>
      <c r="F61" s="90" t="s">
        <v>322</v>
      </c>
      <c r="G61" s="96" t="s">
        <v>4</v>
      </c>
      <c r="H61" s="17" t="str">
        <f>VLOOKUP(A61,'PROVINCES - IDs'!A:O,11,FALSE)</f>
        <v/>
      </c>
      <c r="I61" s="17" t="str">
        <f>VLOOKUP(A61,'PROVINCES - IDs'!A:P,12,FALSE)</f>
        <v>R</v>
      </c>
      <c r="J61" s="92" t="s">
        <v>1</v>
      </c>
      <c r="K61" s="92" t="s">
        <v>1</v>
      </c>
      <c r="L61" s="93">
        <v>1</v>
      </c>
      <c r="M61" s="93">
        <v>1</v>
      </c>
      <c r="N61" s="93">
        <v>1</v>
      </c>
      <c r="O61" s="92" t="s">
        <v>1</v>
      </c>
      <c r="P61" s="92" t="s">
        <v>1</v>
      </c>
      <c r="Q61" s="92" t="s">
        <v>1</v>
      </c>
      <c r="R61" s="92" t="s">
        <v>1</v>
      </c>
      <c r="S61" s="92" t="s">
        <v>1</v>
      </c>
      <c r="T61" s="92" t="s">
        <v>1</v>
      </c>
      <c r="U61" s="92" t="s">
        <v>1</v>
      </c>
      <c r="V61" s="95" t="s">
        <v>1</v>
      </c>
      <c r="W61" s="92" t="s">
        <v>1</v>
      </c>
      <c r="X61" s="92" t="s">
        <v>1</v>
      </c>
      <c r="Y61" s="92" t="s">
        <v>1</v>
      </c>
      <c r="Z61" s="92" t="s">
        <v>1</v>
      </c>
      <c r="AA61" s="97" t="s">
        <v>433</v>
      </c>
      <c r="AB61" s="92" t="s">
        <v>1</v>
      </c>
      <c r="AC61" s="92" t="s">
        <v>1</v>
      </c>
      <c r="AD61" s="92" t="s">
        <v>1</v>
      </c>
      <c r="AE61" s="92" t="s">
        <v>1</v>
      </c>
      <c r="AF61" s="94" t="s">
        <v>1</v>
      </c>
      <c r="AH61" t="str">
        <f>VLOOKUP(A61,'Report 238'!$B:$AS,18,FALSE)</f>
        <v>SR</v>
      </c>
      <c r="AI61" t="str">
        <f>VLOOKUP(A61,'Report 238'!$B:$AS,36,FALSE)</f>
        <v/>
      </c>
      <c r="AJ61" t="str">
        <f>VLOOKUP(A61,'Report 238'!$B:$AS,42,FALSE)</f>
        <v/>
      </c>
      <c r="AK61" t="str">
        <f>VLOOKUP(A61,'Report 240'!B:AQ,37,FALSE)</f>
        <v>No</v>
      </c>
      <c r="AL61">
        <f>VLOOKUP(A61,'Report 240'!B:AR,38,FALSE)</f>
        <v>944.4</v>
      </c>
      <c r="AM61" t="str">
        <f>VLOOKUP(A61,'Report 240'!B:AS,39,FALSE)</f>
        <v>No</v>
      </c>
    </row>
    <row r="62" spans="1:39" ht="18.75" customHeight="1" x14ac:dyDescent="0.3">
      <c r="A62" s="3">
        <v>604</v>
      </c>
      <c r="B62" s="6" t="s">
        <v>63</v>
      </c>
      <c r="C62" s="6" t="s">
        <v>287</v>
      </c>
      <c r="D62" s="89" t="s">
        <v>290</v>
      </c>
      <c r="E62" s="89" t="s">
        <v>303</v>
      </c>
      <c r="F62" s="90" t="s">
        <v>325</v>
      </c>
      <c r="G62" s="96" t="s">
        <v>4</v>
      </c>
      <c r="H62" s="17" t="str">
        <f>VLOOKUP(A62,'PROVINCES - IDs'!A:O,11,FALSE)</f>
        <v>R</v>
      </c>
      <c r="I62" s="17" t="str">
        <f>VLOOKUP(A62,'PROVINCES - IDs'!A:P,12,FALSE)</f>
        <v>R</v>
      </c>
      <c r="J62" s="92" t="s">
        <v>1</v>
      </c>
      <c r="K62" s="93">
        <v>1</v>
      </c>
      <c r="L62" s="93">
        <v>1</v>
      </c>
      <c r="M62" s="93">
        <v>1</v>
      </c>
      <c r="N62" s="92" t="s">
        <v>1</v>
      </c>
      <c r="O62" s="92" t="s">
        <v>1</v>
      </c>
      <c r="P62" s="92" t="s">
        <v>1</v>
      </c>
      <c r="Q62" s="92" t="s">
        <v>1</v>
      </c>
      <c r="R62" s="92" t="s">
        <v>1</v>
      </c>
      <c r="S62" s="87">
        <v>1</v>
      </c>
      <c r="T62" s="92" t="s">
        <v>1</v>
      </c>
      <c r="U62" s="21" t="s">
        <v>1</v>
      </c>
      <c r="V62" s="21" t="s">
        <v>1</v>
      </c>
      <c r="W62" s="21" t="s">
        <v>1</v>
      </c>
      <c r="X62" s="92" t="s">
        <v>1</v>
      </c>
      <c r="Y62" s="95" t="s">
        <v>1</v>
      </c>
      <c r="Z62" s="95" t="s">
        <v>1</v>
      </c>
      <c r="AA62" s="97" t="s">
        <v>433</v>
      </c>
      <c r="AB62" s="92" t="s">
        <v>1</v>
      </c>
      <c r="AC62" s="93">
        <v>1</v>
      </c>
      <c r="AD62" s="92" t="s">
        <v>1</v>
      </c>
      <c r="AE62" s="97" t="s">
        <v>433</v>
      </c>
      <c r="AF62" s="82" t="s">
        <v>433</v>
      </c>
      <c r="AH62" t="str">
        <f>VLOOKUP(A62,'Report 238'!$B:$AS,18,FALSE)</f>
        <v>SR</v>
      </c>
      <c r="AI62" t="str">
        <f>VLOOKUP(A62,'Report 238'!$B:$AS,36,FALSE)</f>
        <v>SR</v>
      </c>
      <c r="AJ62" t="str">
        <f>VLOOKUP(A62,'Report 238'!$B:$AS,42,FALSE)</f>
        <v>SR</v>
      </c>
      <c r="AK62" t="str">
        <f>VLOOKUP(A62,'Report 240'!B:AQ,37,FALSE)</f>
        <v>No</v>
      </c>
      <c r="AL62">
        <f>VLOOKUP(A62,'Report 240'!B:AR,38,FALSE)</f>
        <v>258.2</v>
      </c>
      <c r="AM62" t="str">
        <f>VLOOKUP(A62,'Report 240'!B:AS,39,FALSE)</f>
        <v>Yes</v>
      </c>
    </row>
    <row r="63" spans="1:39" ht="14.25" customHeight="1" x14ac:dyDescent="0.3">
      <c r="A63" s="3">
        <v>633</v>
      </c>
      <c r="B63" s="6" t="s">
        <v>64</v>
      </c>
      <c r="C63" s="6" t="s">
        <v>285</v>
      </c>
      <c r="D63" s="89" t="s">
        <v>296</v>
      </c>
      <c r="E63" s="89" t="s">
        <v>303</v>
      </c>
      <c r="F63" s="90" t="s">
        <v>326</v>
      </c>
      <c r="G63" s="96" t="s">
        <v>4</v>
      </c>
      <c r="H63" s="17" t="str">
        <f>VLOOKUP(A63,'PROVINCES - IDs'!A:O,11,FALSE)</f>
        <v>R</v>
      </c>
      <c r="I63" s="17" t="str">
        <f>VLOOKUP(A63,'PROVINCES - IDs'!A:P,12,FALSE)</f>
        <v>R</v>
      </c>
      <c r="J63" s="93">
        <v>1</v>
      </c>
      <c r="K63" s="93">
        <v>1</v>
      </c>
      <c r="L63" s="93">
        <v>1</v>
      </c>
      <c r="M63" s="93">
        <v>1</v>
      </c>
      <c r="N63" s="93">
        <v>1</v>
      </c>
      <c r="O63" s="93">
        <v>1</v>
      </c>
      <c r="P63" s="92" t="s">
        <v>1</v>
      </c>
      <c r="Q63" s="93">
        <v>1</v>
      </c>
      <c r="R63" s="92" t="s">
        <v>1</v>
      </c>
      <c r="S63" s="87">
        <v>1</v>
      </c>
      <c r="T63" s="92" t="s">
        <v>1</v>
      </c>
      <c r="U63" s="21" t="s">
        <v>1</v>
      </c>
      <c r="V63" s="21" t="s">
        <v>1</v>
      </c>
      <c r="W63" s="92" t="s">
        <v>1</v>
      </c>
      <c r="X63" s="92" t="s">
        <v>1</v>
      </c>
      <c r="Y63" s="92" t="s">
        <v>1</v>
      </c>
      <c r="Z63" s="92" t="s">
        <v>1</v>
      </c>
      <c r="AA63" s="97" t="s">
        <v>433</v>
      </c>
      <c r="AB63" s="93">
        <v>1</v>
      </c>
      <c r="AC63" s="93">
        <v>1</v>
      </c>
      <c r="AD63" s="92" t="s">
        <v>1</v>
      </c>
      <c r="AE63" s="97" t="s">
        <v>433</v>
      </c>
      <c r="AF63" s="82" t="s">
        <v>433</v>
      </c>
      <c r="AH63" t="str">
        <f>VLOOKUP(A63,'Report 238'!$B:$AS,18,FALSE)</f>
        <v>SR</v>
      </c>
      <c r="AI63" t="str">
        <f>VLOOKUP(A63,'Report 238'!$B:$AS,36,FALSE)</f>
        <v>SR</v>
      </c>
      <c r="AJ63" t="str">
        <f>VLOOKUP(A63,'Report 238'!$B:$AS,42,FALSE)</f>
        <v>SR</v>
      </c>
      <c r="AK63" t="str">
        <f>VLOOKUP(A63,'Report 240'!B:AQ,37,FALSE)</f>
        <v>No</v>
      </c>
      <c r="AL63">
        <f>VLOOKUP(A63,'Report 240'!B:AR,38,FALSE)</f>
        <v>50.9</v>
      </c>
      <c r="AM63" t="str">
        <f>VLOOKUP(A63,'Report 240'!B:AS,39,FALSE)</f>
        <v>Yes</v>
      </c>
    </row>
    <row r="64" spans="1:39" ht="14.25" customHeight="1" x14ac:dyDescent="0.3">
      <c r="A64" s="3">
        <v>648</v>
      </c>
      <c r="B64" s="6" t="s">
        <v>65</v>
      </c>
      <c r="C64" s="6" t="s">
        <v>285</v>
      </c>
      <c r="D64" s="89" t="s">
        <v>296</v>
      </c>
      <c r="E64" s="89" t="s">
        <v>303</v>
      </c>
      <c r="F64" s="90" t="s">
        <v>327</v>
      </c>
      <c r="G64" s="96" t="s">
        <v>4</v>
      </c>
      <c r="H64" s="17" t="str">
        <f>VLOOKUP(A64,'PROVINCES - IDs'!A:O,11,FALSE)</f>
        <v>R</v>
      </c>
      <c r="I64" s="17" t="str">
        <f>VLOOKUP(A64,'PROVINCES - IDs'!A:P,12,FALSE)</f>
        <v>R</v>
      </c>
      <c r="J64" s="92" t="s">
        <v>1</v>
      </c>
      <c r="K64" s="93">
        <v>1</v>
      </c>
      <c r="L64" s="93">
        <v>1</v>
      </c>
      <c r="M64" s="93">
        <v>1</v>
      </c>
      <c r="N64" s="92" t="s">
        <v>1</v>
      </c>
      <c r="O64" s="92" t="s">
        <v>1</v>
      </c>
      <c r="P64" s="92" t="s">
        <v>1</v>
      </c>
      <c r="Q64" s="92" t="s">
        <v>1</v>
      </c>
      <c r="R64" s="92" t="s">
        <v>1</v>
      </c>
      <c r="S64" s="92" t="s">
        <v>1</v>
      </c>
      <c r="T64" s="92" t="s">
        <v>1</v>
      </c>
      <c r="U64" s="21" t="s">
        <v>1</v>
      </c>
      <c r="V64" s="21" t="s">
        <v>1</v>
      </c>
      <c r="W64" s="92" t="s">
        <v>1</v>
      </c>
      <c r="X64" s="92" t="s">
        <v>1</v>
      </c>
      <c r="Y64" s="92" t="s">
        <v>1</v>
      </c>
      <c r="Z64" s="95" t="s">
        <v>1</v>
      </c>
      <c r="AA64" s="97" t="s">
        <v>433</v>
      </c>
      <c r="AB64" s="92" t="s">
        <v>1</v>
      </c>
      <c r="AC64" s="93">
        <v>1</v>
      </c>
      <c r="AD64" s="92" t="s">
        <v>1</v>
      </c>
      <c r="AE64" s="97" t="s">
        <v>433</v>
      </c>
      <c r="AF64" s="82" t="s">
        <v>433</v>
      </c>
      <c r="AH64" t="str">
        <f>VLOOKUP(A64,'Report 238'!$B:$AS,18,FALSE)</f>
        <v>SR</v>
      </c>
      <c r="AI64" t="str">
        <f>VLOOKUP(A64,'Report 238'!$B:$AS,36,FALSE)</f>
        <v>SR</v>
      </c>
      <c r="AJ64" t="str">
        <f>VLOOKUP(A64,'Report 238'!$B:$AS,42,FALSE)</f>
        <v>SR</v>
      </c>
      <c r="AK64" t="str">
        <f>VLOOKUP(A64,'Report 240'!B:AQ,37,FALSE)</f>
        <v>No</v>
      </c>
      <c r="AL64">
        <f>VLOOKUP(A64,'Report 240'!B:AR,38,FALSE)</f>
        <v>293.39999999999998</v>
      </c>
      <c r="AM64" t="str">
        <f>VLOOKUP(A64,'Report 240'!B:AS,39,FALSE)</f>
        <v>No</v>
      </c>
    </row>
    <row r="65" spans="1:39" ht="14.25" customHeight="1" x14ac:dyDescent="0.3">
      <c r="A65" s="3">
        <v>638</v>
      </c>
      <c r="B65" s="6" t="s">
        <v>66</v>
      </c>
      <c r="C65" s="6" t="s">
        <v>285</v>
      </c>
      <c r="D65" s="89" t="s">
        <v>296</v>
      </c>
      <c r="E65" s="89" t="s">
        <v>303</v>
      </c>
      <c r="F65" s="90" t="s">
        <v>327</v>
      </c>
      <c r="G65" s="96" t="s">
        <v>4</v>
      </c>
      <c r="H65" s="17" t="str">
        <f>VLOOKUP(A65,'PROVINCES - IDs'!A:O,11,FALSE)</f>
        <v/>
      </c>
      <c r="I65" s="17" t="str">
        <f>VLOOKUP(A65,'PROVINCES - IDs'!A:P,12,FALSE)</f>
        <v>R</v>
      </c>
      <c r="J65" s="93">
        <v>1</v>
      </c>
      <c r="K65" s="93">
        <v>1</v>
      </c>
      <c r="L65" s="92" t="s">
        <v>1</v>
      </c>
      <c r="M65" s="93">
        <v>1</v>
      </c>
      <c r="N65" s="93">
        <v>1</v>
      </c>
      <c r="O65" s="93">
        <v>1</v>
      </c>
      <c r="P65" s="92" t="s">
        <v>1</v>
      </c>
      <c r="Q65" s="93">
        <v>1</v>
      </c>
      <c r="R65" s="92" t="s">
        <v>1</v>
      </c>
      <c r="S65" s="87">
        <v>1</v>
      </c>
      <c r="T65" s="92" t="s">
        <v>1</v>
      </c>
      <c r="U65" s="21" t="s">
        <v>1</v>
      </c>
      <c r="V65" s="21" t="s">
        <v>1</v>
      </c>
      <c r="W65" s="92" t="s">
        <v>1</v>
      </c>
      <c r="X65" s="92" t="s">
        <v>1</v>
      </c>
      <c r="Y65" s="92" t="s">
        <v>1</v>
      </c>
      <c r="Z65" s="92" t="s">
        <v>1</v>
      </c>
      <c r="AA65" s="97" t="s">
        <v>433</v>
      </c>
      <c r="AB65" s="93">
        <v>1</v>
      </c>
      <c r="AC65" s="93">
        <v>1</v>
      </c>
      <c r="AD65" s="92" t="s">
        <v>1</v>
      </c>
      <c r="AE65" s="97" t="s">
        <v>433</v>
      </c>
      <c r="AF65" s="82" t="s">
        <v>433</v>
      </c>
      <c r="AH65" t="str">
        <f>VLOOKUP(A65,'Report 238'!$B:$AS,18,FALSE)</f>
        <v>SR</v>
      </c>
      <c r="AI65" t="str">
        <f>VLOOKUP(A65,'Report 238'!$B:$AS,36,FALSE)</f>
        <v>SR</v>
      </c>
      <c r="AJ65" t="str">
        <f>VLOOKUP(A65,'Report 238'!$B:$AS,42,FALSE)</f>
        <v>SR</v>
      </c>
      <c r="AK65" t="str">
        <f>VLOOKUP(A65,'Report 240'!B:AQ,37,FALSE)</f>
        <v>No</v>
      </c>
      <c r="AL65">
        <f>VLOOKUP(A65,'Report 240'!B:AR,38,FALSE)</f>
        <v>18</v>
      </c>
      <c r="AM65" t="str">
        <f>VLOOKUP(A65,'Report 240'!B:AS,39,FALSE)</f>
        <v>Yes</v>
      </c>
    </row>
    <row r="66" spans="1:39" ht="14.25" customHeight="1" x14ac:dyDescent="0.3">
      <c r="A66" s="3">
        <v>623</v>
      </c>
      <c r="B66" s="6" t="s">
        <v>67</v>
      </c>
      <c r="C66" s="6" t="s">
        <v>286</v>
      </c>
      <c r="D66" s="89" t="s">
        <v>296</v>
      </c>
      <c r="E66" s="89" t="s">
        <v>303</v>
      </c>
      <c r="F66" s="90" t="s">
        <v>328</v>
      </c>
      <c r="G66" s="96" t="s">
        <v>4</v>
      </c>
      <c r="H66" s="17" t="str">
        <f>VLOOKUP(A66,'PROVINCES - IDs'!A:O,11,FALSE)</f>
        <v/>
      </c>
      <c r="I66" s="17" t="str">
        <f>VLOOKUP(A66,'PROVINCES - IDs'!A:P,12,FALSE)</f>
        <v>R</v>
      </c>
      <c r="J66" s="93">
        <v>1</v>
      </c>
      <c r="K66" s="93">
        <v>1</v>
      </c>
      <c r="L66" s="93">
        <v>1</v>
      </c>
      <c r="M66" s="93">
        <v>1</v>
      </c>
      <c r="N66" s="92" t="s">
        <v>1</v>
      </c>
      <c r="O66" s="93">
        <v>1</v>
      </c>
      <c r="P66" s="93">
        <v>1</v>
      </c>
      <c r="Q66" s="93">
        <v>1</v>
      </c>
      <c r="R66" s="92" t="s">
        <v>1</v>
      </c>
      <c r="S66" s="92" t="s">
        <v>1</v>
      </c>
      <c r="T66" s="92" t="s">
        <v>1</v>
      </c>
      <c r="U66" s="92" t="s">
        <v>1</v>
      </c>
      <c r="V66" s="92" t="s">
        <v>1</v>
      </c>
      <c r="W66" s="92" t="s">
        <v>1</v>
      </c>
      <c r="X66" s="92" t="s">
        <v>1</v>
      </c>
      <c r="Y66" s="92" t="s">
        <v>1</v>
      </c>
      <c r="Z66" s="92" t="s">
        <v>1</v>
      </c>
      <c r="AA66" s="97" t="s">
        <v>433</v>
      </c>
      <c r="AB66" s="92" t="s">
        <v>1</v>
      </c>
      <c r="AC66" s="93">
        <v>1</v>
      </c>
      <c r="AD66" s="92" t="s">
        <v>1</v>
      </c>
      <c r="AE66" s="97" t="s">
        <v>433</v>
      </c>
      <c r="AF66" s="94" t="s">
        <v>1</v>
      </c>
      <c r="AH66" t="str">
        <f>VLOOKUP(A66,'Report 238'!$B:$AS,18,FALSE)</f>
        <v>SR</v>
      </c>
      <c r="AI66" t="str">
        <f>VLOOKUP(A66,'Report 238'!$B:$AS,36,FALSE)</f>
        <v>SR</v>
      </c>
      <c r="AJ66" t="str">
        <f>VLOOKUP(A66,'Report 238'!$B:$AS,42,FALSE)</f>
        <v/>
      </c>
      <c r="AK66" t="str">
        <f>VLOOKUP(A66,'Report 240'!B:AQ,37,FALSE)</f>
        <v>No</v>
      </c>
      <c r="AL66">
        <f>VLOOKUP(A66,'Report 240'!B:AR,38,FALSE)</f>
        <v>21.7</v>
      </c>
      <c r="AM66" t="str">
        <f>VLOOKUP(A66,'Report 240'!B:AS,39,FALSE)</f>
        <v>No</v>
      </c>
    </row>
    <row r="67" spans="1:39" ht="18.75" customHeight="1" x14ac:dyDescent="0.3">
      <c r="A67" s="3">
        <v>622</v>
      </c>
      <c r="B67" s="6" t="s">
        <v>69</v>
      </c>
      <c r="C67" s="6" t="s">
        <v>286</v>
      </c>
      <c r="D67" s="89" t="s">
        <v>296</v>
      </c>
      <c r="E67" s="89" t="s">
        <v>303</v>
      </c>
      <c r="F67" s="90" t="s">
        <v>327</v>
      </c>
      <c r="G67" s="96" t="s">
        <v>4</v>
      </c>
      <c r="H67" s="17" t="str">
        <f>VLOOKUP(A67,'PROVINCES - IDs'!A:O,11,FALSE)</f>
        <v>R</v>
      </c>
      <c r="I67" s="17" t="str">
        <f>VLOOKUP(A67,'PROVINCES - IDs'!A:P,12,FALSE)</f>
        <v>R</v>
      </c>
      <c r="J67" s="92" t="s">
        <v>1</v>
      </c>
      <c r="K67" s="92" t="s">
        <v>1</v>
      </c>
      <c r="L67" s="93">
        <v>1</v>
      </c>
      <c r="M67" s="93">
        <v>1</v>
      </c>
      <c r="N67" s="93">
        <v>1</v>
      </c>
      <c r="O67" s="92" t="s">
        <v>1</v>
      </c>
      <c r="P67" s="92" t="s">
        <v>1</v>
      </c>
      <c r="Q67" s="92" t="s">
        <v>1</v>
      </c>
      <c r="R67" s="92" t="s">
        <v>1</v>
      </c>
      <c r="S67" s="87">
        <v>1</v>
      </c>
      <c r="T67" s="92" t="s">
        <v>1</v>
      </c>
      <c r="U67" s="21" t="s">
        <v>1</v>
      </c>
      <c r="V67" s="21" t="s">
        <v>1</v>
      </c>
      <c r="W67" s="92" t="s">
        <v>1</v>
      </c>
      <c r="X67" s="21" t="s">
        <v>1</v>
      </c>
      <c r="Y67" s="92" t="s">
        <v>1</v>
      </c>
      <c r="Z67" s="92" t="s">
        <v>1</v>
      </c>
      <c r="AA67" s="97" t="s">
        <v>433</v>
      </c>
      <c r="AB67" s="93">
        <v>1</v>
      </c>
      <c r="AC67" s="93">
        <v>1</v>
      </c>
      <c r="AD67" s="92" t="s">
        <v>1</v>
      </c>
      <c r="AE67" s="97" t="s">
        <v>433</v>
      </c>
      <c r="AF67" s="82" t="s">
        <v>433</v>
      </c>
      <c r="AH67" t="str">
        <f>VLOOKUP(A67,'Report 238'!$B:$AS,18,FALSE)</f>
        <v>SR</v>
      </c>
      <c r="AI67" t="str">
        <f>VLOOKUP(A67,'Report 238'!$B:$AS,36,FALSE)</f>
        <v>SR</v>
      </c>
      <c r="AJ67" t="str">
        <f>VLOOKUP(A67,'Report 238'!$B:$AS,42,FALSE)</f>
        <v>SR</v>
      </c>
      <c r="AK67" t="str">
        <f>VLOOKUP(A67,'Report 240'!B:AQ,37,FALSE)</f>
        <v>No</v>
      </c>
      <c r="AL67">
        <f>VLOOKUP(A67,'Report 240'!B:AR,38,FALSE)</f>
        <v>303.5</v>
      </c>
      <c r="AM67" t="str">
        <f>VLOOKUP(A67,'Report 240'!B:AS,39,FALSE)</f>
        <v>Yes</v>
      </c>
    </row>
    <row r="68" spans="1:39" ht="13.5" customHeight="1" x14ac:dyDescent="0.3">
      <c r="A68" s="3">
        <v>621</v>
      </c>
      <c r="B68" s="6" t="s">
        <v>68</v>
      </c>
      <c r="C68" s="6" t="s">
        <v>286</v>
      </c>
      <c r="D68" s="89" t="s">
        <v>296</v>
      </c>
      <c r="E68" s="89" t="s">
        <v>303</v>
      </c>
      <c r="F68" s="90" t="s">
        <v>326</v>
      </c>
      <c r="G68" s="96" t="s">
        <v>4</v>
      </c>
      <c r="H68" s="17" t="str">
        <f>VLOOKUP(A68,'PROVINCES - IDs'!A:O,11,FALSE)</f>
        <v/>
      </c>
      <c r="I68" s="17" t="str">
        <f>VLOOKUP(A68,'PROVINCES - IDs'!A:P,12,FALSE)</f>
        <v>R</v>
      </c>
      <c r="J68" s="92" t="s">
        <v>1</v>
      </c>
      <c r="K68" s="92" t="s">
        <v>1</v>
      </c>
      <c r="L68" s="93">
        <v>1</v>
      </c>
      <c r="M68" s="93">
        <v>1</v>
      </c>
      <c r="N68" s="93">
        <v>1</v>
      </c>
      <c r="O68" s="92" t="s">
        <v>1</v>
      </c>
      <c r="P68" s="92" t="s">
        <v>1</v>
      </c>
      <c r="Q68" s="92" t="s">
        <v>1</v>
      </c>
      <c r="R68" s="92" t="s">
        <v>1</v>
      </c>
      <c r="S68" s="92" t="s">
        <v>1</v>
      </c>
      <c r="T68" s="92" t="s">
        <v>1</v>
      </c>
      <c r="U68" s="21" t="s">
        <v>1</v>
      </c>
      <c r="V68" s="21" t="s">
        <v>1</v>
      </c>
      <c r="W68" s="95" t="s">
        <v>1</v>
      </c>
      <c r="X68" s="92" t="s">
        <v>1</v>
      </c>
      <c r="Y68" s="92" t="s">
        <v>1</v>
      </c>
      <c r="Z68" s="95" t="s">
        <v>1</v>
      </c>
      <c r="AA68" s="97" t="s">
        <v>433</v>
      </c>
      <c r="AB68" s="93">
        <v>1</v>
      </c>
      <c r="AC68" s="93">
        <v>1</v>
      </c>
      <c r="AD68" s="92" t="s">
        <v>1</v>
      </c>
      <c r="AE68" s="97" t="s">
        <v>433</v>
      </c>
      <c r="AF68" s="82" t="s">
        <v>433</v>
      </c>
      <c r="AH68" t="str">
        <f>VLOOKUP(A68,'Report 238'!$B:$AS,18,FALSE)</f>
        <v>SR</v>
      </c>
      <c r="AI68" t="str">
        <f>VLOOKUP(A68,'Report 238'!$B:$AS,36,FALSE)</f>
        <v>SR</v>
      </c>
      <c r="AJ68" t="str">
        <f>VLOOKUP(A68,'Report 238'!$B:$AS,42,FALSE)</f>
        <v>SR</v>
      </c>
      <c r="AK68" t="str">
        <f>VLOOKUP(A68,'Report 240'!B:AQ,37,FALSE)</f>
        <v>No</v>
      </c>
      <c r="AL68">
        <f>VLOOKUP(A68,'Report 240'!B:AR,38,FALSE)</f>
        <v>446</v>
      </c>
      <c r="AM68" t="str">
        <f>VLOOKUP(A68,'Report 240'!B:AS,39,FALSE)</f>
        <v>No</v>
      </c>
    </row>
    <row r="69" spans="1:39" ht="14.25" customHeight="1" x14ac:dyDescent="0.3">
      <c r="A69" s="3">
        <v>1479</v>
      </c>
      <c r="B69" s="6" t="s">
        <v>70</v>
      </c>
      <c r="C69" s="6" t="s">
        <v>285</v>
      </c>
      <c r="D69" s="89" t="s">
        <v>291</v>
      </c>
      <c r="E69" s="89" t="s">
        <v>303</v>
      </c>
      <c r="F69" s="90" t="s">
        <v>329</v>
      </c>
      <c r="G69" s="96" t="s">
        <v>4</v>
      </c>
      <c r="H69" s="17" t="str">
        <f>VLOOKUP(A69,'PROVINCES - IDs'!A:O,11,FALSE)</f>
        <v/>
      </c>
      <c r="I69" s="17" t="str">
        <f>VLOOKUP(A69,'PROVINCES - IDs'!A:P,12,FALSE)</f>
        <v>R</v>
      </c>
      <c r="J69" s="93">
        <v>1</v>
      </c>
      <c r="K69" s="93">
        <v>1</v>
      </c>
      <c r="L69" s="92" t="s">
        <v>1</v>
      </c>
      <c r="M69" s="93">
        <v>1</v>
      </c>
      <c r="N69" s="93">
        <v>1</v>
      </c>
      <c r="O69" s="93">
        <v>1</v>
      </c>
      <c r="P69" s="93">
        <v>1</v>
      </c>
      <c r="Q69" s="93">
        <v>1</v>
      </c>
      <c r="R69" s="92" t="s">
        <v>1</v>
      </c>
      <c r="S69" s="87">
        <v>1</v>
      </c>
      <c r="T69" s="92" t="s">
        <v>1</v>
      </c>
      <c r="U69" s="92" t="s">
        <v>1</v>
      </c>
      <c r="V69" s="92" t="s">
        <v>1</v>
      </c>
      <c r="W69" s="92" t="s">
        <v>1</v>
      </c>
      <c r="X69" s="92" t="s">
        <v>1</v>
      </c>
      <c r="Y69" s="92" t="s">
        <v>1</v>
      </c>
      <c r="Z69" s="92" t="s">
        <v>1</v>
      </c>
      <c r="AA69" s="97" t="s">
        <v>433</v>
      </c>
      <c r="AB69" s="92" t="s">
        <v>1</v>
      </c>
      <c r="AC69" s="93">
        <v>1</v>
      </c>
      <c r="AD69" s="92" t="s">
        <v>1</v>
      </c>
      <c r="AE69" s="92" t="s">
        <v>1</v>
      </c>
      <c r="AF69" s="94" t="s">
        <v>1</v>
      </c>
      <c r="AH69" t="str">
        <f>VLOOKUP(A69,'Report 238'!$B:$AS,18,FALSE)</f>
        <v>SR</v>
      </c>
      <c r="AI69" t="str">
        <f>VLOOKUP(A69,'Report 238'!$B:$AS,36,FALSE)</f>
        <v/>
      </c>
      <c r="AJ69" t="str">
        <f>VLOOKUP(A69,'Report 238'!$B:$AS,42,FALSE)</f>
        <v/>
      </c>
      <c r="AK69" t="str">
        <f>VLOOKUP(A69,'Report 240'!B:AQ,37,FALSE)</f>
        <v>No</v>
      </c>
      <c r="AL69">
        <f>VLOOKUP(A69,'Report 240'!B:AR,38,FALSE)</f>
        <v>25.1</v>
      </c>
      <c r="AM69" t="str">
        <f>VLOOKUP(A69,'Report 240'!B:AS,39,FALSE)</f>
        <v>Yes</v>
      </c>
    </row>
    <row r="70" spans="1:39" ht="14.25" customHeight="1" x14ac:dyDescent="0.3">
      <c r="A70" s="3">
        <v>653</v>
      </c>
      <c r="B70" s="6" t="s">
        <v>71</v>
      </c>
      <c r="C70" s="6" t="s">
        <v>285</v>
      </c>
      <c r="D70" s="89" t="s">
        <v>291</v>
      </c>
      <c r="E70" s="89" t="s">
        <v>303</v>
      </c>
      <c r="F70" s="90" t="s">
        <v>308</v>
      </c>
      <c r="G70" s="96" t="s">
        <v>4</v>
      </c>
      <c r="H70" s="17" t="str">
        <f>VLOOKUP(A70,'PROVINCES - IDs'!A:O,11,FALSE)</f>
        <v>A</v>
      </c>
      <c r="I70" s="17" t="str">
        <f>VLOOKUP(A70,'PROVINCES - IDs'!A:P,12,FALSE)</f>
        <v>R</v>
      </c>
      <c r="J70" s="92" t="s">
        <v>1</v>
      </c>
      <c r="K70" s="93">
        <v>1</v>
      </c>
      <c r="L70" s="92" t="s">
        <v>1</v>
      </c>
      <c r="M70" s="93">
        <v>1</v>
      </c>
      <c r="N70" s="93">
        <v>1</v>
      </c>
      <c r="O70" s="93">
        <v>1</v>
      </c>
      <c r="P70" s="92" t="s">
        <v>1</v>
      </c>
      <c r="Q70" s="93">
        <v>1</v>
      </c>
      <c r="R70" s="92" t="s">
        <v>1</v>
      </c>
      <c r="S70" s="87">
        <v>1</v>
      </c>
      <c r="T70" s="87">
        <v>1</v>
      </c>
      <c r="U70" s="21" t="s">
        <v>1</v>
      </c>
      <c r="V70" s="92" t="s">
        <v>1</v>
      </c>
      <c r="W70" s="92" t="s">
        <v>1</v>
      </c>
      <c r="X70" s="92" t="s">
        <v>1</v>
      </c>
      <c r="Y70" s="92" t="s">
        <v>1</v>
      </c>
      <c r="Z70" s="92" t="s">
        <v>1</v>
      </c>
      <c r="AA70" s="97" t="s">
        <v>433</v>
      </c>
      <c r="AB70" s="92" t="s">
        <v>1</v>
      </c>
      <c r="AC70" s="93">
        <v>1</v>
      </c>
      <c r="AD70" s="92" t="s">
        <v>1</v>
      </c>
      <c r="AE70" s="92" t="s">
        <v>1</v>
      </c>
      <c r="AF70" s="94" t="s">
        <v>1</v>
      </c>
      <c r="AH70" t="str">
        <f>VLOOKUP(A70,'Report 238'!$B:$AS,18,FALSE)</f>
        <v>SR</v>
      </c>
      <c r="AI70" t="str">
        <f>VLOOKUP(A70,'Report 238'!$B:$AS,36,FALSE)</f>
        <v/>
      </c>
      <c r="AJ70" t="str">
        <f>VLOOKUP(A70,'Report 238'!$B:$AS,42,FALSE)</f>
        <v/>
      </c>
      <c r="AK70" t="str">
        <f>VLOOKUP(A70,'Report 240'!B:AQ,37,FALSE)</f>
        <v>Yes</v>
      </c>
      <c r="AL70">
        <f>VLOOKUP(A70,'Report 240'!B:AR,38,FALSE)</f>
        <v>39.799999999999997</v>
      </c>
      <c r="AM70" t="str">
        <f>VLOOKUP(A70,'Report 240'!B:AS,39,FALSE)</f>
        <v>Yes</v>
      </c>
    </row>
    <row r="71" spans="1:39" ht="14.25" customHeight="1" x14ac:dyDescent="0.3">
      <c r="A71" s="3">
        <v>660</v>
      </c>
      <c r="B71" s="6" t="s">
        <v>72</v>
      </c>
      <c r="C71" s="6" t="s">
        <v>286</v>
      </c>
      <c r="D71" s="89" t="s">
        <v>291</v>
      </c>
      <c r="E71" s="89" t="s">
        <v>303</v>
      </c>
      <c r="F71" s="90" t="s">
        <v>329</v>
      </c>
      <c r="G71" s="96" t="s">
        <v>4</v>
      </c>
      <c r="H71" s="17" t="str">
        <f>VLOOKUP(A71,'PROVINCES - IDs'!A:O,11,FALSE)</f>
        <v/>
      </c>
      <c r="I71" s="17" t="str">
        <f>VLOOKUP(A71,'PROVINCES - IDs'!A:P,12,FALSE)</f>
        <v>R</v>
      </c>
      <c r="J71" s="93">
        <v>1</v>
      </c>
      <c r="K71" s="93">
        <v>1</v>
      </c>
      <c r="L71" s="92" t="s">
        <v>1</v>
      </c>
      <c r="M71" s="93">
        <v>1</v>
      </c>
      <c r="N71" s="93">
        <v>1</v>
      </c>
      <c r="O71" s="93">
        <v>1</v>
      </c>
      <c r="P71" s="93">
        <v>1</v>
      </c>
      <c r="Q71" s="93">
        <v>1</v>
      </c>
      <c r="R71" s="92" t="s">
        <v>1</v>
      </c>
      <c r="S71" s="87">
        <v>1</v>
      </c>
      <c r="T71" s="92" t="s">
        <v>1</v>
      </c>
      <c r="U71" s="92" t="s">
        <v>1</v>
      </c>
      <c r="V71" s="92" t="s">
        <v>1</v>
      </c>
      <c r="W71" s="92" t="s">
        <v>1</v>
      </c>
      <c r="X71" s="92" t="s">
        <v>1</v>
      </c>
      <c r="Y71" s="92" t="s">
        <v>1</v>
      </c>
      <c r="Z71" s="92" t="s">
        <v>1</v>
      </c>
      <c r="AA71" s="97" t="s">
        <v>433</v>
      </c>
      <c r="AB71" s="92" t="s">
        <v>1</v>
      </c>
      <c r="AC71" s="92" t="s">
        <v>1</v>
      </c>
      <c r="AD71" s="92" t="s">
        <v>1</v>
      </c>
      <c r="AE71" s="92" t="s">
        <v>1</v>
      </c>
      <c r="AF71" s="94" t="s">
        <v>1</v>
      </c>
      <c r="AH71" t="str">
        <f>VLOOKUP(A71,'Report 238'!$B:$AS,18,FALSE)</f>
        <v>SR</v>
      </c>
      <c r="AI71" t="str">
        <f>VLOOKUP(A71,'Report 238'!$B:$AS,36,FALSE)</f>
        <v/>
      </c>
      <c r="AJ71" t="str">
        <f>VLOOKUP(A71,'Report 238'!$B:$AS,42,FALSE)</f>
        <v/>
      </c>
      <c r="AK71" t="str">
        <f>VLOOKUP(A71,'Report 240'!B:AQ,37,FALSE)</f>
        <v>No</v>
      </c>
      <c r="AL71">
        <f>VLOOKUP(A71,'Report 240'!B:AR,38,FALSE)</f>
        <v>16.7</v>
      </c>
      <c r="AM71" t="str">
        <f>VLOOKUP(A71,'Report 240'!B:AS,39,FALSE)</f>
        <v>Yes</v>
      </c>
    </row>
    <row r="72" spans="1:39" ht="14.25" customHeight="1" x14ac:dyDescent="0.3">
      <c r="A72" s="3">
        <v>659</v>
      </c>
      <c r="B72" s="6" t="s">
        <v>73</v>
      </c>
      <c r="C72" s="6" t="s">
        <v>286</v>
      </c>
      <c r="D72" s="89" t="s">
        <v>291</v>
      </c>
      <c r="E72" s="89" t="s">
        <v>303</v>
      </c>
      <c r="F72" s="90" t="s">
        <v>308</v>
      </c>
      <c r="G72" s="96" t="s">
        <v>4</v>
      </c>
      <c r="H72" s="17" t="str">
        <f>VLOOKUP(A72,'PROVINCES - IDs'!A:O,11,FALSE)</f>
        <v>R</v>
      </c>
      <c r="I72" s="17" t="str">
        <f>VLOOKUP(A72,'PROVINCES - IDs'!A:P,12,FALSE)</f>
        <v>R</v>
      </c>
      <c r="J72" s="93">
        <v>1</v>
      </c>
      <c r="K72" s="93">
        <v>1</v>
      </c>
      <c r="L72" s="92" t="s">
        <v>1</v>
      </c>
      <c r="M72" s="93">
        <v>1</v>
      </c>
      <c r="N72" s="93">
        <v>1</v>
      </c>
      <c r="O72" s="93">
        <v>1</v>
      </c>
      <c r="P72" s="93">
        <v>1</v>
      </c>
      <c r="Q72" s="93">
        <v>1</v>
      </c>
      <c r="R72" s="92" t="s">
        <v>1</v>
      </c>
      <c r="S72" s="87">
        <v>1</v>
      </c>
      <c r="T72" s="92" t="s">
        <v>1</v>
      </c>
      <c r="U72" s="21" t="s">
        <v>1</v>
      </c>
      <c r="V72" s="21" t="s">
        <v>1</v>
      </c>
      <c r="W72" s="92" t="s">
        <v>1</v>
      </c>
      <c r="X72" s="92" t="s">
        <v>1</v>
      </c>
      <c r="Y72" s="92" t="s">
        <v>1</v>
      </c>
      <c r="Z72" s="92" t="s">
        <v>1</v>
      </c>
      <c r="AA72" s="97" t="s">
        <v>439</v>
      </c>
      <c r="AB72" s="93">
        <v>1</v>
      </c>
      <c r="AC72" s="93">
        <v>1</v>
      </c>
      <c r="AD72" s="92" t="s">
        <v>1</v>
      </c>
      <c r="AE72" s="97" t="s">
        <v>433</v>
      </c>
      <c r="AF72" s="94" t="s">
        <v>1</v>
      </c>
      <c r="AH72" t="str">
        <f>VLOOKUP(A72,'Report 238'!$B:$AS,18,FALSE)</f>
        <v>NR</v>
      </c>
      <c r="AI72" t="str">
        <f>VLOOKUP(A72,'Report 238'!$B:$AS,36,FALSE)</f>
        <v>SR</v>
      </c>
      <c r="AJ72" t="str">
        <f>VLOOKUP(A72,'Report 238'!$B:$AS,42,FALSE)</f>
        <v/>
      </c>
      <c r="AK72" t="str">
        <f>VLOOKUP(A72,'Report 240'!B:AQ,37,FALSE)</f>
        <v>No</v>
      </c>
      <c r="AL72">
        <f>VLOOKUP(A72,'Report 240'!B:AR,38,FALSE)</f>
        <v>14.3</v>
      </c>
      <c r="AM72" t="str">
        <f>VLOOKUP(A72,'Report 240'!B:AS,39,FALSE)</f>
        <v>Yes</v>
      </c>
    </row>
    <row r="73" spans="1:39" ht="18.75" customHeight="1" x14ac:dyDescent="0.3">
      <c r="A73" s="3">
        <v>650</v>
      </c>
      <c r="B73" s="6" t="s">
        <v>74</v>
      </c>
      <c r="C73" s="6" t="s">
        <v>287</v>
      </c>
      <c r="D73" s="89" t="s">
        <v>291</v>
      </c>
      <c r="E73" s="89" t="s">
        <v>303</v>
      </c>
      <c r="F73" s="90" t="s">
        <v>330</v>
      </c>
      <c r="G73" s="96" t="s">
        <v>4</v>
      </c>
      <c r="H73" s="17" t="str">
        <f>VLOOKUP(A73,'PROVINCES - IDs'!A:O,11,FALSE)</f>
        <v/>
      </c>
      <c r="I73" s="17" t="str">
        <f>VLOOKUP(A73,'PROVINCES - IDs'!A:P,12,FALSE)</f>
        <v>N</v>
      </c>
      <c r="J73" s="92" t="s">
        <v>1</v>
      </c>
      <c r="K73" s="93">
        <v>1</v>
      </c>
      <c r="L73" s="92" t="s">
        <v>1</v>
      </c>
      <c r="M73" s="93">
        <v>1</v>
      </c>
      <c r="N73" s="92" t="s">
        <v>1</v>
      </c>
      <c r="O73" s="93">
        <v>1</v>
      </c>
      <c r="P73" s="92" t="s">
        <v>1</v>
      </c>
      <c r="Q73" s="93">
        <v>1</v>
      </c>
      <c r="R73" s="92" t="s">
        <v>1</v>
      </c>
      <c r="S73" s="87">
        <v>1</v>
      </c>
      <c r="T73" s="92" t="s">
        <v>1</v>
      </c>
      <c r="U73" s="21" t="s">
        <v>1</v>
      </c>
      <c r="V73" s="92" t="s">
        <v>1</v>
      </c>
      <c r="W73" s="92" t="s">
        <v>1</v>
      </c>
      <c r="X73" s="92" t="s">
        <v>1</v>
      </c>
      <c r="Y73" s="92" t="s">
        <v>1</v>
      </c>
      <c r="Z73" s="21" t="s">
        <v>1</v>
      </c>
      <c r="AA73" s="92" t="s">
        <v>1</v>
      </c>
      <c r="AB73" s="92" t="s">
        <v>1</v>
      </c>
      <c r="AC73" s="92" t="s">
        <v>1</v>
      </c>
      <c r="AD73" s="93">
        <v>1</v>
      </c>
      <c r="AE73" s="92" t="s">
        <v>1</v>
      </c>
      <c r="AF73" s="94" t="s">
        <v>1</v>
      </c>
      <c r="AH73" t="str">
        <f>VLOOKUP(A73,'Report 238'!$B:$AS,18,FALSE)</f>
        <v/>
      </c>
      <c r="AI73" t="str">
        <f>VLOOKUP(A73,'Report 238'!$B:$AS,36,FALSE)</f>
        <v/>
      </c>
      <c r="AJ73" t="str">
        <f>VLOOKUP(A73,'Report 238'!$B:$AS,42,FALSE)</f>
        <v/>
      </c>
      <c r="AK73" t="str">
        <f>VLOOKUP(A73,'Report 240'!B:AQ,37,FALSE)</f>
        <v>No</v>
      </c>
      <c r="AL73">
        <f>VLOOKUP(A73,'Report 240'!B:AR,38,FALSE)</f>
        <v>72.099999999999994</v>
      </c>
      <c r="AM73" t="str">
        <f>VLOOKUP(A73,'Report 240'!B:AS,39,FALSE)</f>
        <v>Yes</v>
      </c>
    </row>
    <row r="74" spans="1:39" ht="18" customHeight="1" x14ac:dyDescent="0.3">
      <c r="A74" s="3">
        <v>649</v>
      </c>
      <c r="B74" s="6" t="s">
        <v>75</v>
      </c>
      <c r="C74" s="6" t="s">
        <v>287</v>
      </c>
      <c r="D74" s="89" t="s">
        <v>291</v>
      </c>
      <c r="E74" s="89" t="s">
        <v>303</v>
      </c>
      <c r="F74" s="90" t="s">
        <v>321</v>
      </c>
      <c r="G74" s="96" t="s">
        <v>4</v>
      </c>
      <c r="H74" s="17" t="str">
        <f>VLOOKUP(A74,'PROVINCES - IDs'!A:O,11,FALSE)</f>
        <v>R</v>
      </c>
      <c r="I74" s="17" t="str">
        <f>VLOOKUP(A74,'PROVINCES - IDs'!A:P,12,FALSE)</f>
        <v>R</v>
      </c>
      <c r="J74" s="92" t="s">
        <v>1</v>
      </c>
      <c r="K74" s="93">
        <v>1</v>
      </c>
      <c r="L74" s="92" t="s">
        <v>1</v>
      </c>
      <c r="M74" s="93">
        <v>1</v>
      </c>
      <c r="N74" s="92" t="s">
        <v>1</v>
      </c>
      <c r="O74" s="92" t="s">
        <v>1</v>
      </c>
      <c r="P74" s="92" t="s">
        <v>1</v>
      </c>
      <c r="Q74" s="92" t="s">
        <v>1</v>
      </c>
      <c r="R74" s="92" t="s">
        <v>1</v>
      </c>
      <c r="S74" s="92" t="s">
        <v>1</v>
      </c>
      <c r="T74" s="92" t="s">
        <v>1</v>
      </c>
      <c r="U74" s="21" t="s">
        <v>1</v>
      </c>
      <c r="V74" s="21" t="s">
        <v>1</v>
      </c>
      <c r="W74" s="21" t="s">
        <v>1</v>
      </c>
      <c r="X74" s="92" t="s">
        <v>1</v>
      </c>
      <c r="Y74" s="92" t="s">
        <v>1</v>
      </c>
      <c r="Z74" s="95" t="s">
        <v>1</v>
      </c>
      <c r="AA74" s="97" t="s">
        <v>433</v>
      </c>
      <c r="AB74" s="92" t="s">
        <v>1</v>
      </c>
      <c r="AC74" s="93">
        <v>1</v>
      </c>
      <c r="AD74" s="92" t="s">
        <v>1</v>
      </c>
      <c r="AE74" s="92" t="s">
        <v>1</v>
      </c>
      <c r="AF74" s="94" t="s">
        <v>1</v>
      </c>
      <c r="AH74" t="str">
        <f>VLOOKUP(A74,'Report 238'!$B:$AS,18,FALSE)</f>
        <v>SR</v>
      </c>
      <c r="AI74" t="str">
        <f>VLOOKUP(A74,'Report 238'!$B:$AS,36,FALSE)</f>
        <v/>
      </c>
      <c r="AJ74" t="str">
        <f>VLOOKUP(A74,'Report 238'!$B:$AS,42,FALSE)</f>
        <v/>
      </c>
      <c r="AK74" t="str">
        <f>VLOOKUP(A74,'Report 240'!B:AQ,37,FALSE)</f>
        <v>No</v>
      </c>
      <c r="AL74">
        <f>VLOOKUP(A74,'Report 240'!B:AR,38,FALSE)</f>
        <v>121.3</v>
      </c>
      <c r="AM74" t="str">
        <f>VLOOKUP(A74,'Report 240'!B:AS,39,FALSE)</f>
        <v>No</v>
      </c>
    </row>
    <row r="75" spans="1:39" ht="14.25" customHeight="1" x14ac:dyDescent="0.3">
      <c r="A75" s="3">
        <v>721</v>
      </c>
      <c r="B75" s="6" t="s">
        <v>76</v>
      </c>
      <c r="C75" s="6" t="s">
        <v>285</v>
      </c>
      <c r="D75" s="89" t="s">
        <v>292</v>
      </c>
      <c r="E75" s="89" t="s">
        <v>303</v>
      </c>
      <c r="F75" s="90" t="s">
        <v>331</v>
      </c>
      <c r="G75" s="96" t="s">
        <v>4</v>
      </c>
      <c r="H75" s="17" t="str">
        <f>VLOOKUP(A75,'PROVINCES - IDs'!A:O,11,FALSE)</f>
        <v>R</v>
      </c>
      <c r="I75" s="17" t="str">
        <f>VLOOKUP(A75,'PROVINCES - IDs'!A:P,12,FALSE)</f>
        <v>R</v>
      </c>
      <c r="J75" s="92" t="s">
        <v>1</v>
      </c>
      <c r="K75" s="92" t="s">
        <v>1</v>
      </c>
      <c r="L75" s="92" t="s">
        <v>1</v>
      </c>
      <c r="M75" s="93">
        <v>1</v>
      </c>
      <c r="N75" s="92" t="s">
        <v>1</v>
      </c>
      <c r="O75" s="92" t="s">
        <v>1</v>
      </c>
      <c r="P75" s="92" t="s">
        <v>1</v>
      </c>
      <c r="Q75" s="92" t="s">
        <v>1</v>
      </c>
      <c r="R75" s="92" t="s">
        <v>1</v>
      </c>
      <c r="S75" s="92" t="s">
        <v>1</v>
      </c>
      <c r="T75" s="92" t="s">
        <v>1</v>
      </c>
      <c r="U75" s="21" t="s">
        <v>1</v>
      </c>
      <c r="V75" s="21" t="s">
        <v>1</v>
      </c>
      <c r="W75" s="92" t="s">
        <v>1</v>
      </c>
      <c r="X75" s="92" t="s">
        <v>1</v>
      </c>
      <c r="Y75" s="92" t="s">
        <v>1</v>
      </c>
      <c r="Z75" s="95" t="s">
        <v>1</v>
      </c>
      <c r="AA75" s="97" t="s">
        <v>433</v>
      </c>
      <c r="AB75" s="92" t="s">
        <v>1</v>
      </c>
      <c r="AC75" s="92" t="s">
        <v>1</v>
      </c>
      <c r="AD75" s="92" t="s">
        <v>1</v>
      </c>
      <c r="AE75" s="92" t="s">
        <v>1</v>
      </c>
      <c r="AF75" s="94" t="s">
        <v>1</v>
      </c>
      <c r="AH75" t="str">
        <f>VLOOKUP(A75,'Report 238'!$B:$AS,18,FALSE)</f>
        <v>SR</v>
      </c>
      <c r="AI75" t="str">
        <f>VLOOKUP(A75,'Report 238'!$B:$AS,36,FALSE)</f>
        <v/>
      </c>
      <c r="AJ75" t="str">
        <f>VLOOKUP(A75,'Report 238'!$B:$AS,42,FALSE)</f>
        <v/>
      </c>
      <c r="AK75" t="str">
        <f>VLOOKUP(A75,'Report 240'!B:AQ,37,FALSE)</f>
        <v>No</v>
      </c>
      <c r="AL75">
        <f>VLOOKUP(A75,'Report 240'!B:AR,38,FALSE)</f>
        <v>179.6</v>
      </c>
      <c r="AM75" t="str">
        <f>VLOOKUP(A75,'Report 240'!B:AS,39,FALSE)</f>
        <v>No</v>
      </c>
    </row>
    <row r="76" spans="1:39" ht="14.25" customHeight="1" x14ac:dyDescent="0.3">
      <c r="A76" s="3">
        <v>702</v>
      </c>
      <c r="B76" s="6" t="s">
        <v>77</v>
      </c>
      <c r="C76" s="6" t="s">
        <v>285</v>
      </c>
      <c r="D76" s="89" t="s">
        <v>292</v>
      </c>
      <c r="E76" s="89" t="s">
        <v>303</v>
      </c>
      <c r="F76" s="90" t="s">
        <v>332</v>
      </c>
      <c r="G76" s="96" t="s">
        <v>4</v>
      </c>
      <c r="H76" s="17" t="str">
        <f>VLOOKUP(A76,'PROVINCES - IDs'!A:O,11,FALSE)</f>
        <v/>
      </c>
      <c r="I76" s="17" t="str">
        <f>VLOOKUP(A76,'PROVINCES - IDs'!A:P,12,FALSE)</f>
        <v>R</v>
      </c>
      <c r="J76" s="93">
        <v>1</v>
      </c>
      <c r="K76" s="92" t="s">
        <v>1</v>
      </c>
      <c r="L76" s="92" t="s">
        <v>1</v>
      </c>
      <c r="M76" s="93">
        <v>1</v>
      </c>
      <c r="N76" s="92" t="s">
        <v>1</v>
      </c>
      <c r="O76" s="93">
        <v>1</v>
      </c>
      <c r="P76" s="92" t="s">
        <v>1</v>
      </c>
      <c r="Q76" s="93">
        <v>1</v>
      </c>
      <c r="R76" s="92" t="s">
        <v>1</v>
      </c>
      <c r="S76" s="87">
        <v>1</v>
      </c>
      <c r="T76" s="92" t="s">
        <v>1</v>
      </c>
      <c r="U76" s="21" t="s">
        <v>1</v>
      </c>
      <c r="V76" s="21" t="s">
        <v>1</v>
      </c>
      <c r="W76" s="92" t="s">
        <v>1</v>
      </c>
      <c r="X76" s="92" t="s">
        <v>1</v>
      </c>
      <c r="Y76" s="92" t="s">
        <v>1</v>
      </c>
      <c r="Z76" s="92" t="s">
        <v>1</v>
      </c>
      <c r="AA76" s="97" t="s">
        <v>433</v>
      </c>
      <c r="AB76" s="92" t="s">
        <v>1</v>
      </c>
      <c r="AC76" s="92" t="s">
        <v>1</v>
      </c>
      <c r="AD76" s="92" t="s">
        <v>1</v>
      </c>
      <c r="AE76" s="92" t="s">
        <v>1</v>
      </c>
      <c r="AF76" s="94" t="s">
        <v>1</v>
      </c>
      <c r="AH76" t="str">
        <f>VLOOKUP(A76,'Report 238'!$B:$AS,18,FALSE)</f>
        <v>SR</v>
      </c>
      <c r="AI76" t="str">
        <f>VLOOKUP(A76,'Report 238'!$B:$AS,36,FALSE)</f>
        <v/>
      </c>
      <c r="AJ76" t="str">
        <f>VLOOKUP(A76,'Report 238'!$B:$AS,42,FALSE)</f>
        <v/>
      </c>
      <c r="AK76" t="str">
        <f>VLOOKUP(A76,'Report 240'!B:AQ,37,FALSE)</f>
        <v>No</v>
      </c>
      <c r="AL76">
        <f>VLOOKUP(A76,'Report 240'!B:AR,38,FALSE)</f>
        <v>68.599999999999994</v>
      </c>
      <c r="AM76" t="str">
        <f>VLOOKUP(A76,'Report 240'!B:AS,39,FALSE)</f>
        <v>Yes</v>
      </c>
    </row>
    <row r="77" spans="1:39" ht="14.25" customHeight="1" x14ac:dyDescent="0.3">
      <c r="A77" s="3">
        <v>741</v>
      </c>
      <c r="B77" s="6" t="s">
        <v>78</v>
      </c>
      <c r="C77" s="6" t="s">
        <v>285</v>
      </c>
      <c r="D77" s="89" t="s">
        <v>292</v>
      </c>
      <c r="E77" s="89" t="s">
        <v>303</v>
      </c>
      <c r="F77" s="90" t="s">
        <v>333</v>
      </c>
      <c r="G77" s="96" t="s">
        <v>4</v>
      </c>
      <c r="H77" s="17" t="str">
        <f>VLOOKUP(A77,'PROVINCES - IDs'!A:O,11,FALSE)</f>
        <v>A</v>
      </c>
      <c r="I77" s="17" t="str">
        <f>VLOOKUP(A77,'PROVINCES - IDs'!A:P,12,FALSE)</f>
        <v>R</v>
      </c>
      <c r="J77" s="92" t="s">
        <v>1</v>
      </c>
      <c r="K77" s="92" t="s">
        <v>1</v>
      </c>
      <c r="L77" s="92" t="s">
        <v>1</v>
      </c>
      <c r="M77" s="93">
        <v>1</v>
      </c>
      <c r="N77" s="92" t="s">
        <v>1</v>
      </c>
      <c r="O77" s="92" t="s">
        <v>1</v>
      </c>
      <c r="P77" s="92" t="s">
        <v>1</v>
      </c>
      <c r="Q77" s="92" t="s">
        <v>1</v>
      </c>
      <c r="R77" s="92" t="s">
        <v>1</v>
      </c>
      <c r="S77" s="92" t="s">
        <v>1</v>
      </c>
      <c r="T77" s="92" t="s">
        <v>1</v>
      </c>
      <c r="U77" s="92" t="s">
        <v>1</v>
      </c>
      <c r="V77" s="92" t="s">
        <v>1</v>
      </c>
      <c r="W77" s="92" t="s">
        <v>1</v>
      </c>
      <c r="X77" s="92" t="s">
        <v>1</v>
      </c>
      <c r="Y77" s="92" t="s">
        <v>1</v>
      </c>
      <c r="Z77" s="92" t="s">
        <v>1</v>
      </c>
      <c r="AA77" s="97" t="s">
        <v>433</v>
      </c>
      <c r="AB77" s="92" t="s">
        <v>1</v>
      </c>
      <c r="AC77" s="92" t="s">
        <v>1</v>
      </c>
      <c r="AD77" s="92" t="s">
        <v>1</v>
      </c>
      <c r="AE77" s="92" t="s">
        <v>1</v>
      </c>
      <c r="AF77" s="94" t="s">
        <v>1</v>
      </c>
      <c r="AH77" t="str">
        <f>VLOOKUP(A77,'Report 238'!$B:$AS,18,FALSE)</f>
        <v>SR</v>
      </c>
      <c r="AI77" t="str">
        <f>VLOOKUP(A77,'Report 238'!$B:$AS,36,FALSE)</f>
        <v/>
      </c>
      <c r="AJ77" t="str">
        <f>VLOOKUP(A77,'Report 238'!$B:$AS,42,FALSE)</f>
        <v/>
      </c>
      <c r="AK77" t="str">
        <f>VLOOKUP(A77,'Report 240'!B:AQ,37,FALSE)</f>
        <v>No</v>
      </c>
      <c r="AL77">
        <f>VLOOKUP(A77,'Report 240'!B:AR,38,FALSE)</f>
        <v>372.4</v>
      </c>
      <c r="AM77" t="str">
        <f>VLOOKUP(A77,'Report 240'!B:AS,39,FALSE)</f>
        <v>No</v>
      </c>
    </row>
    <row r="78" spans="1:39" ht="14.25" customHeight="1" x14ac:dyDescent="0.3">
      <c r="A78" s="3">
        <v>724</v>
      </c>
      <c r="B78" s="6" t="s">
        <v>79</v>
      </c>
      <c r="C78" s="6" t="s">
        <v>285</v>
      </c>
      <c r="D78" s="89" t="s">
        <v>292</v>
      </c>
      <c r="E78" s="89" t="s">
        <v>303</v>
      </c>
      <c r="F78" s="90" t="s">
        <v>332</v>
      </c>
      <c r="G78" s="96" t="s">
        <v>4</v>
      </c>
      <c r="H78" s="17" t="str">
        <f>VLOOKUP(A78,'PROVINCES - IDs'!A:O,11,FALSE)</f>
        <v>A</v>
      </c>
      <c r="I78" s="17" t="str">
        <f>VLOOKUP(A78,'PROVINCES - IDs'!A:P,12,FALSE)</f>
        <v>R</v>
      </c>
      <c r="J78" s="92" t="s">
        <v>1</v>
      </c>
      <c r="K78" s="92" t="s">
        <v>1</v>
      </c>
      <c r="L78" s="92" t="s">
        <v>1</v>
      </c>
      <c r="M78" s="93">
        <v>1</v>
      </c>
      <c r="N78" s="92" t="s">
        <v>1</v>
      </c>
      <c r="O78" s="92" t="s">
        <v>1</v>
      </c>
      <c r="P78" s="92" t="s">
        <v>1</v>
      </c>
      <c r="Q78" s="92" t="s">
        <v>1</v>
      </c>
      <c r="R78" s="92" t="s">
        <v>1</v>
      </c>
      <c r="S78" s="92" t="s">
        <v>1</v>
      </c>
      <c r="T78" s="92" t="s">
        <v>1</v>
      </c>
      <c r="U78" s="92" t="s">
        <v>1</v>
      </c>
      <c r="V78" s="92" t="s">
        <v>1</v>
      </c>
      <c r="W78" s="92" t="s">
        <v>1</v>
      </c>
      <c r="X78" s="92" t="s">
        <v>1</v>
      </c>
      <c r="Y78" s="92" t="s">
        <v>1</v>
      </c>
      <c r="Z78" s="92" t="s">
        <v>1</v>
      </c>
      <c r="AA78" s="97" t="s">
        <v>433</v>
      </c>
      <c r="AB78" s="92" t="s">
        <v>1</v>
      </c>
      <c r="AC78" s="92" t="s">
        <v>1</v>
      </c>
      <c r="AD78" s="92" t="s">
        <v>1</v>
      </c>
      <c r="AE78" s="92" t="s">
        <v>1</v>
      </c>
      <c r="AF78" s="94" t="s">
        <v>1</v>
      </c>
      <c r="AH78" t="str">
        <f>VLOOKUP(A78,'Report 238'!$B:$AS,18,FALSE)</f>
        <v>SR</v>
      </c>
      <c r="AI78" t="str">
        <f>VLOOKUP(A78,'Report 238'!$B:$AS,36,FALSE)</f>
        <v/>
      </c>
      <c r="AJ78" t="str">
        <f>VLOOKUP(A78,'Report 238'!$B:$AS,42,FALSE)</f>
        <v/>
      </c>
      <c r="AK78" t="str">
        <f>VLOOKUP(A78,'Report 240'!B:AQ,37,FALSE)</f>
        <v>No</v>
      </c>
      <c r="AL78">
        <f>VLOOKUP(A78,'Report 240'!B:AR,38,FALSE)</f>
        <v>120.3</v>
      </c>
      <c r="AM78" t="str">
        <f>VLOOKUP(A78,'Report 240'!B:AS,39,FALSE)</f>
        <v>No</v>
      </c>
    </row>
    <row r="79" spans="1:39" ht="14.25" customHeight="1" x14ac:dyDescent="0.3">
      <c r="A79" s="3">
        <v>689</v>
      </c>
      <c r="B79" s="6" t="s">
        <v>80</v>
      </c>
      <c r="C79" s="6" t="s">
        <v>285</v>
      </c>
      <c r="D79" s="89" t="s">
        <v>292</v>
      </c>
      <c r="E79" s="89" t="s">
        <v>303</v>
      </c>
      <c r="F79" s="90" t="s">
        <v>334</v>
      </c>
      <c r="G79" s="96" t="s">
        <v>4</v>
      </c>
      <c r="H79" s="17" t="str">
        <f>VLOOKUP(A79,'PROVINCES - IDs'!A:O,11,FALSE)</f>
        <v>A</v>
      </c>
      <c r="I79" s="17" t="str">
        <f>VLOOKUP(A79,'PROVINCES - IDs'!A:P,12,FALSE)</f>
        <v>R</v>
      </c>
      <c r="J79" s="93">
        <v>1</v>
      </c>
      <c r="K79" s="92" t="s">
        <v>1</v>
      </c>
      <c r="L79" s="92" t="s">
        <v>1</v>
      </c>
      <c r="M79" s="93">
        <v>1</v>
      </c>
      <c r="N79" s="93">
        <v>1</v>
      </c>
      <c r="O79" s="93">
        <v>1</v>
      </c>
      <c r="P79" s="92" t="s">
        <v>1</v>
      </c>
      <c r="Q79" s="93">
        <v>1</v>
      </c>
      <c r="R79" s="92" t="s">
        <v>1</v>
      </c>
      <c r="S79" s="87">
        <v>1</v>
      </c>
      <c r="T79" s="92" t="s">
        <v>1</v>
      </c>
      <c r="U79" s="21" t="s">
        <v>1</v>
      </c>
      <c r="V79" s="92" t="s">
        <v>1</v>
      </c>
      <c r="W79" s="95" t="s">
        <v>1</v>
      </c>
      <c r="X79" s="95" t="s">
        <v>1</v>
      </c>
      <c r="Y79" s="92" t="s">
        <v>1</v>
      </c>
      <c r="Z79" s="92" t="s">
        <v>1</v>
      </c>
      <c r="AA79" s="97" t="s">
        <v>433</v>
      </c>
      <c r="AB79" s="92" t="s">
        <v>1</v>
      </c>
      <c r="AC79" s="92" t="s">
        <v>1</v>
      </c>
      <c r="AD79" s="92" t="s">
        <v>1</v>
      </c>
      <c r="AE79" s="92" t="s">
        <v>1</v>
      </c>
      <c r="AF79" s="94" t="s">
        <v>1</v>
      </c>
      <c r="AH79" t="str">
        <f>VLOOKUP(A79,'Report 238'!$B:$AS,18,FALSE)</f>
        <v>SR</v>
      </c>
      <c r="AI79" t="str">
        <f>VLOOKUP(A79,'Report 238'!$B:$AS,36,FALSE)</f>
        <v/>
      </c>
      <c r="AJ79" t="str">
        <f>VLOOKUP(A79,'Report 238'!$B:$AS,42,FALSE)</f>
        <v/>
      </c>
      <c r="AK79" t="str">
        <f>VLOOKUP(A79,'Report 240'!B:AQ,37,FALSE)</f>
        <v>No</v>
      </c>
      <c r="AL79">
        <f>VLOOKUP(A79,'Report 240'!B:AR,38,FALSE)</f>
        <v>41.2</v>
      </c>
      <c r="AM79" t="str">
        <f>VLOOKUP(A79,'Report 240'!B:AS,39,FALSE)</f>
        <v>Yes</v>
      </c>
    </row>
    <row r="80" spans="1:39" ht="14.25" customHeight="1" x14ac:dyDescent="0.3">
      <c r="A80" s="3">
        <v>694</v>
      </c>
      <c r="B80" s="6" t="s">
        <v>81</v>
      </c>
      <c r="C80" s="6" t="s">
        <v>285</v>
      </c>
      <c r="D80" s="89" t="s">
        <v>292</v>
      </c>
      <c r="E80" s="89" t="s">
        <v>303</v>
      </c>
      <c r="F80" s="90" t="s">
        <v>333</v>
      </c>
      <c r="G80" s="96" t="s">
        <v>4</v>
      </c>
      <c r="H80" s="17" t="str">
        <f>VLOOKUP(A80,'PROVINCES - IDs'!A:O,11,FALSE)</f>
        <v>A</v>
      </c>
      <c r="I80" s="17" t="str">
        <f>VLOOKUP(A80,'PROVINCES - IDs'!A:P,12,FALSE)</f>
        <v>R</v>
      </c>
      <c r="J80" s="92" t="s">
        <v>1</v>
      </c>
      <c r="K80" s="92" t="s">
        <v>1</v>
      </c>
      <c r="L80" s="92" t="s">
        <v>1</v>
      </c>
      <c r="M80" s="93">
        <v>1</v>
      </c>
      <c r="N80" s="92" t="s">
        <v>1</v>
      </c>
      <c r="O80" s="92" t="s">
        <v>1</v>
      </c>
      <c r="P80" s="92" t="s">
        <v>1</v>
      </c>
      <c r="Q80" s="92" t="s">
        <v>1</v>
      </c>
      <c r="R80" s="92" t="s">
        <v>1</v>
      </c>
      <c r="S80" s="92" t="s">
        <v>1</v>
      </c>
      <c r="T80" s="92" t="s">
        <v>1</v>
      </c>
      <c r="U80" s="92" t="s">
        <v>1</v>
      </c>
      <c r="V80" s="92" t="s">
        <v>1</v>
      </c>
      <c r="W80" s="92" t="s">
        <v>1</v>
      </c>
      <c r="X80" s="92" t="s">
        <v>1</v>
      </c>
      <c r="Y80" s="92" t="s">
        <v>1</v>
      </c>
      <c r="Z80" s="92" t="s">
        <v>1</v>
      </c>
      <c r="AA80" s="97" t="s">
        <v>433</v>
      </c>
      <c r="AB80" s="92" t="s">
        <v>1</v>
      </c>
      <c r="AC80" s="92" t="s">
        <v>1</v>
      </c>
      <c r="AD80" s="92" t="s">
        <v>1</v>
      </c>
      <c r="AE80" s="92" t="s">
        <v>1</v>
      </c>
      <c r="AF80" s="94" t="s">
        <v>1</v>
      </c>
      <c r="AH80" t="str">
        <f>VLOOKUP(A80,'Report 238'!$B:$AS,18,FALSE)</f>
        <v>SR</v>
      </c>
      <c r="AI80" t="str">
        <f>VLOOKUP(A80,'Report 238'!$B:$AS,36,FALSE)</f>
        <v/>
      </c>
      <c r="AJ80" t="str">
        <f>VLOOKUP(A80,'Report 238'!$B:$AS,42,FALSE)</f>
        <v/>
      </c>
      <c r="AK80" t="str">
        <f>VLOOKUP(A80,'Report 240'!B:AQ,37,FALSE)</f>
        <v>No</v>
      </c>
      <c r="AL80">
        <f>VLOOKUP(A80,'Report 240'!B:AR,38,FALSE)</f>
        <v>192</v>
      </c>
      <c r="AM80" t="str">
        <f>VLOOKUP(A80,'Report 240'!B:AS,39,FALSE)</f>
        <v>No</v>
      </c>
    </row>
    <row r="81" spans="1:39" ht="14.25" customHeight="1" x14ac:dyDescent="0.3">
      <c r="A81" s="3">
        <v>715</v>
      </c>
      <c r="B81" s="6" t="s">
        <v>82</v>
      </c>
      <c r="C81" s="6" t="s">
        <v>285</v>
      </c>
      <c r="D81" s="89" t="s">
        <v>292</v>
      </c>
      <c r="E81" s="89" t="s">
        <v>303</v>
      </c>
      <c r="F81" s="90" t="s">
        <v>309</v>
      </c>
      <c r="G81" s="96" t="s">
        <v>4</v>
      </c>
      <c r="H81" s="17" t="str">
        <f>VLOOKUP(A81,'PROVINCES - IDs'!A:O,11,FALSE)</f>
        <v>R</v>
      </c>
      <c r="I81" s="17" t="str">
        <f>VLOOKUP(A81,'PROVINCES - IDs'!A:P,12,FALSE)</f>
        <v>R</v>
      </c>
      <c r="J81" s="92" t="s">
        <v>1</v>
      </c>
      <c r="K81" s="93">
        <v>1</v>
      </c>
      <c r="L81" s="93">
        <v>1</v>
      </c>
      <c r="M81" s="93">
        <v>1</v>
      </c>
      <c r="N81" s="93">
        <v>1</v>
      </c>
      <c r="O81" s="93">
        <v>1</v>
      </c>
      <c r="P81" s="92" t="s">
        <v>1</v>
      </c>
      <c r="Q81" s="93">
        <v>1</v>
      </c>
      <c r="R81" s="92" t="s">
        <v>1</v>
      </c>
      <c r="S81" s="87">
        <v>1</v>
      </c>
      <c r="T81" s="92" t="s">
        <v>1</v>
      </c>
      <c r="U81" s="21" t="s">
        <v>1</v>
      </c>
      <c r="V81" s="21" t="s">
        <v>1</v>
      </c>
      <c r="W81" s="92" t="s">
        <v>1</v>
      </c>
      <c r="X81" s="92" t="s">
        <v>1</v>
      </c>
      <c r="Y81" s="92" t="s">
        <v>1</v>
      </c>
      <c r="Z81" s="92" t="s">
        <v>1</v>
      </c>
      <c r="AA81" s="97" t="s">
        <v>433</v>
      </c>
      <c r="AB81" s="92" t="s">
        <v>1</v>
      </c>
      <c r="AC81" s="93">
        <v>1</v>
      </c>
      <c r="AD81" s="92" t="s">
        <v>1</v>
      </c>
      <c r="AE81" s="92" t="s">
        <v>1</v>
      </c>
      <c r="AF81" s="94" t="s">
        <v>1</v>
      </c>
      <c r="AH81" t="str">
        <f>VLOOKUP(A81,'Report 238'!$B:$AS,18,FALSE)</f>
        <v>SR</v>
      </c>
      <c r="AI81" t="str">
        <f>VLOOKUP(A81,'Report 238'!$B:$AS,36,FALSE)</f>
        <v/>
      </c>
      <c r="AJ81" t="str">
        <f>VLOOKUP(A81,'Report 238'!$B:$AS,42,FALSE)</f>
        <v/>
      </c>
      <c r="AK81" t="str">
        <f>VLOOKUP(A81,'Report 240'!B:AQ,37,FALSE)</f>
        <v>No</v>
      </c>
      <c r="AL81">
        <f>VLOOKUP(A81,'Report 240'!B:AR,38,FALSE)</f>
        <v>47</v>
      </c>
      <c r="AM81" t="str">
        <f>VLOOKUP(A81,'Report 240'!B:AS,39,FALSE)</f>
        <v>Yes</v>
      </c>
    </row>
    <row r="82" spans="1:39" ht="13.5" customHeight="1" x14ac:dyDescent="0.3">
      <c r="A82" s="3">
        <v>736</v>
      </c>
      <c r="B82" s="6" t="s">
        <v>83</v>
      </c>
      <c r="C82" s="6" t="s">
        <v>285</v>
      </c>
      <c r="D82" s="89" t="s">
        <v>292</v>
      </c>
      <c r="E82" s="89" t="s">
        <v>303</v>
      </c>
      <c r="F82" s="90" t="s">
        <v>332</v>
      </c>
      <c r="G82" s="96" t="s">
        <v>4</v>
      </c>
      <c r="H82" s="17" t="str">
        <f>VLOOKUP(A82,'PROVINCES - IDs'!A:O,11,FALSE)</f>
        <v>R</v>
      </c>
      <c r="I82" s="17" t="str">
        <f>VLOOKUP(A82,'PROVINCES - IDs'!A:P,12,FALSE)</f>
        <v>R</v>
      </c>
      <c r="J82" s="93">
        <v>1</v>
      </c>
      <c r="K82" s="93">
        <v>1</v>
      </c>
      <c r="L82" s="92" t="s">
        <v>1</v>
      </c>
      <c r="M82" s="93">
        <v>1</v>
      </c>
      <c r="N82" s="93">
        <v>1</v>
      </c>
      <c r="O82" s="93">
        <v>1</v>
      </c>
      <c r="P82" s="92" t="s">
        <v>1</v>
      </c>
      <c r="Q82" s="93">
        <v>1</v>
      </c>
      <c r="R82" s="92" t="s">
        <v>1</v>
      </c>
      <c r="S82" s="87">
        <v>1</v>
      </c>
      <c r="T82" s="92" t="s">
        <v>1</v>
      </c>
      <c r="U82" s="21" t="s">
        <v>1</v>
      </c>
      <c r="V82" s="21" t="s">
        <v>1</v>
      </c>
      <c r="W82" s="92" t="s">
        <v>1</v>
      </c>
      <c r="X82" s="95" t="s">
        <v>1</v>
      </c>
      <c r="Y82" s="92" t="s">
        <v>1</v>
      </c>
      <c r="Z82" s="95" t="s">
        <v>1</v>
      </c>
      <c r="AA82" s="97" t="s">
        <v>433</v>
      </c>
      <c r="AB82" s="92" t="s">
        <v>1</v>
      </c>
      <c r="AC82" s="92" t="s">
        <v>1</v>
      </c>
      <c r="AD82" s="92" t="s">
        <v>1</v>
      </c>
      <c r="AE82" s="92" t="s">
        <v>1</v>
      </c>
      <c r="AF82" s="94" t="s">
        <v>1</v>
      </c>
      <c r="AH82" t="str">
        <f>VLOOKUP(A82,'Report 238'!$B:$AS,18,FALSE)</f>
        <v>SR</v>
      </c>
      <c r="AI82" t="str">
        <f>VLOOKUP(A82,'Report 238'!$B:$AS,36,FALSE)</f>
        <v/>
      </c>
      <c r="AJ82" t="str">
        <f>VLOOKUP(A82,'Report 238'!$B:$AS,42,FALSE)</f>
        <v/>
      </c>
      <c r="AK82" t="str">
        <f>VLOOKUP(A82,'Report 240'!B:AQ,37,FALSE)</f>
        <v>No</v>
      </c>
      <c r="AL82">
        <f>VLOOKUP(A82,'Report 240'!B:AR,38,FALSE)</f>
        <v>92.6</v>
      </c>
      <c r="AM82" t="str">
        <f>VLOOKUP(A82,'Report 240'!B:AS,39,FALSE)</f>
        <v>Yes</v>
      </c>
    </row>
    <row r="83" spans="1:39" ht="14.25" customHeight="1" x14ac:dyDescent="0.3">
      <c r="A83" s="3">
        <v>688</v>
      </c>
      <c r="B83" s="6" t="s">
        <v>84</v>
      </c>
      <c r="C83" s="6" t="s">
        <v>285</v>
      </c>
      <c r="D83" s="89" t="s">
        <v>292</v>
      </c>
      <c r="E83" s="89" t="s">
        <v>303</v>
      </c>
      <c r="F83" s="90" t="s">
        <v>335</v>
      </c>
      <c r="G83" s="96" t="s">
        <v>4</v>
      </c>
      <c r="H83" s="17" t="str">
        <f>VLOOKUP(A83,'PROVINCES - IDs'!A:O,11,FALSE)</f>
        <v>N</v>
      </c>
      <c r="I83" s="17" t="str">
        <f>VLOOKUP(A83,'PROVINCES - IDs'!A:P,12,FALSE)</f>
        <v>R</v>
      </c>
      <c r="J83" s="92" t="s">
        <v>1</v>
      </c>
      <c r="K83" s="92" t="s">
        <v>1</v>
      </c>
      <c r="L83" s="92" t="s">
        <v>1</v>
      </c>
      <c r="M83" s="93">
        <v>1</v>
      </c>
      <c r="N83" s="92" t="s">
        <v>1</v>
      </c>
      <c r="O83" s="93">
        <v>1</v>
      </c>
      <c r="P83" s="92" t="s">
        <v>1</v>
      </c>
      <c r="Q83" s="93">
        <v>1</v>
      </c>
      <c r="R83" s="92" t="s">
        <v>1</v>
      </c>
      <c r="S83" s="92" t="s">
        <v>1</v>
      </c>
      <c r="T83" s="92" t="s">
        <v>1</v>
      </c>
      <c r="U83" s="21" t="s">
        <v>1</v>
      </c>
      <c r="V83" s="92" t="s">
        <v>1</v>
      </c>
      <c r="W83" s="92" t="s">
        <v>1</v>
      </c>
      <c r="X83" s="92" t="s">
        <v>1</v>
      </c>
      <c r="Y83" s="92" t="s">
        <v>1</v>
      </c>
      <c r="Z83" s="21" t="s">
        <v>1</v>
      </c>
      <c r="AA83" s="97" t="s">
        <v>433</v>
      </c>
      <c r="AB83" s="93">
        <v>1</v>
      </c>
      <c r="AC83" s="93">
        <v>1</v>
      </c>
      <c r="AD83" s="93">
        <v>1</v>
      </c>
      <c r="AE83" s="92" t="s">
        <v>1</v>
      </c>
      <c r="AF83" s="82" t="s">
        <v>433</v>
      </c>
      <c r="AH83" t="str">
        <f>VLOOKUP(A83,'Report 238'!$B:$AS,18,FALSE)</f>
        <v>SR</v>
      </c>
      <c r="AI83" t="str">
        <f>VLOOKUP(A83,'Report 238'!$B:$AS,36,FALSE)</f>
        <v/>
      </c>
      <c r="AJ83" t="str">
        <f>VLOOKUP(A83,'Report 238'!$B:$AS,42,FALSE)</f>
        <v>SR</v>
      </c>
      <c r="AK83" t="str">
        <f>VLOOKUP(A83,'Report 240'!B:AQ,37,FALSE)</f>
        <v>No</v>
      </c>
      <c r="AL83">
        <f>VLOOKUP(A83,'Report 240'!B:AR,38,FALSE)</f>
        <v>54.5</v>
      </c>
      <c r="AM83" t="str">
        <f>VLOOKUP(A83,'Report 240'!B:AS,39,FALSE)</f>
        <v>No</v>
      </c>
    </row>
    <row r="84" spans="1:39" ht="14.25" customHeight="1" x14ac:dyDescent="0.3">
      <c r="A84" s="3">
        <v>684</v>
      </c>
      <c r="B84" s="6" t="s">
        <v>85</v>
      </c>
      <c r="C84" s="6" t="s">
        <v>285</v>
      </c>
      <c r="D84" s="89" t="s">
        <v>292</v>
      </c>
      <c r="E84" s="89" t="s">
        <v>303</v>
      </c>
      <c r="F84" s="90" t="s">
        <v>335</v>
      </c>
      <c r="G84" s="96" t="s">
        <v>4</v>
      </c>
      <c r="H84" s="17" t="str">
        <f>VLOOKUP(A84,'PROVINCES - IDs'!A:O,11,FALSE)</f>
        <v/>
      </c>
      <c r="I84" s="17" t="str">
        <f>VLOOKUP(A84,'PROVINCES - IDs'!A:P,12,FALSE)</f>
        <v>R</v>
      </c>
      <c r="J84" s="92" t="s">
        <v>1</v>
      </c>
      <c r="K84" s="93">
        <v>1</v>
      </c>
      <c r="L84" s="93">
        <v>1</v>
      </c>
      <c r="M84" s="93">
        <v>1</v>
      </c>
      <c r="N84" s="93">
        <v>1</v>
      </c>
      <c r="O84" s="93">
        <v>1</v>
      </c>
      <c r="P84" s="92" t="s">
        <v>1</v>
      </c>
      <c r="Q84" s="93">
        <v>1</v>
      </c>
      <c r="R84" s="92" t="s">
        <v>1</v>
      </c>
      <c r="S84" s="87">
        <v>1</v>
      </c>
      <c r="T84" s="92" t="s">
        <v>1</v>
      </c>
      <c r="U84" s="21" t="s">
        <v>1</v>
      </c>
      <c r="V84" s="92" t="s">
        <v>1</v>
      </c>
      <c r="W84" s="92" t="s">
        <v>1</v>
      </c>
      <c r="X84" s="92" t="s">
        <v>1</v>
      </c>
      <c r="Y84" s="92" t="s">
        <v>1</v>
      </c>
      <c r="Z84" s="95" t="s">
        <v>1</v>
      </c>
      <c r="AA84" s="97" t="s">
        <v>433</v>
      </c>
      <c r="AB84" s="92" t="s">
        <v>1</v>
      </c>
      <c r="AC84" s="93">
        <v>1</v>
      </c>
      <c r="AD84" s="93">
        <v>1</v>
      </c>
      <c r="AE84" s="92" t="s">
        <v>1</v>
      </c>
      <c r="AF84" s="94" t="s">
        <v>1</v>
      </c>
      <c r="AH84" t="str">
        <f>VLOOKUP(A84,'Report 238'!$B:$AS,18,FALSE)</f>
        <v>SR</v>
      </c>
      <c r="AI84" t="str">
        <f>VLOOKUP(A84,'Report 238'!$B:$AS,36,FALSE)</f>
        <v/>
      </c>
      <c r="AJ84" t="str">
        <f>VLOOKUP(A84,'Report 238'!$B:$AS,42,FALSE)</f>
        <v/>
      </c>
      <c r="AK84" t="str">
        <f>VLOOKUP(A84,'Report 240'!B:AQ,37,FALSE)</f>
        <v>No</v>
      </c>
      <c r="AL84">
        <f>VLOOKUP(A84,'Report 240'!B:AR,38,FALSE)</f>
        <v>42</v>
      </c>
      <c r="AM84" t="str">
        <f>VLOOKUP(A84,'Report 240'!B:AS,39,FALSE)</f>
        <v>Yes</v>
      </c>
    </row>
    <row r="85" spans="1:39" ht="14.25" customHeight="1" x14ac:dyDescent="0.3">
      <c r="A85" s="3">
        <v>729</v>
      </c>
      <c r="B85" s="6" t="s">
        <v>86</v>
      </c>
      <c r="C85" s="6" t="s">
        <v>285</v>
      </c>
      <c r="D85" s="89" t="s">
        <v>292</v>
      </c>
      <c r="E85" s="89" t="s">
        <v>303</v>
      </c>
      <c r="F85" s="90" t="s">
        <v>335</v>
      </c>
      <c r="G85" s="96" t="s">
        <v>4</v>
      </c>
      <c r="H85" s="17" t="str">
        <f>VLOOKUP(A85,'PROVINCES - IDs'!A:O,11,FALSE)</f>
        <v>R</v>
      </c>
      <c r="I85" s="17" t="str">
        <f>VLOOKUP(A85,'PROVINCES - IDs'!A:P,12,FALSE)</f>
        <v>R</v>
      </c>
      <c r="J85" s="92" t="s">
        <v>1</v>
      </c>
      <c r="K85" s="93">
        <v>1</v>
      </c>
      <c r="L85" s="93">
        <v>1</v>
      </c>
      <c r="M85" s="93">
        <v>1</v>
      </c>
      <c r="N85" s="93">
        <v>1</v>
      </c>
      <c r="O85" s="93">
        <v>1</v>
      </c>
      <c r="P85" s="92" t="s">
        <v>1</v>
      </c>
      <c r="Q85" s="93">
        <v>1</v>
      </c>
      <c r="R85" s="92" t="s">
        <v>1</v>
      </c>
      <c r="S85" s="87">
        <v>1</v>
      </c>
      <c r="T85" s="92" t="s">
        <v>1</v>
      </c>
      <c r="U85" s="21" t="s">
        <v>1</v>
      </c>
      <c r="V85" s="92" t="s">
        <v>1</v>
      </c>
      <c r="W85" s="92" t="s">
        <v>1</v>
      </c>
      <c r="X85" s="92" t="s">
        <v>1</v>
      </c>
      <c r="Y85" s="92" t="s">
        <v>1</v>
      </c>
      <c r="Z85" s="95" t="s">
        <v>1</v>
      </c>
      <c r="AA85" s="97" t="s">
        <v>439</v>
      </c>
      <c r="AB85" s="92" t="s">
        <v>1</v>
      </c>
      <c r="AC85" s="93">
        <v>1</v>
      </c>
      <c r="AD85" s="92" t="s">
        <v>1</v>
      </c>
      <c r="AE85" s="92" t="s">
        <v>1</v>
      </c>
      <c r="AF85" s="94" t="s">
        <v>1</v>
      </c>
      <c r="AH85" t="str">
        <f>VLOOKUP(A85,'Report 238'!$B:$AS,18,FALSE)</f>
        <v>NR</v>
      </c>
      <c r="AI85" t="str">
        <f>VLOOKUP(A85,'Report 238'!$B:$AS,36,FALSE)</f>
        <v/>
      </c>
      <c r="AJ85" t="str">
        <f>VLOOKUP(A85,'Report 238'!$B:$AS,42,FALSE)</f>
        <v/>
      </c>
      <c r="AK85" t="str">
        <f>VLOOKUP(A85,'Report 240'!B:AQ,37,FALSE)</f>
        <v>No</v>
      </c>
      <c r="AL85">
        <f>VLOOKUP(A85,'Report 240'!B:AR,38,FALSE)</f>
        <v>40</v>
      </c>
      <c r="AM85" t="str">
        <f>VLOOKUP(A85,'Report 240'!B:AS,39,FALSE)</f>
        <v>Yes</v>
      </c>
    </row>
    <row r="86" spans="1:39" ht="14.25" customHeight="1" x14ac:dyDescent="0.3">
      <c r="A86" s="3">
        <v>720</v>
      </c>
      <c r="B86" s="6" t="s">
        <v>87</v>
      </c>
      <c r="C86" s="6" t="s">
        <v>285</v>
      </c>
      <c r="D86" s="89" t="s">
        <v>292</v>
      </c>
      <c r="E86" s="89" t="s">
        <v>303</v>
      </c>
      <c r="F86" s="90" t="s">
        <v>335</v>
      </c>
      <c r="G86" s="96" t="s">
        <v>4</v>
      </c>
      <c r="H86" s="17" t="str">
        <f>VLOOKUP(A86,'PROVINCES - IDs'!A:O,11,FALSE)</f>
        <v/>
      </c>
      <c r="I86" s="17" t="str">
        <f>VLOOKUP(A86,'PROVINCES - IDs'!A:P,12,FALSE)</f>
        <v>R</v>
      </c>
      <c r="J86" s="92" t="s">
        <v>1</v>
      </c>
      <c r="K86" s="93">
        <v>1</v>
      </c>
      <c r="L86" s="93">
        <v>1</v>
      </c>
      <c r="M86" s="93">
        <v>1</v>
      </c>
      <c r="N86" s="92" t="s">
        <v>1</v>
      </c>
      <c r="O86" s="93">
        <v>1</v>
      </c>
      <c r="P86" s="92" t="s">
        <v>1</v>
      </c>
      <c r="Q86" s="93">
        <v>1</v>
      </c>
      <c r="R86" s="92" t="s">
        <v>1</v>
      </c>
      <c r="S86" s="92" t="s">
        <v>1</v>
      </c>
      <c r="T86" s="92" t="s">
        <v>1</v>
      </c>
      <c r="U86" s="92" t="s">
        <v>1</v>
      </c>
      <c r="V86" s="92" t="s">
        <v>1</v>
      </c>
      <c r="W86" s="92" t="s">
        <v>1</v>
      </c>
      <c r="X86" s="92" t="s">
        <v>1</v>
      </c>
      <c r="Y86" s="92" t="s">
        <v>1</v>
      </c>
      <c r="Z86" s="92" t="s">
        <v>1</v>
      </c>
      <c r="AA86" s="97" t="s">
        <v>433</v>
      </c>
      <c r="AB86" s="92" t="s">
        <v>1</v>
      </c>
      <c r="AC86" s="92" t="s">
        <v>1</v>
      </c>
      <c r="AD86" s="92" t="s">
        <v>1</v>
      </c>
      <c r="AE86" s="92" t="s">
        <v>1</v>
      </c>
      <c r="AF86" s="94" t="s">
        <v>1</v>
      </c>
      <c r="AH86" t="str">
        <f>VLOOKUP(A86,'Report 238'!$B:$AS,18,FALSE)</f>
        <v>SR</v>
      </c>
      <c r="AI86" t="str">
        <f>VLOOKUP(A86,'Report 238'!$B:$AS,36,FALSE)</f>
        <v/>
      </c>
      <c r="AJ86" t="str">
        <f>VLOOKUP(A86,'Report 238'!$B:$AS,42,FALSE)</f>
        <v/>
      </c>
      <c r="AK86" t="str">
        <f>VLOOKUP(A86,'Report 240'!B:AQ,37,FALSE)</f>
        <v>No</v>
      </c>
      <c r="AL86">
        <f>VLOOKUP(A86,'Report 240'!B:AR,38,FALSE)</f>
        <v>0.4</v>
      </c>
      <c r="AM86" t="str">
        <f>VLOOKUP(A86,'Report 240'!B:AS,39,FALSE)</f>
        <v>No</v>
      </c>
    </row>
    <row r="87" spans="1:39" ht="14.25" customHeight="1" x14ac:dyDescent="0.3">
      <c r="A87" s="3">
        <v>719</v>
      </c>
      <c r="B87" s="6" t="s">
        <v>88</v>
      </c>
      <c r="C87" s="6" t="s">
        <v>285</v>
      </c>
      <c r="D87" s="89" t="s">
        <v>292</v>
      </c>
      <c r="E87" s="89" t="s">
        <v>303</v>
      </c>
      <c r="F87" s="90" t="s">
        <v>309</v>
      </c>
      <c r="G87" s="96" t="s">
        <v>4</v>
      </c>
      <c r="H87" s="17" t="str">
        <f>VLOOKUP(A87,'PROVINCES - IDs'!A:O,11,FALSE)</f>
        <v>A</v>
      </c>
      <c r="I87" s="17" t="str">
        <f>VLOOKUP(A87,'PROVINCES - IDs'!A:P,12,FALSE)</f>
        <v>R</v>
      </c>
      <c r="J87" s="93">
        <v>1</v>
      </c>
      <c r="K87" s="93">
        <v>1</v>
      </c>
      <c r="L87" s="92" t="s">
        <v>1</v>
      </c>
      <c r="M87" s="93">
        <v>1</v>
      </c>
      <c r="N87" s="92" t="s">
        <v>1</v>
      </c>
      <c r="O87" s="93">
        <v>1</v>
      </c>
      <c r="P87" s="92" t="s">
        <v>1</v>
      </c>
      <c r="Q87" s="93">
        <v>1</v>
      </c>
      <c r="R87" s="92" t="s">
        <v>1</v>
      </c>
      <c r="S87" s="87">
        <v>1</v>
      </c>
      <c r="T87" s="92" t="s">
        <v>1</v>
      </c>
      <c r="U87" s="95" t="s">
        <v>1</v>
      </c>
      <c r="V87" s="95" t="s">
        <v>1</v>
      </c>
      <c r="W87" s="92" t="s">
        <v>1</v>
      </c>
      <c r="X87" s="92" t="s">
        <v>1</v>
      </c>
      <c r="Y87" s="92" t="s">
        <v>1</v>
      </c>
      <c r="Z87" s="95" t="s">
        <v>1</v>
      </c>
      <c r="AA87" s="97" t="s">
        <v>433</v>
      </c>
      <c r="AB87" s="92" t="s">
        <v>1</v>
      </c>
      <c r="AC87" s="92" t="s">
        <v>1</v>
      </c>
      <c r="AD87" s="92" t="s">
        <v>1</v>
      </c>
      <c r="AE87" s="92" t="s">
        <v>1</v>
      </c>
      <c r="AF87" s="94" t="s">
        <v>1</v>
      </c>
      <c r="AH87" t="str">
        <f>VLOOKUP(A87,'Report 238'!$B:$AS,18,FALSE)</f>
        <v>SR</v>
      </c>
      <c r="AI87" t="str">
        <f>VLOOKUP(A87,'Report 238'!$B:$AS,36,FALSE)</f>
        <v/>
      </c>
      <c r="AJ87" t="str">
        <f>VLOOKUP(A87,'Report 238'!$B:$AS,42,FALSE)</f>
        <v/>
      </c>
      <c r="AK87" t="str">
        <f>VLOOKUP(A87,'Report 240'!B:AQ,37,FALSE)</f>
        <v>No</v>
      </c>
      <c r="AL87">
        <f>VLOOKUP(A87,'Report 240'!B:AR,38,FALSE)</f>
        <v>46.4</v>
      </c>
      <c r="AM87" t="str">
        <f>VLOOKUP(A87,'Report 240'!B:AS,39,FALSE)</f>
        <v>Yes</v>
      </c>
    </row>
    <row r="88" spans="1:39" ht="14.25" customHeight="1" x14ac:dyDescent="0.3">
      <c r="A88" s="3">
        <v>739</v>
      </c>
      <c r="B88" s="6" t="s">
        <v>89</v>
      </c>
      <c r="C88" s="6" t="s">
        <v>285</v>
      </c>
      <c r="D88" s="89" t="s">
        <v>292</v>
      </c>
      <c r="E88" s="89" t="s">
        <v>303</v>
      </c>
      <c r="F88" s="90" t="s">
        <v>336</v>
      </c>
      <c r="G88" s="96" t="s">
        <v>4</v>
      </c>
      <c r="H88" s="17" t="str">
        <f>VLOOKUP(A88,'PROVINCES - IDs'!A:O,11,FALSE)</f>
        <v>A</v>
      </c>
      <c r="I88" s="17" t="str">
        <f>VLOOKUP(A88,'PROVINCES - IDs'!A:P,12,FALSE)</f>
        <v>R</v>
      </c>
      <c r="J88" s="92" t="s">
        <v>1</v>
      </c>
      <c r="K88" s="92" t="s">
        <v>1</v>
      </c>
      <c r="L88" s="92" t="s">
        <v>1</v>
      </c>
      <c r="M88" s="93">
        <v>1</v>
      </c>
      <c r="N88" s="92" t="s">
        <v>1</v>
      </c>
      <c r="O88" s="92" t="s">
        <v>1</v>
      </c>
      <c r="P88" s="92" t="s">
        <v>1</v>
      </c>
      <c r="Q88" s="92" t="s">
        <v>1</v>
      </c>
      <c r="R88" s="92" t="s">
        <v>1</v>
      </c>
      <c r="S88" s="92" t="s">
        <v>1</v>
      </c>
      <c r="T88" s="92" t="s">
        <v>1</v>
      </c>
      <c r="U88" s="21" t="s">
        <v>1</v>
      </c>
      <c r="V88" s="92" t="s">
        <v>1</v>
      </c>
      <c r="W88" s="92" t="s">
        <v>1</v>
      </c>
      <c r="X88" s="92" t="s">
        <v>1</v>
      </c>
      <c r="Y88" s="92" t="s">
        <v>1</v>
      </c>
      <c r="Z88" s="92" t="s">
        <v>1</v>
      </c>
      <c r="AA88" s="92" t="s">
        <v>1</v>
      </c>
      <c r="AB88" s="93">
        <v>1</v>
      </c>
      <c r="AC88" s="92" t="s">
        <v>1</v>
      </c>
      <c r="AD88" s="92" t="s">
        <v>1</v>
      </c>
      <c r="AE88" s="92" t="s">
        <v>1</v>
      </c>
      <c r="AF88" s="94" t="s">
        <v>1</v>
      </c>
      <c r="AH88" t="str">
        <f>VLOOKUP(A88,'Report 238'!$B:$AS,18,FALSE)</f>
        <v/>
      </c>
      <c r="AI88" t="str">
        <f>VLOOKUP(A88,'Report 238'!$B:$AS,36,FALSE)</f>
        <v/>
      </c>
      <c r="AJ88" t="str">
        <f>VLOOKUP(A88,'Report 238'!$B:$AS,42,FALSE)</f>
        <v/>
      </c>
      <c r="AK88" t="str">
        <f>VLOOKUP(A88,'Report 240'!B:AQ,37,FALSE)</f>
        <v>No</v>
      </c>
      <c r="AL88">
        <f>VLOOKUP(A88,'Report 240'!B:AR,38,FALSE)</f>
        <v>343.3</v>
      </c>
      <c r="AM88" t="str">
        <f>VLOOKUP(A88,'Report 240'!B:AS,39,FALSE)</f>
        <v>No</v>
      </c>
    </row>
    <row r="89" spans="1:39" ht="14.25" customHeight="1" x14ac:dyDescent="0.3">
      <c r="A89" s="3">
        <v>711</v>
      </c>
      <c r="B89" s="6" t="s">
        <v>90</v>
      </c>
      <c r="C89" s="6" t="s">
        <v>285</v>
      </c>
      <c r="D89" s="89" t="s">
        <v>292</v>
      </c>
      <c r="E89" s="89" t="s">
        <v>303</v>
      </c>
      <c r="F89" s="90" t="s">
        <v>332</v>
      </c>
      <c r="G89" s="96" t="s">
        <v>4</v>
      </c>
      <c r="H89" s="17" t="str">
        <f>VLOOKUP(A89,'PROVINCES - IDs'!A:O,11,FALSE)</f>
        <v>R</v>
      </c>
      <c r="I89" s="17" t="str">
        <f>VLOOKUP(A89,'PROVINCES - IDs'!A:P,12,FALSE)</f>
        <v>R</v>
      </c>
      <c r="J89" s="92" t="s">
        <v>1</v>
      </c>
      <c r="K89" s="92" t="s">
        <v>1</v>
      </c>
      <c r="L89" s="92" t="s">
        <v>1</v>
      </c>
      <c r="M89" s="93">
        <v>1</v>
      </c>
      <c r="N89" s="92" t="s">
        <v>1</v>
      </c>
      <c r="O89" s="92" t="s">
        <v>1</v>
      </c>
      <c r="P89" s="92" t="s">
        <v>1</v>
      </c>
      <c r="Q89" s="92" t="s">
        <v>1</v>
      </c>
      <c r="R89" s="92" t="s">
        <v>1</v>
      </c>
      <c r="S89" s="92" t="s">
        <v>1</v>
      </c>
      <c r="T89" s="92" t="s">
        <v>1</v>
      </c>
      <c r="U89" s="95" t="s">
        <v>1</v>
      </c>
      <c r="V89" s="92" t="s">
        <v>1</v>
      </c>
      <c r="W89" s="92" t="s">
        <v>1</v>
      </c>
      <c r="X89" s="92" t="s">
        <v>1</v>
      </c>
      <c r="Y89" s="92" t="s">
        <v>1</v>
      </c>
      <c r="Z89" s="92" t="s">
        <v>1</v>
      </c>
      <c r="AA89" s="97" t="s">
        <v>433</v>
      </c>
      <c r="AB89" s="92" t="s">
        <v>1</v>
      </c>
      <c r="AC89" s="92" t="s">
        <v>1</v>
      </c>
      <c r="AD89" s="92" t="s">
        <v>1</v>
      </c>
      <c r="AE89" s="92" t="s">
        <v>1</v>
      </c>
      <c r="AF89" s="94" t="s">
        <v>1</v>
      </c>
      <c r="AH89" t="str">
        <f>VLOOKUP(A89,'Report 238'!$B:$AS,18,FALSE)</f>
        <v>SR</v>
      </c>
      <c r="AI89" t="str">
        <f>VLOOKUP(A89,'Report 238'!$B:$AS,36,FALSE)</f>
        <v/>
      </c>
      <c r="AJ89" t="str">
        <f>VLOOKUP(A89,'Report 238'!$B:$AS,42,FALSE)</f>
        <v/>
      </c>
      <c r="AK89" t="str">
        <f>VLOOKUP(A89,'Report 240'!B:AQ,37,FALSE)</f>
        <v>No</v>
      </c>
      <c r="AL89">
        <f>VLOOKUP(A89,'Report 240'!B:AR,38,FALSE)</f>
        <v>268.3</v>
      </c>
      <c r="AM89" t="str">
        <f>VLOOKUP(A89,'Report 240'!B:AS,39,FALSE)</f>
        <v>No</v>
      </c>
    </row>
    <row r="90" spans="1:39" ht="14.25" customHeight="1" x14ac:dyDescent="0.3">
      <c r="A90" s="3">
        <v>707</v>
      </c>
      <c r="B90" s="6" t="s">
        <v>91</v>
      </c>
      <c r="C90" s="6" t="s">
        <v>285</v>
      </c>
      <c r="D90" s="89" t="s">
        <v>292</v>
      </c>
      <c r="E90" s="89" t="s">
        <v>303</v>
      </c>
      <c r="F90" s="90" t="s">
        <v>337</v>
      </c>
      <c r="G90" s="96" t="s">
        <v>4</v>
      </c>
      <c r="H90" s="17" t="str">
        <f>VLOOKUP(A90,'PROVINCES - IDs'!A:O,11,FALSE)</f>
        <v/>
      </c>
      <c r="I90" s="17" t="str">
        <f>VLOOKUP(A90,'PROVINCES - IDs'!A:P,12,FALSE)</f>
        <v>R</v>
      </c>
      <c r="J90" s="92" t="s">
        <v>1</v>
      </c>
      <c r="K90" s="93">
        <v>1</v>
      </c>
      <c r="L90" s="92" t="s">
        <v>1</v>
      </c>
      <c r="M90" s="93">
        <v>1</v>
      </c>
      <c r="N90" s="92" t="s">
        <v>1</v>
      </c>
      <c r="O90" s="92" t="s">
        <v>1</v>
      </c>
      <c r="P90" s="92" t="s">
        <v>1</v>
      </c>
      <c r="Q90" s="92" t="s">
        <v>1</v>
      </c>
      <c r="R90" s="92" t="s">
        <v>1</v>
      </c>
      <c r="S90" s="92" t="s">
        <v>1</v>
      </c>
      <c r="T90" s="92" t="s">
        <v>1</v>
      </c>
      <c r="U90" s="95" t="s">
        <v>1</v>
      </c>
      <c r="V90" s="92" t="s">
        <v>1</v>
      </c>
      <c r="W90" s="92" t="s">
        <v>1</v>
      </c>
      <c r="X90" s="92" t="s">
        <v>1</v>
      </c>
      <c r="Y90" s="92" t="s">
        <v>1</v>
      </c>
      <c r="Z90" s="92" t="s">
        <v>1</v>
      </c>
      <c r="AA90" s="92" t="s">
        <v>1</v>
      </c>
      <c r="AB90" s="92" t="s">
        <v>1</v>
      </c>
      <c r="AC90" s="93">
        <v>1</v>
      </c>
      <c r="AD90" s="92" t="s">
        <v>1</v>
      </c>
      <c r="AE90" s="92" t="s">
        <v>1</v>
      </c>
      <c r="AF90" s="94" t="s">
        <v>1</v>
      </c>
      <c r="AH90" t="str">
        <f>VLOOKUP(A90,'Report 238'!$B:$AS,18,FALSE)</f>
        <v/>
      </c>
      <c r="AI90" t="str">
        <f>VLOOKUP(A90,'Report 238'!$B:$AS,36,FALSE)</f>
        <v/>
      </c>
      <c r="AJ90" t="str">
        <f>VLOOKUP(A90,'Report 238'!$B:$AS,42,FALSE)</f>
        <v/>
      </c>
      <c r="AK90" t="str">
        <f>VLOOKUP(A90,'Report 240'!B:AQ,37,FALSE)</f>
        <v>No</v>
      </c>
      <c r="AL90">
        <f>VLOOKUP(A90,'Report 240'!B:AR,38,FALSE)</f>
        <v>147.9</v>
      </c>
      <c r="AM90" t="str">
        <f>VLOOKUP(A90,'Report 240'!B:AS,39,FALSE)</f>
        <v>No</v>
      </c>
    </row>
    <row r="91" spans="1:39" ht="14.25" customHeight="1" x14ac:dyDescent="0.3">
      <c r="A91" s="3">
        <v>744</v>
      </c>
      <c r="B91" s="6" t="s">
        <v>92</v>
      </c>
      <c r="C91" s="6" t="s">
        <v>285</v>
      </c>
      <c r="D91" s="89" t="s">
        <v>292</v>
      </c>
      <c r="E91" s="89" t="s">
        <v>303</v>
      </c>
      <c r="F91" s="90" t="s">
        <v>335</v>
      </c>
      <c r="G91" s="96" t="s">
        <v>4</v>
      </c>
      <c r="H91" s="17" t="str">
        <f>VLOOKUP(A91,'PROVINCES - IDs'!A:O,11,FALSE)</f>
        <v>A</v>
      </c>
      <c r="I91" s="17" t="str">
        <f>VLOOKUP(A91,'PROVINCES - IDs'!A:P,12,FALSE)</f>
        <v>R</v>
      </c>
      <c r="J91" s="92" t="s">
        <v>1</v>
      </c>
      <c r="K91" s="92" t="s">
        <v>1</v>
      </c>
      <c r="L91" s="92" t="s">
        <v>1</v>
      </c>
      <c r="M91" s="93">
        <v>1</v>
      </c>
      <c r="N91" s="92" t="s">
        <v>1</v>
      </c>
      <c r="O91" s="92" t="s">
        <v>1</v>
      </c>
      <c r="P91" s="92" t="s">
        <v>1</v>
      </c>
      <c r="Q91" s="92" t="s">
        <v>1</v>
      </c>
      <c r="R91" s="92" t="s">
        <v>1</v>
      </c>
      <c r="S91" s="87">
        <v>1</v>
      </c>
      <c r="T91" s="92" t="s">
        <v>1</v>
      </c>
      <c r="U91" s="92" t="s">
        <v>1</v>
      </c>
      <c r="V91" s="92" t="s">
        <v>1</v>
      </c>
      <c r="W91" s="92" t="s">
        <v>1</v>
      </c>
      <c r="X91" s="92" t="s">
        <v>1</v>
      </c>
      <c r="Y91" s="92" t="s">
        <v>1</v>
      </c>
      <c r="Z91" s="92" t="s">
        <v>1</v>
      </c>
      <c r="AA91" s="97" t="s">
        <v>433</v>
      </c>
      <c r="AB91" s="92" t="s">
        <v>1</v>
      </c>
      <c r="AC91" s="92" t="s">
        <v>1</v>
      </c>
      <c r="AD91" s="92" t="s">
        <v>1</v>
      </c>
      <c r="AE91" s="92" t="s">
        <v>1</v>
      </c>
      <c r="AF91" s="94" t="s">
        <v>1</v>
      </c>
      <c r="AH91" t="str">
        <f>VLOOKUP(A91,'Report 238'!$B:$AS,18,FALSE)</f>
        <v>SR</v>
      </c>
      <c r="AI91" t="str">
        <f>VLOOKUP(A91,'Report 238'!$B:$AS,36,FALSE)</f>
        <v/>
      </c>
      <c r="AJ91" t="str">
        <f>VLOOKUP(A91,'Report 238'!$B:$AS,42,FALSE)</f>
        <v/>
      </c>
      <c r="AK91" t="str">
        <f>VLOOKUP(A91,'Report 240'!B:AQ,37,FALSE)</f>
        <v>No</v>
      </c>
      <c r="AL91">
        <f>VLOOKUP(A91,'Report 240'!B:AR,38,FALSE)</f>
        <v>106.6</v>
      </c>
      <c r="AM91" t="str">
        <f>VLOOKUP(A91,'Report 240'!B:AS,39,FALSE)</f>
        <v>Yes</v>
      </c>
    </row>
    <row r="92" spans="1:39" ht="13.5" customHeight="1" x14ac:dyDescent="0.3">
      <c r="A92" s="3">
        <v>730</v>
      </c>
      <c r="B92" s="6" t="s">
        <v>93</v>
      </c>
      <c r="C92" s="6" t="s">
        <v>285</v>
      </c>
      <c r="D92" s="89" t="s">
        <v>292</v>
      </c>
      <c r="E92" s="89" t="s">
        <v>303</v>
      </c>
      <c r="F92" s="90" t="s">
        <v>336</v>
      </c>
      <c r="G92" s="96" t="s">
        <v>4</v>
      </c>
      <c r="H92" s="17" t="str">
        <f>VLOOKUP(A92,'PROVINCES - IDs'!A:O,11,FALSE)</f>
        <v/>
      </c>
      <c r="I92" s="17" t="str">
        <f>VLOOKUP(A92,'PROVINCES - IDs'!A:P,12,FALSE)</f>
        <v>R</v>
      </c>
      <c r="J92" s="92" t="s">
        <v>1</v>
      </c>
      <c r="K92" s="92" t="s">
        <v>1</v>
      </c>
      <c r="L92" s="93">
        <v>1</v>
      </c>
      <c r="M92" s="93">
        <v>1</v>
      </c>
      <c r="N92" s="92" t="s">
        <v>1</v>
      </c>
      <c r="O92" s="92" t="s">
        <v>1</v>
      </c>
      <c r="P92" s="92" t="s">
        <v>1</v>
      </c>
      <c r="Q92" s="92" t="s">
        <v>1</v>
      </c>
      <c r="R92" s="92" t="s">
        <v>1</v>
      </c>
      <c r="S92" s="92" t="s">
        <v>1</v>
      </c>
      <c r="T92" s="92" t="s">
        <v>1</v>
      </c>
      <c r="U92" s="21" t="s">
        <v>1</v>
      </c>
      <c r="V92" s="92" t="s">
        <v>1</v>
      </c>
      <c r="W92" s="92" t="s">
        <v>1</v>
      </c>
      <c r="X92" s="92" t="s">
        <v>1</v>
      </c>
      <c r="Y92" s="92" t="s">
        <v>1</v>
      </c>
      <c r="Z92" s="92" t="s">
        <v>1</v>
      </c>
      <c r="AA92" s="97" t="s">
        <v>433</v>
      </c>
      <c r="AB92" s="92" t="s">
        <v>1</v>
      </c>
      <c r="AC92" s="92" t="s">
        <v>1</v>
      </c>
      <c r="AD92" s="92" t="s">
        <v>1</v>
      </c>
      <c r="AE92" s="92" t="s">
        <v>1</v>
      </c>
      <c r="AF92" s="94" t="s">
        <v>1</v>
      </c>
      <c r="AH92" t="str">
        <f>VLOOKUP(A92,'Report 238'!$B:$AS,18,FALSE)</f>
        <v>SR</v>
      </c>
      <c r="AI92" t="str">
        <f>VLOOKUP(A92,'Report 238'!$B:$AS,36,FALSE)</f>
        <v/>
      </c>
      <c r="AJ92" t="str">
        <f>VLOOKUP(A92,'Report 238'!$B:$AS,42,FALSE)</f>
        <v/>
      </c>
      <c r="AK92" t="str">
        <f>VLOOKUP(A92,'Report 240'!B:AQ,37,FALSE)</f>
        <v>No</v>
      </c>
      <c r="AL92">
        <f>VLOOKUP(A92,'Report 240'!B:AR,38,FALSE)</f>
        <v>325.39999999999998</v>
      </c>
      <c r="AM92" t="str">
        <f>VLOOKUP(A92,'Report 240'!B:AS,39,FALSE)</f>
        <v>No</v>
      </c>
    </row>
    <row r="93" spans="1:39" ht="14.25" customHeight="1" x14ac:dyDescent="0.3">
      <c r="A93" s="3">
        <v>686</v>
      </c>
      <c r="B93" s="6" t="s">
        <v>94</v>
      </c>
      <c r="C93" s="6" t="s">
        <v>285</v>
      </c>
      <c r="D93" s="89" t="s">
        <v>292</v>
      </c>
      <c r="E93" s="89" t="s">
        <v>303</v>
      </c>
      <c r="F93" s="90" t="s">
        <v>334</v>
      </c>
      <c r="G93" s="96" t="s">
        <v>4</v>
      </c>
      <c r="H93" s="17" t="str">
        <f>VLOOKUP(A93,'PROVINCES - IDs'!A:O,11,FALSE)</f>
        <v>R</v>
      </c>
      <c r="I93" s="17" t="str">
        <f>VLOOKUP(A93,'PROVINCES - IDs'!A:P,12,FALSE)</f>
        <v>R</v>
      </c>
      <c r="J93" s="92" t="s">
        <v>1</v>
      </c>
      <c r="K93" s="93">
        <v>1</v>
      </c>
      <c r="L93" s="92" t="s">
        <v>1</v>
      </c>
      <c r="M93" s="93">
        <v>1</v>
      </c>
      <c r="N93" s="93">
        <v>1</v>
      </c>
      <c r="O93" s="93">
        <v>1</v>
      </c>
      <c r="P93" s="92" t="s">
        <v>1</v>
      </c>
      <c r="Q93" s="93">
        <v>1</v>
      </c>
      <c r="R93" s="92" t="s">
        <v>1</v>
      </c>
      <c r="S93" s="87">
        <v>1</v>
      </c>
      <c r="T93" s="92" t="s">
        <v>1</v>
      </c>
      <c r="U93" s="95" t="s">
        <v>1</v>
      </c>
      <c r="V93" s="95" t="s">
        <v>1</v>
      </c>
      <c r="W93" s="92" t="s">
        <v>1</v>
      </c>
      <c r="X93" s="92" t="s">
        <v>1</v>
      </c>
      <c r="Y93" s="92" t="s">
        <v>1</v>
      </c>
      <c r="Z93" s="92" t="s">
        <v>1</v>
      </c>
      <c r="AA93" s="92" t="s">
        <v>1</v>
      </c>
      <c r="AB93" s="93">
        <v>1</v>
      </c>
      <c r="AC93" s="92" t="s">
        <v>1</v>
      </c>
      <c r="AD93" s="92" t="s">
        <v>1</v>
      </c>
      <c r="AE93" s="92" t="s">
        <v>1</v>
      </c>
      <c r="AF93" s="94" t="s">
        <v>1</v>
      </c>
      <c r="AH93" t="str">
        <f>VLOOKUP(A93,'Report 238'!$B:$AS,18,FALSE)</f>
        <v/>
      </c>
      <c r="AI93" t="str">
        <f>VLOOKUP(A93,'Report 238'!$B:$AS,36,FALSE)</f>
        <v/>
      </c>
      <c r="AJ93" t="str">
        <f>VLOOKUP(A93,'Report 238'!$B:$AS,42,FALSE)</f>
        <v/>
      </c>
      <c r="AK93" t="str">
        <f>VLOOKUP(A93,'Report 240'!B:AQ,37,FALSE)</f>
        <v>No</v>
      </c>
      <c r="AL93">
        <f>VLOOKUP(A93,'Report 240'!B:AR,38,FALSE)</f>
        <v>25.8</v>
      </c>
      <c r="AM93" t="str">
        <f>VLOOKUP(A93,'Report 240'!B:AS,39,FALSE)</f>
        <v>Yes</v>
      </c>
    </row>
    <row r="94" spans="1:39" ht="14.25" customHeight="1" x14ac:dyDescent="0.3">
      <c r="A94" s="3">
        <v>737</v>
      </c>
      <c r="B94" s="6" t="s">
        <v>95</v>
      </c>
      <c r="C94" s="6" t="s">
        <v>285</v>
      </c>
      <c r="D94" s="89" t="s">
        <v>292</v>
      </c>
      <c r="E94" s="89" t="s">
        <v>303</v>
      </c>
      <c r="F94" s="90" t="s">
        <v>332</v>
      </c>
      <c r="G94" s="96" t="s">
        <v>4</v>
      </c>
      <c r="H94" s="17" t="str">
        <f>VLOOKUP(A94,'PROVINCES - IDs'!A:O,11,FALSE)</f>
        <v/>
      </c>
      <c r="I94" s="17" t="str">
        <f>VLOOKUP(A94,'PROVINCES - IDs'!A:P,12,FALSE)</f>
        <v>R</v>
      </c>
      <c r="J94" s="92" t="s">
        <v>1</v>
      </c>
      <c r="K94" s="92" t="s">
        <v>1</v>
      </c>
      <c r="L94" s="93">
        <v>1</v>
      </c>
      <c r="M94" s="93">
        <v>1</v>
      </c>
      <c r="N94" s="92" t="s">
        <v>1</v>
      </c>
      <c r="O94" s="92" t="s">
        <v>1</v>
      </c>
      <c r="P94" s="92" t="s">
        <v>1</v>
      </c>
      <c r="Q94" s="92" t="s">
        <v>1</v>
      </c>
      <c r="R94" s="92" t="s">
        <v>1</v>
      </c>
      <c r="S94" s="92" t="s">
        <v>1</v>
      </c>
      <c r="T94" s="92" t="s">
        <v>1</v>
      </c>
      <c r="U94" s="92" t="s">
        <v>1</v>
      </c>
      <c r="V94" s="92" t="s">
        <v>1</v>
      </c>
      <c r="W94" s="92" t="s">
        <v>1</v>
      </c>
      <c r="X94" s="92" t="s">
        <v>1</v>
      </c>
      <c r="Y94" s="92" t="s">
        <v>1</v>
      </c>
      <c r="Z94" s="92" t="s">
        <v>1</v>
      </c>
      <c r="AA94" s="97" t="s">
        <v>433</v>
      </c>
      <c r="AB94" s="92" t="s">
        <v>1</v>
      </c>
      <c r="AC94" s="92" t="s">
        <v>1</v>
      </c>
      <c r="AD94" s="92" t="s">
        <v>1</v>
      </c>
      <c r="AE94" s="92" t="s">
        <v>1</v>
      </c>
      <c r="AF94" s="94" t="s">
        <v>1</v>
      </c>
      <c r="AH94" t="str">
        <f>VLOOKUP(A94,'Report 238'!$B:$AS,18,FALSE)</f>
        <v>SR</v>
      </c>
      <c r="AI94" t="str">
        <f>VLOOKUP(A94,'Report 238'!$B:$AS,36,FALSE)</f>
        <v/>
      </c>
      <c r="AJ94" t="str">
        <f>VLOOKUP(A94,'Report 238'!$B:$AS,42,FALSE)</f>
        <v/>
      </c>
      <c r="AK94" t="str">
        <f>VLOOKUP(A94,'Report 240'!B:AQ,37,FALSE)</f>
        <v>No</v>
      </c>
      <c r="AL94">
        <f>VLOOKUP(A94,'Report 240'!B:AR,38,FALSE)</f>
        <v>453.6</v>
      </c>
      <c r="AM94" t="str">
        <f>VLOOKUP(A94,'Report 240'!B:AS,39,FALSE)</f>
        <v>No</v>
      </c>
    </row>
    <row r="95" spans="1:39" ht="14.25" customHeight="1" x14ac:dyDescent="0.3">
      <c r="A95" s="3">
        <v>710</v>
      </c>
      <c r="B95" s="6" t="s">
        <v>96</v>
      </c>
      <c r="C95" s="6" t="s">
        <v>285</v>
      </c>
      <c r="D95" s="89" t="s">
        <v>292</v>
      </c>
      <c r="E95" s="89" t="s">
        <v>303</v>
      </c>
      <c r="F95" s="90" t="s">
        <v>309</v>
      </c>
      <c r="G95" s="96" t="s">
        <v>4</v>
      </c>
      <c r="H95" s="17" t="str">
        <f>VLOOKUP(A95,'PROVINCES - IDs'!A:O,11,FALSE)</f>
        <v>R</v>
      </c>
      <c r="I95" s="17" t="str">
        <f>VLOOKUP(A95,'PROVINCES - IDs'!A:P,12,FALSE)</f>
        <v>R</v>
      </c>
      <c r="J95" s="92" t="s">
        <v>1</v>
      </c>
      <c r="K95" s="92" t="s">
        <v>1</v>
      </c>
      <c r="L95" s="92" t="s">
        <v>1</v>
      </c>
      <c r="M95" s="93">
        <v>1</v>
      </c>
      <c r="N95" s="92" t="s">
        <v>1</v>
      </c>
      <c r="O95" s="92" t="s">
        <v>1</v>
      </c>
      <c r="P95" s="92" t="s">
        <v>1</v>
      </c>
      <c r="Q95" s="92" t="s">
        <v>1</v>
      </c>
      <c r="R95" s="92" t="s">
        <v>1</v>
      </c>
      <c r="S95" s="87">
        <v>1</v>
      </c>
      <c r="T95" s="92" t="s">
        <v>1</v>
      </c>
      <c r="U95" s="21" t="s">
        <v>1</v>
      </c>
      <c r="V95" s="92" t="s">
        <v>1</v>
      </c>
      <c r="W95" s="92" t="s">
        <v>1</v>
      </c>
      <c r="X95" s="21" t="s">
        <v>1</v>
      </c>
      <c r="Y95" s="92" t="s">
        <v>1</v>
      </c>
      <c r="Z95" s="92" t="s">
        <v>1</v>
      </c>
      <c r="AA95" s="97" t="s">
        <v>433</v>
      </c>
      <c r="AB95" s="92" t="s">
        <v>1</v>
      </c>
      <c r="AC95" s="93">
        <v>1</v>
      </c>
      <c r="AD95" s="92" t="s">
        <v>1</v>
      </c>
      <c r="AE95" s="92" t="s">
        <v>1</v>
      </c>
      <c r="AF95" s="94" t="s">
        <v>1</v>
      </c>
      <c r="AH95" t="str">
        <f>VLOOKUP(A95,'Report 238'!$B:$AS,18,FALSE)</f>
        <v>SR</v>
      </c>
      <c r="AI95" t="str">
        <f>VLOOKUP(A95,'Report 238'!$B:$AS,36,FALSE)</f>
        <v/>
      </c>
      <c r="AJ95" t="str">
        <f>VLOOKUP(A95,'Report 238'!$B:$AS,42,FALSE)</f>
        <v/>
      </c>
      <c r="AK95" t="str">
        <f>VLOOKUP(A95,'Report 240'!B:AQ,37,FALSE)</f>
        <v>No</v>
      </c>
      <c r="AL95">
        <f>VLOOKUP(A95,'Report 240'!B:AR,38,FALSE)</f>
        <v>233.4</v>
      </c>
      <c r="AM95" t="str">
        <f>VLOOKUP(A95,'Report 240'!B:AS,39,FALSE)</f>
        <v>Yes</v>
      </c>
    </row>
    <row r="96" spans="1:39" ht="14.25" customHeight="1" x14ac:dyDescent="0.3">
      <c r="A96" s="3">
        <v>1486</v>
      </c>
      <c r="B96" s="6" t="s">
        <v>97</v>
      </c>
      <c r="C96" s="6" t="s">
        <v>285</v>
      </c>
      <c r="D96" s="89" t="s">
        <v>292</v>
      </c>
      <c r="E96" s="89" t="s">
        <v>303</v>
      </c>
      <c r="F96" s="90" t="s">
        <v>310</v>
      </c>
      <c r="G96" s="96" t="s">
        <v>4</v>
      </c>
      <c r="H96" s="17" t="str">
        <f>VLOOKUP(A96,'PROVINCES - IDs'!A:O,11,FALSE)</f>
        <v>R</v>
      </c>
      <c r="I96" s="17" t="str">
        <f>VLOOKUP(A96,'PROVINCES - IDs'!A:P,12,FALSE)</f>
        <v>R</v>
      </c>
      <c r="J96" s="92" t="s">
        <v>1</v>
      </c>
      <c r="K96" s="92" t="s">
        <v>1</v>
      </c>
      <c r="L96" s="93">
        <v>1</v>
      </c>
      <c r="M96" s="93">
        <v>1</v>
      </c>
      <c r="N96" s="92" t="s">
        <v>1</v>
      </c>
      <c r="O96" s="92" t="s">
        <v>1</v>
      </c>
      <c r="P96" s="92" t="s">
        <v>1</v>
      </c>
      <c r="Q96" s="92" t="s">
        <v>1</v>
      </c>
      <c r="R96" s="92" t="s">
        <v>1</v>
      </c>
      <c r="S96" s="92" t="s">
        <v>1</v>
      </c>
      <c r="T96" s="92" t="s">
        <v>1</v>
      </c>
      <c r="U96" s="95" t="s">
        <v>1</v>
      </c>
      <c r="V96" s="92" t="s">
        <v>1</v>
      </c>
      <c r="W96" s="92" t="s">
        <v>1</v>
      </c>
      <c r="X96" s="92" t="s">
        <v>1</v>
      </c>
      <c r="Y96" s="92" t="s">
        <v>1</v>
      </c>
      <c r="Z96" s="92" t="s">
        <v>1</v>
      </c>
      <c r="AA96" s="97" t="s">
        <v>433</v>
      </c>
      <c r="AB96" s="92" t="s">
        <v>1</v>
      </c>
      <c r="AC96" s="92" t="s">
        <v>1</v>
      </c>
      <c r="AD96" s="92" t="s">
        <v>1</v>
      </c>
      <c r="AE96" s="92" t="s">
        <v>1</v>
      </c>
      <c r="AF96" s="94" t="s">
        <v>1</v>
      </c>
      <c r="AH96" t="str">
        <f>VLOOKUP(A96,'Report 238'!$B:$AS,18,FALSE)</f>
        <v>SR</v>
      </c>
      <c r="AI96" t="str">
        <f>VLOOKUP(A96,'Report 238'!$B:$AS,36,FALSE)</f>
        <v/>
      </c>
      <c r="AJ96" t="str">
        <f>VLOOKUP(A96,'Report 238'!$B:$AS,42,FALSE)</f>
        <v/>
      </c>
      <c r="AK96" t="str">
        <f>VLOOKUP(A96,'Report 240'!B:AQ,37,FALSE)</f>
        <v>No</v>
      </c>
      <c r="AL96">
        <f>VLOOKUP(A96,'Report 240'!B:AR,38,FALSE)</f>
        <v>304.7</v>
      </c>
      <c r="AM96" t="str">
        <f>VLOOKUP(A96,'Report 240'!B:AS,39,FALSE)</f>
        <v>No</v>
      </c>
    </row>
    <row r="97" spans="1:39" ht="14.25" customHeight="1" x14ac:dyDescent="0.3">
      <c r="A97" s="3">
        <v>708</v>
      </c>
      <c r="B97" s="6" t="s">
        <v>98</v>
      </c>
      <c r="C97" s="6" t="s">
        <v>285</v>
      </c>
      <c r="D97" s="89" t="s">
        <v>292</v>
      </c>
      <c r="E97" s="89" t="s">
        <v>303</v>
      </c>
      <c r="F97" s="90" t="s">
        <v>337</v>
      </c>
      <c r="G97" s="96" t="s">
        <v>4</v>
      </c>
      <c r="H97" s="17" t="str">
        <f>VLOOKUP(A97,'PROVINCES - IDs'!A:O,11,FALSE)</f>
        <v/>
      </c>
      <c r="I97" s="17" t="str">
        <f>VLOOKUP(A97,'PROVINCES - IDs'!A:P,12,FALSE)</f>
        <v>R</v>
      </c>
      <c r="J97" s="92" t="s">
        <v>1</v>
      </c>
      <c r="K97" s="92" t="s">
        <v>1</v>
      </c>
      <c r="L97" s="92" t="s">
        <v>1</v>
      </c>
      <c r="M97" s="93">
        <v>1</v>
      </c>
      <c r="N97" s="92" t="s">
        <v>1</v>
      </c>
      <c r="O97" s="92" t="s">
        <v>1</v>
      </c>
      <c r="P97" s="92" t="s">
        <v>1</v>
      </c>
      <c r="Q97" s="92" t="s">
        <v>1</v>
      </c>
      <c r="R97" s="92" t="s">
        <v>1</v>
      </c>
      <c r="S97" s="92" t="s">
        <v>1</v>
      </c>
      <c r="T97" s="92" t="s">
        <v>1</v>
      </c>
      <c r="U97" s="95" t="s">
        <v>1</v>
      </c>
      <c r="V97" s="92" t="s">
        <v>1</v>
      </c>
      <c r="W97" s="92" t="s">
        <v>1</v>
      </c>
      <c r="X97" s="92" t="s">
        <v>1</v>
      </c>
      <c r="Y97" s="92" t="s">
        <v>1</v>
      </c>
      <c r="Z97" s="92" t="s">
        <v>1</v>
      </c>
      <c r="AA97" s="97" t="s">
        <v>433</v>
      </c>
      <c r="AB97" s="92" t="s">
        <v>1</v>
      </c>
      <c r="AC97" s="92" t="s">
        <v>1</v>
      </c>
      <c r="AD97" s="92" t="s">
        <v>1</v>
      </c>
      <c r="AE97" s="92" t="s">
        <v>1</v>
      </c>
      <c r="AF97" s="94" t="s">
        <v>1</v>
      </c>
      <c r="AH97" t="str">
        <f>VLOOKUP(A97,'Report 238'!$B:$AS,18,FALSE)</f>
        <v>SR</v>
      </c>
      <c r="AI97" t="str">
        <f>VLOOKUP(A97,'Report 238'!$B:$AS,36,FALSE)</f>
        <v/>
      </c>
      <c r="AJ97" t="str">
        <f>VLOOKUP(A97,'Report 238'!$B:$AS,42,FALSE)</f>
        <v/>
      </c>
      <c r="AK97" t="str">
        <f>VLOOKUP(A97,'Report 240'!B:AQ,37,FALSE)</f>
        <v>No</v>
      </c>
      <c r="AL97">
        <f>VLOOKUP(A97,'Report 240'!B:AR,38,FALSE)</f>
        <v>428.7</v>
      </c>
      <c r="AM97" t="str">
        <f>VLOOKUP(A97,'Report 240'!B:AS,39,FALSE)</f>
        <v>No</v>
      </c>
    </row>
    <row r="98" spans="1:39" ht="14.25" customHeight="1" x14ac:dyDescent="0.3">
      <c r="A98" s="3">
        <v>718</v>
      </c>
      <c r="B98" s="6" t="s">
        <v>99</v>
      </c>
      <c r="C98" s="6" t="s">
        <v>285</v>
      </c>
      <c r="D98" s="89" t="s">
        <v>292</v>
      </c>
      <c r="E98" s="89" t="s">
        <v>303</v>
      </c>
      <c r="F98" s="90" t="s">
        <v>334</v>
      </c>
      <c r="G98" s="96" t="s">
        <v>4</v>
      </c>
      <c r="H98" s="17" t="str">
        <f>VLOOKUP(A98,'PROVINCES - IDs'!A:O,11,FALSE)</f>
        <v>A</v>
      </c>
      <c r="I98" s="17" t="str">
        <f>VLOOKUP(A98,'PROVINCES - IDs'!A:P,12,FALSE)</f>
        <v>R</v>
      </c>
      <c r="J98" s="93">
        <v>1</v>
      </c>
      <c r="K98" s="93">
        <v>1</v>
      </c>
      <c r="L98" s="93">
        <v>1</v>
      </c>
      <c r="M98" s="93">
        <v>1</v>
      </c>
      <c r="N98" s="93">
        <v>1</v>
      </c>
      <c r="O98" s="93">
        <v>1</v>
      </c>
      <c r="P98" s="92" t="s">
        <v>1</v>
      </c>
      <c r="Q98" s="93">
        <v>1</v>
      </c>
      <c r="R98" s="92" t="s">
        <v>1</v>
      </c>
      <c r="S98" s="87">
        <v>1</v>
      </c>
      <c r="T98" s="92" t="s">
        <v>1</v>
      </c>
      <c r="U98" s="95" t="s">
        <v>1</v>
      </c>
      <c r="V98" s="92" t="s">
        <v>1</v>
      </c>
      <c r="W98" s="95" t="s">
        <v>1</v>
      </c>
      <c r="X98" s="92" t="s">
        <v>1</v>
      </c>
      <c r="Y98" s="95" t="s">
        <v>1</v>
      </c>
      <c r="Z98" s="95" t="s">
        <v>1</v>
      </c>
      <c r="AA98" s="92" t="s">
        <v>1</v>
      </c>
      <c r="AB98" s="92" t="s">
        <v>1</v>
      </c>
      <c r="AC98" s="92" t="s">
        <v>1</v>
      </c>
      <c r="AD98" s="93">
        <v>1</v>
      </c>
      <c r="AE98" s="92" t="s">
        <v>1</v>
      </c>
      <c r="AF98" s="94" t="s">
        <v>1</v>
      </c>
      <c r="AH98" t="str">
        <f>VLOOKUP(A98,'Report 238'!$B:$AS,18,FALSE)</f>
        <v/>
      </c>
      <c r="AI98" t="str">
        <f>VLOOKUP(A98,'Report 238'!$B:$AS,36,FALSE)</f>
        <v/>
      </c>
      <c r="AJ98" t="str">
        <f>VLOOKUP(A98,'Report 238'!$B:$AS,42,FALSE)</f>
        <v/>
      </c>
      <c r="AK98" t="str">
        <f>VLOOKUP(A98,'Report 240'!B:AQ,37,FALSE)</f>
        <v>No</v>
      </c>
      <c r="AL98">
        <f>VLOOKUP(A98,'Report 240'!B:AR,38,FALSE)</f>
        <v>74</v>
      </c>
      <c r="AM98" t="str">
        <f>VLOOKUP(A98,'Report 240'!B:AS,39,FALSE)</f>
        <v>Yes</v>
      </c>
    </row>
    <row r="99" spans="1:39" ht="14.25" customHeight="1" x14ac:dyDescent="0.3">
      <c r="A99" s="3">
        <v>1487</v>
      </c>
      <c r="B99" s="6" t="s">
        <v>100</v>
      </c>
      <c r="C99" s="6" t="s">
        <v>285</v>
      </c>
      <c r="D99" s="89" t="s">
        <v>292</v>
      </c>
      <c r="E99" s="89" t="s">
        <v>303</v>
      </c>
      <c r="F99" s="90" t="s">
        <v>338</v>
      </c>
      <c r="G99" s="96" t="s">
        <v>4</v>
      </c>
      <c r="H99" s="17" t="str">
        <f>VLOOKUP(A99,'PROVINCES - IDs'!A:O,11,FALSE)</f>
        <v>R</v>
      </c>
      <c r="I99" s="17" t="str">
        <f>VLOOKUP(A99,'PROVINCES - IDs'!A:P,12,FALSE)</f>
        <v>R</v>
      </c>
      <c r="J99" s="92" t="s">
        <v>1</v>
      </c>
      <c r="K99" s="92" t="s">
        <v>1</v>
      </c>
      <c r="L99" s="93">
        <v>1</v>
      </c>
      <c r="M99" s="93">
        <v>1</v>
      </c>
      <c r="N99" s="92" t="s">
        <v>1</v>
      </c>
      <c r="O99" s="92" t="s">
        <v>1</v>
      </c>
      <c r="P99" s="92" t="s">
        <v>1</v>
      </c>
      <c r="Q99" s="92" t="s">
        <v>1</v>
      </c>
      <c r="R99" s="92" t="s">
        <v>1</v>
      </c>
      <c r="S99" s="92" t="s">
        <v>1</v>
      </c>
      <c r="T99" s="92" t="s">
        <v>1</v>
      </c>
      <c r="U99" s="21" t="s">
        <v>1</v>
      </c>
      <c r="V99" s="92" t="s">
        <v>1</v>
      </c>
      <c r="W99" s="92" t="s">
        <v>1</v>
      </c>
      <c r="X99" s="92" t="s">
        <v>1</v>
      </c>
      <c r="Y99" s="92" t="s">
        <v>1</v>
      </c>
      <c r="Z99" s="95" t="s">
        <v>1</v>
      </c>
      <c r="AA99" s="97" t="s">
        <v>433</v>
      </c>
      <c r="AB99" s="93">
        <v>1</v>
      </c>
      <c r="AC99" s="93">
        <v>1</v>
      </c>
      <c r="AD99" s="93">
        <v>1</v>
      </c>
      <c r="AE99" s="97" t="s">
        <v>433</v>
      </c>
      <c r="AF99" s="82" t="s">
        <v>433</v>
      </c>
      <c r="AH99" t="str">
        <f>VLOOKUP(A99,'Report 238'!$B:$AS,18,FALSE)</f>
        <v>SR</v>
      </c>
      <c r="AI99" t="str">
        <f>VLOOKUP(A99,'Report 238'!$B:$AS,36,FALSE)</f>
        <v>SR</v>
      </c>
      <c r="AJ99" t="str">
        <f>VLOOKUP(A99,'Report 238'!$B:$AS,42,FALSE)</f>
        <v>SR</v>
      </c>
      <c r="AK99" t="str">
        <f>VLOOKUP(A99,'Report 240'!B:AQ,37,FALSE)</f>
        <v>No</v>
      </c>
      <c r="AL99">
        <f>VLOOKUP(A99,'Report 240'!B:AR,38,FALSE)</f>
        <v>282.60000000000002</v>
      </c>
      <c r="AM99" t="str">
        <f>VLOOKUP(A99,'Report 240'!B:AS,39,FALSE)</f>
        <v>No</v>
      </c>
    </row>
    <row r="100" spans="1:39" ht="14.25" customHeight="1" x14ac:dyDescent="0.3">
      <c r="A100" s="3">
        <v>713</v>
      </c>
      <c r="B100" s="6" t="s">
        <v>101</v>
      </c>
      <c r="C100" s="6" t="s">
        <v>285</v>
      </c>
      <c r="D100" s="89" t="s">
        <v>292</v>
      </c>
      <c r="E100" s="89" t="s">
        <v>303</v>
      </c>
      <c r="F100" s="90" t="s">
        <v>331</v>
      </c>
      <c r="G100" s="96" t="s">
        <v>4</v>
      </c>
      <c r="H100" s="17" t="str">
        <f>VLOOKUP(A100,'PROVINCES - IDs'!A:O,11,FALSE)</f>
        <v/>
      </c>
      <c r="I100" s="17" t="str">
        <f>VLOOKUP(A100,'PROVINCES - IDs'!A:P,12,FALSE)</f>
        <v>R</v>
      </c>
      <c r="J100" s="92" t="s">
        <v>1</v>
      </c>
      <c r="K100" s="92" t="s">
        <v>1</v>
      </c>
      <c r="L100" s="92" t="s">
        <v>1</v>
      </c>
      <c r="M100" s="93">
        <v>1</v>
      </c>
      <c r="N100" s="92" t="s">
        <v>1</v>
      </c>
      <c r="O100" s="92" t="s">
        <v>1</v>
      </c>
      <c r="P100" s="92" t="s">
        <v>1</v>
      </c>
      <c r="Q100" s="92" t="s">
        <v>1</v>
      </c>
      <c r="R100" s="92" t="s">
        <v>1</v>
      </c>
      <c r="S100" s="92" t="s">
        <v>1</v>
      </c>
      <c r="T100" s="92" t="s">
        <v>1</v>
      </c>
      <c r="U100" s="21" t="s">
        <v>1</v>
      </c>
      <c r="V100" s="92" t="s">
        <v>1</v>
      </c>
      <c r="W100" s="95" t="s">
        <v>1</v>
      </c>
      <c r="X100" s="95" t="s">
        <v>1</v>
      </c>
      <c r="Y100" s="92" t="s">
        <v>1</v>
      </c>
      <c r="Z100" s="95" t="s">
        <v>1</v>
      </c>
      <c r="AA100" s="97" t="s">
        <v>433</v>
      </c>
      <c r="AB100" s="92" t="s">
        <v>1</v>
      </c>
      <c r="AC100" s="92" t="s">
        <v>1</v>
      </c>
      <c r="AD100" s="92" t="s">
        <v>1</v>
      </c>
      <c r="AE100" s="97" t="s">
        <v>433</v>
      </c>
      <c r="AF100" s="94" t="s">
        <v>1</v>
      </c>
      <c r="AH100" t="str">
        <f>VLOOKUP(A100,'Report 238'!$B:$AS,18,FALSE)</f>
        <v>SR</v>
      </c>
      <c r="AI100" t="str">
        <f>VLOOKUP(A100,'Report 238'!$B:$AS,36,FALSE)</f>
        <v>SR</v>
      </c>
      <c r="AJ100" t="str">
        <f>VLOOKUP(A100,'Report 238'!$B:$AS,42,FALSE)</f>
        <v/>
      </c>
      <c r="AK100" t="str">
        <f>VLOOKUP(A100,'Report 240'!B:AQ,37,FALSE)</f>
        <v>No</v>
      </c>
      <c r="AL100">
        <f>VLOOKUP(A100,'Report 240'!B:AR,38,FALSE)</f>
        <v>290</v>
      </c>
      <c r="AM100" t="str">
        <f>VLOOKUP(A100,'Report 240'!B:AS,39,FALSE)</f>
        <v>No</v>
      </c>
    </row>
    <row r="101" spans="1:39" ht="18" customHeight="1" x14ac:dyDescent="0.3">
      <c r="A101" s="3">
        <v>1488</v>
      </c>
      <c r="B101" s="6" t="s">
        <v>102</v>
      </c>
      <c r="C101" s="6" t="s">
        <v>285</v>
      </c>
      <c r="D101" s="89" t="s">
        <v>292</v>
      </c>
      <c r="E101" s="89" t="s">
        <v>303</v>
      </c>
      <c r="F101" s="90" t="s">
        <v>333</v>
      </c>
      <c r="G101" s="96" t="s">
        <v>4</v>
      </c>
      <c r="H101" s="17" t="str">
        <f>VLOOKUP(A101,'PROVINCES - IDs'!A:O,11,FALSE)</f>
        <v/>
      </c>
      <c r="I101" s="17" t="str">
        <f>VLOOKUP(A101,'PROVINCES - IDs'!A:P,12,FALSE)</f>
        <v>R</v>
      </c>
      <c r="J101" s="92" t="s">
        <v>1</v>
      </c>
      <c r="K101" s="92" t="s">
        <v>1</v>
      </c>
      <c r="L101" s="93">
        <v>1</v>
      </c>
      <c r="M101" s="93">
        <v>1</v>
      </c>
      <c r="N101" s="92" t="s">
        <v>1</v>
      </c>
      <c r="O101" s="92" t="s">
        <v>1</v>
      </c>
      <c r="P101" s="92" t="s">
        <v>1</v>
      </c>
      <c r="Q101" s="92" t="s">
        <v>1</v>
      </c>
      <c r="R101" s="92" t="s">
        <v>1</v>
      </c>
      <c r="S101" s="92" t="s">
        <v>1</v>
      </c>
      <c r="T101" s="92" t="s">
        <v>1</v>
      </c>
      <c r="U101" s="92" t="s">
        <v>1</v>
      </c>
      <c r="V101" s="92" t="s">
        <v>1</v>
      </c>
      <c r="W101" s="92" t="s">
        <v>1</v>
      </c>
      <c r="X101" s="92" t="s">
        <v>1</v>
      </c>
      <c r="Y101" s="92" t="s">
        <v>1</v>
      </c>
      <c r="Z101" s="92" t="s">
        <v>1</v>
      </c>
      <c r="AA101" s="97" t="s">
        <v>433</v>
      </c>
      <c r="AB101" s="92" t="s">
        <v>1</v>
      </c>
      <c r="AC101" s="92" t="s">
        <v>1</v>
      </c>
      <c r="AD101" s="92" t="s">
        <v>1</v>
      </c>
      <c r="AE101" s="92" t="s">
        <v>1</v>
      </c>
      <c r="AF101" s="94" t="s">
        <v>1</v>
      </c>
      <c r="AH101" t="str">
        <f>VLOOKUP(A101,'Report 238'!$B:$AS,18,FALSE)</f>
        <v>SR</v>
      </c>
      <c r="AI101" t="str">
        <f>VLOOKUP(A101,'Report 238'!$B:$AS,36,FALSE)</f>
        <v/>
      </c>
      <c r="AJ101" t="str">
        <f>VLOOKUP(A101,'Report 238'!$B:$AS,42,FALSE)</f>
        <v/>
      </c>
      <c r="AK101" t="str">
        <f>VLOOKUP(A101,'Report 240'!B:AQ,37,FALSE)</f>
        <v>No</v>
      </c>
      <c r="AL101">
        <f>VLOOKUP(A101,'Report 240'!B:AR,38,FALSE)</f>
        <v>144</v>
      </c>
      <c r="AM101" t="str">
        <f>VLOOKUP(A101,'Report 240'!B:AS,39,FALSE)</f>
        <v>No</v>
      </c>
    </row>
    <row r="102" spans="1:39" ht="14.25" customHeight="1" x14ac:dyDescent="0.3">
      <c r="A102" s="3">
        <v>727</v>
      </c>
      <c r="B102" s="6" t="s">
        <v>103</v>
      </c>
      <c r="C102" s="6" t="s">
        <v>285</v>
      </c>
      <c r="D102" s="89" t="s">
        <v>292</v>
      </c>
      <c r="E102" s="89" t="s">
        <v>303</v>
      </c>
      <c r="F102" s="90" t="s">
        <v>333</v>
      </c>
      <c r="G102" s="96" t="s">
        <v>4</v>
      </c>
      <c r="H102" s="17" t="str">
        <f>VLOOKUP(A102,'PROVINCES - IDs'!A:O,11,FALSE)</f>
        <v/>
      </c>
      <c r="I102" s="17" t="str">
        <f>VLOOKUP(A102,'PROVINCES - IDs'!A:P,12,FALSE)</f>
        <v>R</v>
      </c>
      <c r="J102" s="92" t="s">
        <v>1</v>
      </c>
      <c r="K102" s="92" t="s">
        <v>1</v>
      </c>
      <c r="L102" s="93">
        <v>1</v>
      </c>
      <c r="M102" s="93">
        <v>1</v>
      </c>
      <c r="N102" s="92" t="s">
        <v>1</v>
      </c>
      <c r="O102" s="92" t="s">
        <v>1</v>
      </c>
      <c r="P102" s="92" t="s">
        <v>1</v>
      </c>
      <c r="Q102" s="92" t="s">
        <v>1</v>
      </c>
      <c r="R102" s="92" t="s">
        <v>1</v>
      </c>
      <c r="S102" s="92" t="s">
        <v>1</v>
      </c>
      <c r="T102" s="92" t="s">
        <v>1</v>
      </c>
      <c r="U102" s="92" t="s">
        <v>1</v>
      </c>
      <c r="V102" s="92" t="s">
        <v>1</v>
      </c>
      <c r="W102" s="92" t="s">
        <v>1</v>
      </c>
      <c r="X102" s="92" t="s">
        <v>1</v>
      </c>
      <c r="Y102" s="92" t="s">
        <v>1</v>
      </c>
      <c r="Z102" s="92" t="s">
        <v>1</v>
      </c>
      <c r="AA102" s="97" t="s">
        <v>433</v>
      </c>
      <c r="AB102" s="92" t="s">
        <v>1</v>
      </c>
      <c r="AC102" s="92" t="s">
        <v>1</v>
      </c>
      <c r="AD102" s="92" t="s">
        <v>1</v>
      </c>
      <c r="AE102" s="92" t="s">
        <v>1</v>
      </c>
      <c r="AF102" s="94" t="s">
        <v>1</v>
      </c>
      <c r="AH102" t="str">
        <f>VLOOKUP(A102,'Report 238'!$B:$AS,18,FALSE)</f>
        <v>SR</v>
      </c>
      <c r="AI102" t="str">
        <f>VLOOKUP(A102,'Report 238'!$B:$AS,36,FALSE)</f>
        <v/>
      </c>
      <c r="AJ102" t="str">
        <f>VLOOKUP(A102,'Report 238'!$B:$AS,42,FALSE)</f>
        <v/>
      </c>
      <c r="AK102" t="str">
        <f>VLOOKUP(A102,'Report 240'!B:AQ,37,FALSE)</f>
        <v>No</v>
      </c>
      <c r="AL102">
        <f>VLOOKUP(A102,'Report 240'!B:AR,38,FALSE)</f>
        <v>830.7</v>
      </c>
      <c r="AM102" t="str">
        <f>VLOOKUP(A102,'Report 240'!B:AS,39,FALSE)</f>
        <v>No</v>
      </c>
    </row>
    <row r="103" spans="1:39" ht="14.25" customHeight="1" x14ac:dyDescent="0.3">
      <c r="A103" s="3">
        <v>1495</v>
      </c>
      <c r="B103" s="6" t="s">
        <v>104</v>
      </c>
      <c r="C103" s="6" t="s">
        <v>285</v>
      </c>
      <c r="D103" s="89" t="s">
        <v>292</v>
      </c>
      <c r="E103" s="89" t="s">
        <v>303</v>
      </c>
      <c r="F103" s="90" t="s">
        <v>336</v>
      </c>
      <c r="G103" s="96" t="s">
        <v>4</v>
      </c>
      <c r="H103" s="17" t="str">
        <f>VLOOKUP(A103,'PROVINCES - IDs'!A:O,11,FALSE)</f>
        <v/>
      </c>
      <c r="I103" s="17" t="str">
        <f>VLOOKUP(A103,'PROVINCES - IDs'!A:P,12,FALSE)</f>
        <v>N</v>
      </c>
      <c r="J103" s="92" t="s">
        <v>1</v>
      </c>
      <c r="K103" s="92" t="s">
        <v>1</v>
      </c>
      <c r="L103" s="92" t="s">
        <v>1</v>
      </c>
      <c r="M103" s="93">
        <v>1</v>
      </c>
      <c r="N103" s="92" t="s">
        <v>1</v>
      </c>
      <c r="O103" s="92" t="s">
        <v>1</v>
      </c>
      <c r="P103" s="92" t="s">
        <v>1</v>
      </c>
      <c r="Q103" s="92" t="s">
        <v>1</v>
      </c>
      <c r="R103" s="92" t="s">
        <v>1</v>
      </c>
      <c r="S103" s="92" t="s">
        <v>1</v>
      </c>
      <c r="T103" s="92" t="s">
        <v>1</v>
      </c>
      <c r="U103" s="21" t="s">
        <v>1</v>
      </c>
      <c r="V103" s="92" t="s">
        <v>1</v>
      </c>
      <c r="W103" s="92" t="s">
        <v>1</v>
      </c>
      <c r="X103" s="92" t="s">
        <v>1</v>
      </c>
      <c r="Y103" s="92" t="s">
        <v>1</v>
      </c>
      <c r="Z103" s="92" t="s">
        <v>1</v>
      </c>
      <c r="AA103" s="92" t="s">
        <v>1</v>
      </c>
      <c r="AB103" s="92" t="s">
        <v>1</v>
      </c>
      <c r="AC103" s="92" t="s">
        <v>1</v>
      </c>
      <c r="AD103" s="93">
        <v>1</v>
      </c>
      <c r="AE103" s="92" t="s">
        <v>1</v>
      </c>
      <c r="AF103" s="94" t="s">
        <v>1</v>
      </c>
      <c r="AH103" t="str">
        <f>VLOOKUP(A103,'Report 238'!$B:$AS,18,FALSE)</f>
        <v/>
      </c>
      <c r="AI103" t="str">
        <f>VLOOKUP(A103,'Report 238'!$B:$AS,36,FALSE)</f>
        <v/>
      </c>
      <c r="AJ103" t="str">
        <f>VLOOKUP(A103,'Report 238'!$B:$AS,42,FALSE)</f>
        <v/>
      </c>
      <c r="AK103" t="str">
        <f>VLOOKUP(A103,'Report 240'!B:AQ,37,FALSE)</f>
        <v>No</v>
      </c>
      <c r="AL103">
        <f>VLOOKUP(A103,'Report 240'!B:AR,38,FALSE)</f>
        <v>183.4</v>
      </c>
      <c r="AM103" t="str">
        <f>VLOOKUP(A103,'Report 240'!B:AS,39,FALSE)</f>
        <v>No</v>
      </c>
    </row>
    <row r="104" spans="1:39" ht="14.25" customHeight="1" x14ac:dyDescent="0.3">
      <c r="A104" s="3">
        <v>709</v>
      </c>
      <c r="B104" s="6" t="s">
        <v>105</v>
      </c>
      <c r="C104" s="6" t="s">
        <v>285</v>
      </c>
      <c r="D104" s="89" t="s">
        <v>292</v>
      </c>
      <c r="E104" s="89" t="s">
        <v>303</v>
      </c>
      <c r="F104" s="90" t="s">
        <v>337</v>
      </c>
      <c r="G104" s="96" t="s">
        <v>4</v>
      </c>
      <c r="H104" s="17" t="str">
        <f>VLOOKUP(A104,'PROVINCES - IDs'!A:O,11,FALSE)</f>
        <v/>
      </c>
      <c r="I104" s="17" t="str">
        <f>VLOOKUP(A104,'PROVINCES - IDs'!A:P,12,FALSE)</f>
        <v>R</v>
      </c>
      <c r="J104" s="92" t="s">
        <v>1</v>
      </c>
      <c r="K104" s="92" t="s">
        <v>1</v>
      </c>
      <c r="L104" s="92" t="s">
        <v>1</v>
      </c>
      <c r="M104" s="93">
        <v>1</v>
      </c>
      <c r="N104" s="92" t="s">
        <v>1</v>
      </c>
      <c r="O104" s="92" t="s">
        <v>1</v>
      </c>
      <c r="P104" s="92" t="s">
        <v>1</v>
      </c>
      <c r="Q104" s="92" t="s">
        <v>1</v>
      </c>
      <c r="R104" s="92" t="s">
        <v>1</v>
      </c>
      <c r="S104" s="92" t="s">
        <v>1</v>
      </c>
      <c r="T104" s="92" t="s">
        <v>1</v>
      </c>
      <c r="U104" s="92" t="s">
        <v>1</v>
      </c>
      <c r="V104" s="95" t="s">
        <v>1</v>
      </c>
      <c r="W104" s="95" t="s">
        <v>1</v>
      </c>
      <c r="X104" s="92" t="s">
        <v>1</v>
      </c>
      <c r="Y104" s="92" t="s">
        <v>1</v>
      </c>
      <c r="Z104" s="92" t="s">
        <v>1</v>
      </c>
      <c r="AA104" s="97" t="s">
        <v>433</v>
      </c>
      <c r="AB104" s="93">
        <v>1</v>
      </c>
      <c r="AC104" s="93">
        <v>1</v>
      </c>
      <c r="AD104" s="92" t="s">
        <v>1</v>
      </c>
      <c r="AE104" s="97" t="s">
        <v>433</v>
      </c>
      <c r="AF104" s="94" t="s">
        <v>1</v>
      </c>
      <c r="AH104" t="str">
        <f>VLOOKUP(A104,'Report 238'!$B:$AS,18,FALSE)</f>
        <v>SR</v>
      </c>
      <c r="AI104" t="str">
        <f>VLOOKUP(A104,'Report 238'!$B:$AS,36,FALSE)</f>
        <v>SR</v>
      </c>
      <c r="AJ104" t="str">
        <f>VLOOKUP(A104,'Report 238'!$B:$AS,42,FALSE)</f>
        <v/>
      </c>
      <c r="AK104" t="str">
        <f>VLOOKUP(A104,'Report 240'!B:AQ,37,FALSE)</f>
        <v>No</v>
      </c>
      <c r="AL104">
        <f>VLOOKUP(A104,'Report 240'!B:AR,38,FALSE)</f>
        <v>123.6</v>
      </c>
      <c r="AM104" t="str">
        <f>VLOOKUP(A104,'Report 240'!B:AS,39,FALSE)</f>
        <v>No</v>
      </c>
    </row>
    <row r="105" spans="1:39" ht="14.25" customHeight="1" x14ac:dyDescent="0.3">
      <c r="A105" s="3">
        <v>717</v>
      </c>
      <c r="B105" s="6" t="s">
        <v>106</v>
      </c>
      <c r="C105" s="6" t="s">
        <v>285</v>
      </c>
      <c r="D105" s="89" t="s">
        <v>292</v>
      </c>
      <c r="E105" s="89" t="s">
        <v>303</v>
      </c>
      <c r="F105" s="90" t="s">
        <v>337</v>
      </c>
      <c r="G105" s="96" t="s">
        <v>4</v>
      </c>
      <c r="H105" s="17" t="str">
        <f>VLOOKUP(A105,'PROVINCES - IDs'!A:O,11,FALSE)</f>
        <v/>
      </c>
      <c r="I105" s="17" t="str">
        <f>VLOOKUP(A105,'PROVINCES - IDs'!A:P,12,FALSE)</f>
        <v>R</v>
      </c>
      <c r="J105" s="92" t="s">
        <v>1</v>
      </c>
      <c r="K105" s="92" t="s">
        <v>1</v>
      </c>
      <c r="L105" s="93">
        <v>1</v>
      </c>
      <c r="M105" s="93">
        <v>1</v>
      </c>
      <c r="N105" s="92" t="s">
        <v>1</v>
      </c>
      <c r="O105" s="92" t="s">
        <v>1</v>
      </c>
      <c r="P105" s="92" t="s">
        <v>1</v>
      </c>
      <c r="Q105" s="92" t="s">
        <v>1</v>
      </c>
      <c r="R105" s="92" t="s">
        <v>1</v>
      </c>
      <c r="S105" s="92" t="s">
        <v>1</v>
      </c>
      <c r="T105" s="92" t="s">
        <v>1</v>
      </c>
      <c r="U105" s="21" t="s">
        <v>1</v>
      </c>
      <c r="V105" s="92" t="s">
        <v>1</v>
      </c>
      <c r="W105" s="92" t="s">
        <v>1</v>
      </c>
      <c r="X105" s="92" t="s">
        <v>1</v>
      </c>
      <c r="Y105" s="92" t="s">
        <v>1</v>
      </c>
      <c r="Z105" s="92" t="s">
        <v>1</v>
      </c>
      <c r="AA105" s="97" t="s">
        <v>439</v>
      </c>
      <c r="AB105" s="92" t="s">
        <v>1</v>
      </c>
      <c r="AC105" s="93">
        <v>1</v>
      </c>
      <c r="AD105" s="92" t="s">
        <v>1</v>
      </c>
      <c r="AE105" s="92" t="s">
        <v>1</v>
      </c>
      <c r="AF105" s="94" t="s">
        <v>1</v>
      </c>
      <c r="AH105" t="str">
        <f>VLOOKUP(A105,'Report 238'!$B:$AS,18,FALSE)</f>
        <v>NR</v>
      </c>
      <c r="AI105" t="str">
        <f>VLOOKUP(A105,'Report 238'!$B:$AS,36,FALSE)</f>
        <v/>
      </c>
      <c r="AJ105" t="str">
        <f>VLOOKUP(A105,'Report 238'!$B:$AS,42,FALSE)</f>
        <v/>
      </c>
      <c r="AK105" t="str">
        <f>VLOOKUP(A105,'Report 240'!B:AQ,37,FALSE)</f>
        <v>No</v>
      </c>
      <c r="AL105">
        <f>VLOOKUP(A105,'Report 240'!B:AR,38,FALSE)</f>
        <v>357.1</v>
      </c>
      <c r="AM105" t="str">
        <f>VLOOKUP(A105,'Report 240'!B:AS,39,FALSE)</f>
        <v>No</v>
      </c>
    </row>
    <row r="106" spans="1:39" ht="14.25" customHeight="1" x14ac:dyDescent="0.3">
      <c r="A106" s="3">
        <v>732</v>
      </c>
      <c r="B106" s="6" t="s">
        <v>107</v>
      </c>
      <c r="C106" s="6" t="s">
        <v>285</v>
      </c>
      <c r="D106" s="89" t="s">
        <v>292</v>
      </c>
      <c r="E106" s="89" t="s">
        <v>303</v>
      </c>
      <c r="F106" s="90" t="s">
        <v>338</v>
      </c>
      <c r="G106" s="96" t="s">
        <v>4</v>
      </c>
      <c r="H106" s="17" t="str">
        <f>VLOOKUP(A106,'PROVINCES - IDs'!A:O,11,FALSE)</f>
        <v>A</v>
      </c>
      <c r="I106" s="17" t="str">
        <f>VLOOKUP(A106,'PROVINCES - IDs'!A:P,12,FALSE)</f>
        <v>R</v>
      </c>
      <c r="J106" s="92" t="s">
        <v>1</v>
      </c>
      <c r="K106" s="92" t="s">
        <v>1</v>
      </c>
      <c r="L106" s="92" t="s">
        <v>1</v>
      </c>
      <c r="M106" s="93">
        <v>1</v>
      </c>
      <c r="N106" s="92" t="s">
        <v>1</v>
      </c>
      <c r="O106" s="92" t="s">
        <v>1</v>
      </c>
      <c r="P106" s="92" t="s">
        <v>1</v>
      </c>
      <c r="Q106" s="92" t="s">
        <v>1</v>
      </c>
      <c r="R106" s="92" t="s">
        <v>1</v>
      </c>
      <c r="S106" s="92" t="s">
        <v>1</v>
      </c>
      <c r="T106" s="92" t="s">
        <v>1</v>
      </c>
      <c r="U106" s="21" t="s">
        <v>1</v>
      </c>
      <c r="V106" s="92" t="s">
        <v>1</v>
      </c>
      <c r="W106" s="95" t="s">
        <v>1</v>
      </c>
      <c r="X106" s="92" t="s">
        <v>1</v>
      </c>
      <c r="Y106" s="92" t="s">
        <v>1</v>
      </c>
      <c r="Z106" s="95" t="s">
        <v>1</v>
      </c>
      <c r="AA106" s="97" t="s">
        <v>433</v>
      </c>
      <c r="AB106" s="92" t="s">
        <v>1</v>
      </c>
      <c r="AC106" s="93">
        <v>1</v>
      </c>
      <c r="AD106" s="92" t="s">
        <v>1</v>
      </c>
      <c r="AE106" s="92" t="s">
        <v>1</v>
      </c>
      <c r="AF106" s="94" t="s">
        <v>1</v>
      </c>
      <c r="AH106" t="str">
        <f>VLOOKUP(A106,'Report 238'!$B:$AS,18,FALSE)</f>
        <v>SR</v>
      </c>
      <c r="AI106" t="str">
        <f>VLOOKUP(A106,'Report 238'!$B:$AS,36,FALSE)</f>
        <v/>
      </c>
      <c r="AJ106" t="str">
        <f>VLOOKUP(A106,'Report 238'!$B:$AS,42,FALSE)</f>
        <v/>
      </c>
      <c r="AK106" t="str">
        <f>VLOOKUP(A106,'Report 240'!B:AQ,37,FALSE)</f>
        <v>No</v>
      </c>
      <c r="AL106">
        <f>VLOOKUP(A106,'Report 240'!B:AR,38,FALSE)</f>
        <v>381.8</v>
      </c>
      <c r="AM106" t="str">
        <f>VLOOKUP(A106,'Report 240'!B:AS,39,FALSE)</f>
        <v>No</v>
      </c>
    </row>
    <row r="107" spans="1:39" ht="14.25" customHeight="1" x14ac:dyDescent="0.3">
      <c r="A107" s="3">
        <v>740</v>
      </c>
      <c r="B107" s="6" t="s">
        <v>108</v>
      </c>
      <c r="C107" s="6" t="s">
        <v>285</v>
      </c>
      <c r="D107" s="89" t="s">
        <v>292</v>
      </c>
      <c r="E107" s="89" t="s">
        <v>303</v>
      </c>
      <c r="F107" s="90" t="s">
        <v>331</v>
      </c>
      <c r="G107" s="96" t="s">
        <v>4</v>
      </c>
      <c r="H107" s="17" t="str">
        <f>VLOOKUP(A107,'PROVINCES - IDs'!A:O,11,FALSE)</f>
        <v>A</v>
      </c>
      <c r="I107" s="17" t="str">
        <f>VLOOKUP(A107,'PROVINCES - IDs'!A:P,12,FALSE)</f>
        <v>R</v>
      </c>
      <c r="J107" s="92" t="s">
        <v>1</v>
      </c>
      <c r="K107" s="92" t="s">
        <v>1</v>
      </c>
      <c r="L107" s="92" t="s">
        <v>1</v>
      </c>
      <c r="M107" s="93">
        <v>1</v>
      </c>
      <c r="N107" s="92" t="s">
        <v>1</v>
      </c>
      <c r="O107" s="93">
        <v>1</v>
      </c>
      <c r="P107" s="92" t="s">
        <v>1</v>
      </c>
      <c r="Q107" s="93">
        <v>1</v>
      </c>
      <c r="R107" s="92" t="s">
        <v>1</v>
      </c>
      <c r="S107" s="87">
        <v>1</v>
      </c>
      <c r="T107" s="92" t="s">
        <v>1</v>
      </c>
      <c r="U107" s="95" t="s">
        <v>1</v>
      </c>
      <c r="V107" s="92" t="s">
        <v>1</v>
      </c>
      <c r="W107" s="92" t="s">
        <v>1</v>
      </c>
      <c r="X107" s="92" t="s">
        <v>1</v>
      </c>
      <c r="Y107" s="92" t="s">
        <v>1</v>
      </c>
      <c r="Z107" s="92" t="s">
        <v>1</v>
      </c>
      <c r="AA107" s="97" t="s">
        <v>433</v>
      </c>
      <c r="AB107" s="92" t="s">
        <v>1</v>
      </c>
      <c r="AC107" s="92" t="s">
        <v>1</v>
      </c>
      <c r="AD107" s="92" t="s">
        <v>1</v>
      </c>
      <c r="AE107" s="92" t="s">
        <v>1</v>
      </c>
      <c r="AF107" s="94" t="s">
        <v>1</v>
      </c>
      <c r="AH107" t="str">
        <f>VLOOKUP(A107,'Report 238'!$B:$AS,18,FALSE)</f>
        <v>SR</v>
      </c>
      <c r="AI107" t="str">
        <f>VLOOKUP(A107,'Report 238'!$B:$AS,36,FALSE)</f>
        <v/>
      </c>
      <c r="AJ107" t="str">
        <f>VLOOKUP(A107,'Report 238'!$B:$AS,42,FALSE)</f>
        <v/>
      </c>
      <c r="AK107" t="str">
        <f>VLOOKUP(A107,'Report 240'!B:AQ,37,FALSE)</f>
        <v>No</v>
      </c>
      <c r="AL107">
        <f>VLOOKUP(A107,'Report 240'!B:AR,38,FALSE)</f>
        <v>92.5</v>
      </c>
      <c r="AM107" t="str">
        <f>VLOOKUP(A107,'Report 240'!B:AS,39,FALSE)</f>
        <v>Yes</v>
      </c>
    </row>
    <row r="108" spans="1:39" ht="14.25" customHeight="1" x14ac:dyDescent="0.3">
      <c r="A108" s="3">
        <v>725</v>
      </c>
      <c r="B108" s="6" t="s">
        <v>109</v>
      </c>
      <c r="C108" s="6" t="s">
        <v>286</v>
      </c>
      <c r="D108" s="89" t="s">
        <v>292</v>
      </c>
      <c r="E108" s="89" t="s">
        <v>303</v>
      </c>
      <c r="F108" s="90" t="s">
        <v>333</v>
      </c>
      <c r="G108" s="96" t="s">
        <v>4</v>
      </c>
      <c r="H108" s="17" t="str">
        <f>VLOOKUP(A108,'PROVINCES - IDs'!A:O,11,FALSE)</f>
        <v>R</v>
      </c>
      <c r="I108" s="17" t="str">
        <f>VLOOKUP(A108,'PROVINCES - IDs'!A:P,12,FALSE)</f>
        <v>R</v>
      </c>
      <c r="J108" s="92" t="s">
        <v>1</v>
      </c>
      <c r="K108" s="92" t="s">
        <v>1</v>
      </c>
      <c r="L108" s="92" t="s">
        <v>1</v>
      </c>
      <c r="M108" s="93">
        <v>1</v>
      </c>
      <c r="N108" s="92" t="s">
        <v>1</v>
      </c>
      <c r="O108" s="92" t="s">
        <v>1</v>
      </c>
      <c r="P108" s="92" t="s">
        <v>1</v>
      </c>
      <c r="Q108" s="92" t="s">
        <v>1</v>
      </c>
      <c r="R108" s="92" t="s">
        <v>1</v>
      </c>
      <c r="S108" s="92" t="s">
        <v>1</v>
      </c>
      <c r="T108" s="92" t="s">
        <v>1</v>
      </c>
      <c r="U108" s="92" t="s">
        <v>1</v>
      </c>
      <c r="V108" s="95" t="s">
        <v>1</v>
      </c>
      <c r="W108" s="95" t="s">
        <v>1</v>
      </c>
      <c r="X108" s="92" t="s">
        <v>1</v>
      </c>
      <c r="Y108" s="92" t="s">
        <v>1</v>
      </c>
      <c r="Z108" s="95" t="s">
        <v>1</v>
      </c>
      <c r="AA108" s="97" t="s">
        <v>433</v>
      </c>
      <c r="AB108" s="92" t="s">
        <v>1</v>
      </c>
      <c r="AC108" s="92" t="s">
        <v>1</v>
      </c>
      <c r="AD108" s="92" t="s">
        <v>1</v>
      </c>
      <c r="AE108" s="92" t="s">
        <v>1</v>
      </c>
      <c r="AF108" s="94" t="s">
        <v>1</v>
      </c>
      <c r="AH108" t="str">
        <f>VLOOKUP(A108,'Report 238'!$B:$AS,18,FALSE)</f>
        <v>SR</v>
      </c>
      <c r="AI108" t="str">
        <f>VLOOKUP(A108,'Report 238'!$B:$AS,36,FALSE)</f>
        <v/>
      </c>
      <c r="AJ108" t="str">
        <f>VLOOKUP(A108,'Report 238'!$B:$AS,42,FALSE)</f>
        <v/>
      </c>
      <c r="AK108" t="str">
        <f>VLOOKUP(A108,'Report 240'!B:AQ,37,FALSE)</f>
        <v>No</v>
      </c>
      <c r="AL108">
        <f>VLOOKUP(A108,'Report 240'!B:AR,38,FALSE)</f>
        <v>136.19999999999999</v>
      </c>
      <c r="AM108" t="str">
        <f>VLOOKUP(A108,'Report 240'!B:AS,39,FALSE)</f>
        <v>No</v>
      </c>
    </row>
    <row r="109" spans="1:39" ht="14.25" customHeight="1" x14ac:dyDescent="0.3">
      <c r="A109" s="3">
        <v>728</v>
      </c>
      <c r="B109" s="6" t="s">
        <v>111</v>
      </c>
      <c r="C109" s="6" t="s">
        <v>286</v>
      </c>
      <c r="D109" s="89" t="s">
        <v>292</v>
      </c>
      <c r="E109" s="89" t="s">
        <v>303</v>
      </c>
      <c r="F109" s="90" t="s">
        <v>336</v>
      </c>
      <c r="G109" s="96" t="s">
        <v>4</v>
      </c>
      <c r="H109" s="17" t="str">
        <f>VLOOKUP(A109,'PROVINCES - IDs'!A:O,11,FALSE)</f>
        <v>R</v>
      </c>
      <c r="I109" s="17" t="str">
        <f>VLOOKUP(A109,'PROVINCES - IDs'!A:P,12,FALSE)</f>
        <v>R</v>
      </c>
      <c r="J109" s="93">
        <v>1</v>
      </c>
      <c r="K109" s="93">
        <v>1</v>
      </c>
      <c r="L109" s="92" t="s">
        <v>1</v>
      </c>
      <c r="M109" s="93">
        <v>1</v>
      </c>
      <c r="N109" s="92" t="s">
        <v>1</v>
      </c>
      <c r="O109" s="93">
        <v>1</v>
      </c>
      <c r="P109" s="92" t="s">
        <v>1</v>
      </c>
      <c r="Q109" s="93">
        <v>1</v>
      </c>
      <c r="R109" s="92" t="s">
        <v>1</v>
      </c>
      <c r="S109" s="87">
        <v>1</v>
      </c>
      <c r="T109" s="92" t="s">
        <v>1</v>
      </c>
      <c r="U109" s="95" t="s">
        <v>1</v>
      </c>
      <c r="V109" s="92" t="s">
        <v>1</v>
      </c>
      <c r="W109" s="92" t="s">
        <v>1</v>
      </c>
      <c r="X109" s="92" t="s">
        <v>1</v>
      </c>
      <c r="Y109" s="92" t="s">
        <v>1</v>
      </c>
      <c r="Z109" s="95" t="s">
        <v>1</v>
      </c>
      <c r="AA109" s="97" t="s">
        <v>433</v>
      </c>
      <c r="AB109" s="92" t="s">
        <v>1</v>
      </c>
      <c r="AC109" s="93">
        <v>1</v>
      </c>
      <c r="AD109" s="92" t="s">
        <v>1</v>
      </c>
      <c r="AE109" s="92" t="s">
        <v>1</v>
      </c>
      <c r="AF109" s="94" t="s">
        <v>1</v>
      </c>
      <c r="AH109" t="str">
        <f>VLOOKUP(A109,'Report 238'!$B:$AS,18,FALSE)</f>
        <v>SR</v>
      </c>
      <c r="AI109" t="str">
        <f>VLOOKUP(A109,'Report 238'!$B:$AS,36,FALSE)</f>
        <v/>
      </c>
      <c r="AJ109" t="str">
        <f>VLOOKUP(A109,'Report 238'!$B:$AS,42,FALSE)</f>
        <v/>
      </c>
      <c r="AK109" t="str">
        <f>VLOOKUP(A109,'Report 240'!B:AQ,37,FALSE)</f>
        <v>No</v>
      </c>
      <c r="AL109">
        <f>VLOOKUP(A109,'Report 240'!B:AR,38,FALSE)</f>
        <v>26.4</v>
      </c>
      <c r="AM109" t="str">
        <f>VLOOKUP(A109,'Report 240'!B:AS,39,FALSE)</f>
        <v>Yes</v>
      </c>
    </row>
    <row r="110" spans="1:39" ht="14.25" customHeight="1" x14ac:dyDescent="0.3">
      <c r="A110" s="3">
        <v>731</v>
      </c>
      <c r="B110" s="6" t="s">
        <v>112</v>
      </c>
      <c r="C110" s="6" t="s">
        <v>286</v>
      </c>
      <c r="D110" s="89" t="s">
        <v>292</v>
      </c>
      <c r="E110" s="89" t="s">
        <v>303</v>
      </c>
      <c r="F110" s="90" t="s">
        <v>332</v>
      </c>
      <c r="G110" s="96" t="s">
        <v>4</v>
      </c>
      <c r="H110" s="17" t="str">
        <f>VLOOKUP(A110,'PROVINCES - IDs'!A:O,11,FALSE)</f>
        <v>A</v>
      </c>
      <c r="I110" s="17" t="str">
        <f>VLOOKUP(A110,'PROVINCES - IDs'!A:P,12,FALSE)</f>
        <v>R</v>
      </c>
      <c r="J110" s="92" t="s">
        <v>1</v>
      </c>
      <c r="K110" s="93">
        <v>1</v>
      </c>
      <c r="L110" s="92" t="s">
        <v>1</v>
      </c>
      <c r="M110" s="93">
        <v>1</v>
      </c>
      <c r="N110" s="92" t="s">
        <v>1</v>
      </c>
      <c r="O110" s="92" t="s">
        <v>1</v>
      </c>
      <c r="P110" s="92" t="s">
        <v>1</v>
      </c>
      <c r="Q110" s="92" t="s">
        <v>1</v>
      </c>
      <c r="R110" s="92" t="s">
        <v>1</v>
      </c>
      <c r="S110" s="92" t="s">
        <v>1</v>
      </c>
      <c r="T110" s="92" t="s">
        <v>1</v>
      </c>
      <c r="U110" s="92" t="s">
        <v>1</v>
      </c>
      <c r="V110" s="92" t="s">
        <v>1</v>
      </c>
      <c r="W110" s="92" t="s">
        <v>1</v>
      </c>
      <c r="X110" s="92" t="s">
        <v>1</v>
      </c>
      <c r="Y110" s="92" t="s">
        <v>1</v>
      </c>
      <c r="Z110" s="92" t="s">
        <v>1</v>
      </c>
      <c r="AA110" s="97" t="s">
        <v>433</v>
      </c>
      <c r="AB110" s="93">
        <v>1</v>
      </c>
      <c r="AC110" s="92" t="s">
        <v>1</v>
      </c>
      <c r="AD110" s="92" t="s">
        <v>1</v>
      </c>
      <c r="AE110" s="92" t="s">
        <v>1</v>
      </c>
      <c r="AF110" s="94" t="s">
        <v>1</v>
      </c>
      <c r="AH110" t="str">
        <f>VLOOKUP(A110,'Report 238'!$B:$AS,18,FALSE)</f>
        <v>SR</v>
      </c>
      <c r="AI110" t="str">
        <f>VLOOKUP(A110,'Report 238'!$B:$AS,36,FALSE)</f>
        <v/>
      </c>
      <c r="AJ110" t="str">
        <f>VLOOKUP(A110,'Report 238'!$B:$AS,42,FALSE)</f>
        <v/>
      </c>
      <c r="AK110" t="str">
        <f>VLOOKUP(A110,'Report 240'!B:AQ,37,FALSE)</f>
        <v>No</v>
      </c>
      <c r="AL110">
        <f>VLOOKUP(A110,'Report 240'!B:AR,38,FALSE)</f>
        <v>107.6</v>
      </c>
      <c r="AM110" t="str">
        <f>VLOOKUP(A110,'Report 240'!B:AS,39,FALSE)</f>
        <v>No</v>
      </c>
    </row>
    <row r="111" spans="1:39" ht="14.25" customHeight="1" x14ac:dyDescent="0.3">
      <c r="A111" s="3">
        <v>700</v>
      </c>
      <c r="B111" s="6" t="s">
        <v>110</v>
      </c>
      <c r="C111" s="6" t="s">
        <v>286</v>
      </c>
      <c r="D111" s="89" t="s">
        <v>292</v>
      </c>
      <c r="E111" s="89" t="s">
        <v>303</v>
      </c>
      <c r="F111" s="90" t="s">
        <v>337</v>
      </c>
      <c r="G111" s="96" t="s">
        <v>4</v>
      </c>
      <c r="H111" s="17" t="str">
        <f>VLOOKUP(A111,'PROVINCES - IDs'!A:O,11,FALSE)</f>
        <v>A</v>
      </c>
      <c r="I111" s="17" t="str">
        <f>VLOOKUP(A111,'PROVINCES - IDs'!A:P,12,FALSE)</f>
        <v>R</v>
      </c>
      <c r="J111" s="92" t="s">
        <v>1</v>
      </c>
      <c r="K111" s="92" t="s">
        <v>1</v>
      </c>
      <c r="L111" s="92" t="s">
        <v>1</v>
      </c>
      <c r="M111" s="93">
        <v>1</v>
      </c>
      <c r="N111" s="92" t="s">
        <v>1</v>
      </c>
      <c r="O111" s="92" t="s">
        <v>1</v>
      </c>
      <c r="P111" s="92" t="s">
        <v>1</v>
      </c>
      <c r="Q111" s="92" t="s">
        <v>1</v>
      </c>
      <c r="R111" s="92" t="s">
        <v>1</v>
      </c>
      <c r="S111" s="92" t="s">
        <v>1</v>
      </c>
      <c r="T111" s="92" t="s">
        <v>1</v>
      </c>
      <c r="U111" s="92" t="s">
        <v>1</v>
      </c>
      <c r="V111" s="92" t="s">
        <v>1</v>
      </c>
      <c r="W111" s="92" t="s">
        <v>1</v>
      </c>
      <c r="X111" s="92" t="s">
        <v>1</v>
      </c>
      <c r="Y111" s="95" t="s">
        <v>1</v>
      </c>
      <c r="Z111" s="95" t="s">
        <v>1</v>
      </c>
      <c r="AA111" s="97" t="s">
        <v>433</v>
      </c>
      <c r="AB111" s="92" t="s">
        <v>1</v>
      </c>
      <c r="AC111" s="92" t="s">
        <v>1</v>
      </c>
      <c r="AD111" s="92" t="s">
        <v>1</v>
      </c>
      <c r="AE111" s="92" t="s">
        <v>1</v>
      </c>
      <c r="AF111" s="94" t="s">
        <v>1</v>
      </c>
      <c r="AH111" t="str">
        <f>VLOOKUP(A111,'Report 238'!$B:$AS,18,FALSE)</f>
        <v>SR</v>
      </c>
      <c r="AI111" t="str">
        <f>VLOOKUP(A111,'Report 238'!$B:$AS,36,FALSE)</f>
        <v/>
      </c>
      <c r="AJ111" t="str">
        <f>VLOOKUP(A111,'Report 238'!$B:$AS,42,FALSE)</f>
        <v/>
      </c>
      <c r="AK111" t="str">
        <f>VLOOKUP(A111,'Report 240'!B:AQ,37,FALSE)</f>
        <v>No</v>
      </c>
      <c r="AL111">
        <f>VLOOKUP(A111,'Report 240'!B:AR,38,FALSE)</f>
        <v>155.69999999999999</v>
      </c>
      <c r="AM111" t="str">
        <f>VLOOKUP(A111,'Report 240'!B:AS,39,FALSE)</f>
        <v>No</v>
      </c>
    </row>
    <row r="112" spans="1:39" ht="14.25" customHeight="1" x14ac:dyDescent="0.3">
      <c r="A112" s="3">
        <v>749</v>
      </c>
      <c r="B112" s="6" t="s">
        <v>113</v>
      </c>
      <c r="C112" s="6" t="s">
        <v>286</v>
      </c>
      <c r="D112" s="89" t="s">
        <v>292</v>
      </c>
      <c r="E112" s="89" t="s">
        <v>303</v>
      </c>
      <c r="F112" s="90" t="s">
        <v>335</v>
      </c>
      <c r="G112" s="96" t="s">
        <v>4</v>
      </c>
      <c r="H112" s="17" t="str">
        <f>VLOOKUP(A112,'PROVINCES - IDs'!A:O,11,FALSE)</f>
        <v/>
      </c>
      <c r="I112" s="17" t="str">
        <f>VLOOKUP(A112,'PROVINCES - IDs'!A:P,12,FALSE)</f>
        <v>R</v>
      </c>
      <c r="J112" s="92" t="s">
        <v>1</v>
      </c>
      <c r="K112" s="93">
        <v>1</v>
      </c>
      <c r="L112" s="93">
        <v>1</v>
      </c>
      <c r="M112" s="93">
        <v>1</v>
      </c>
      <c r="N112" s="92" t="s">
        <v>1</v>
      </c>
      <c r="O112" s="93">
        <v>1</v>
      </c>
      <c r="P112" s="92" t="s">
        <v>1</v>
      </c>
      <c r="Q112" s="93">
        <v>1</v>
      </c>
      <c r="R112" s="92" t="s">
        <v>1</v>
      </c>
      <c r="S112" s="87">
        <v>1</v>
      </c>
      <c r="T112" s="92" t="s">
        <v>1</v>
      </c>
      <c r="U112" s="21" t="s">
        <v>1</v>
      </c>
      <c r="V112" s="92" t="s">
        <v>1</v>
      </c>
      <c r="W112" s="92" t="s">
        <v>1</v>
      </c>
      <c r="X112" s="92" t="s">
        <v>1</v>
      </c>
      <c r="Y112" s="92" t="s">
        <v>1</v>
      </c>
      <c r="Z112" s="95" t="s">
        <v>1</v>
      </c>
      <c r="AA112" s="97" t="s">
        <v>433</v>
      </c>
      <c r="AB112" s="92" t="s">
        <v>1</v>
      </c>
      <c r="AC112" s="92" t="s">
        <v>1</v>
      </c>
      <c r="AD112" s="92" t="s">
        <v>1</v>
      </c>
      <c r="AE112" s="92" t="s">
        <v>1</v>
      </c>
      <c r="AF112" s="94" t="s">
        <v>1</v>
      </c>
      <c r="AH112" t="str">
        <f>VLOOKUP(A112,'Report 238'!$B:$AS,18,FALSE)</f>
        <v>SR</v>
      </c>
      <c r="AI112" t="str">
        <f>VLOOKUP(A112,'Report 238'!$B:$AS,36,FALSE)</f>
        <v/>
      </c>
      <c r="AJ112" t="str">
        <f>VLOOKUP(A112,'Report 238'!$B:$AS,42,FALSE)</f>
        <v/>
      </c>
      <c r="AK112" t="str">
        <f>VLOOKUP(A112,'Report 240'!B:AQ,37,FALSE)</f>
        <v>No</v>
      </c>
      <c r="AL112">
        <f>VLOOKUP(A112,'Report 240'!B:AR,38,FALSE)</f>
        <v>32</v>
      </c>
      <c r="AM112" t="str">
        <f>VLOOKUP(A112,'Report 240'!B:AS,39,FALSE)</f>
        <v>Yes</v>
      </c>
    </row>
    <row r="113" spans="1:39" ht="13.5" customHeight="1" x14ac:dyDescent="0.3">
      <c r="A113" s="3">
        <v>692</v>
      </c>
      <c r="B113" s="6" t="s">
        <v>114</v>
      </c>
      <c r="C113" s="6" t="s">
        <v>287</v>
      </c>
      <c r="D113" s="89" t="s">
        <v>292</v>
      </c>
      <c r="E113" s="89" t="s">
        <v>303</v>
      </c>
      <c r="F113" s="90" t="s">
        <v>339</v>
      </c>
      <c r="G113" s="96" t="s">
        <v>4</v>
      </c>
      <c r="H113" s="17" t="str">
        <f>VLOOKUP(A113,'PROVINCES - IDs'!A:O,11,FALSE)</f>
        <v>R</v>
      </c>
      <c r="I113" s="17" t="str">
        <f>VLOOKUP(A113,'PROVINCES - IDs'!A:P,12,FALSE)</f>
        <v>R</v>
      </c>
      <c r="J113" s="92" t="s">
        <v>1</v>
      </c>
      <c r="K113" s="92" t="s">
        <v>1</v>
      </c>
      <c r="L113" s="93">
        <v>1</v>
      </c>
      <c r="M113" s="93">
        <v>1</v>
      </c>
      <c r="N113" s="92" t="s">
        <v>1</v>
      </c>
      <c r="O113" s="92" t="s">
        <v>1</v>
      </c>
      <c r="P113" s="92" t="s">
        <v>1</v>
      </c>
      <c r="Q113" s="92" t="s">
        <v>1</v>
      </c>
      <c r="R113" s="92" t="s">
        <v>1</v>
      </c>
      <c r="S113" s="92" t="s">
        <v>1</v>
      </c>
      <c r="T113" s="92" t="s">
        <v>1</v>
      </c>
      <c r="U113" s="21" t="s">
        <v>1</v>
      </c>
      <c r="V113" s="21" t="s">
        <v>1</v>
      </c>
      <c r="W113" s="21" t="s">
        <v>1</v>
      </c>
      <c r="X113" s="95" t="s">
        <v>1</v>
      </c>
      <c r="Y113" s="21" t="s">
        <v>1</v>
      </c>
      <c r="Z113" s="21" t="s">
        <v>1</v>
      </c>
      <c r="AA113" s="97" t="s">
        <v>433</v>
      </c>
      <c r="AB113" s="93">
        <v>1</v>
      </c>
      <c r="AC113" s="93">
        <v>1</v>
      </c>
      <c r="AD113" s="92" t="s">
        <v>1</v>
      </c>
      <c r="AE113" s="92" t="s">
        <v>1</v>
      </c>
      <c r="AF113" s="94" t="s">
        <v>1</v>
      </c>
      <c r="AH113" t="str">
        <f>VLOOKUP(A113,'Report 238'!$B:$AS,18,FALSE)</f>
        <v>SR</v>
      </c>
      <c r="AI113" t="str">
        <f>VLOOKUP(A113,'Report 238'!$B:$AS,36,FALSE)</f>
        <v/>
      </c>
      <c r="AJ113" t="str">
        <f>VLOOKUP(A113,'Report 238'!$B:$AS,42,FALSE)</f>
        <v/>
      </c>
      <c r="AK113" t="str">
        <f>VLOOKUP(A113,'Report 240'!B:AQ,37,FALSE)</f>
        <v>No</v>
      </c>
      <c r="AL113">
        <f>VLOOKUP(A113,'Report 240'!B:AR,38,FALSE)</f>
        <v>127.5</v>
      </c>
      <c r="AM113" t="str">
        <f>VLOOKUP(A113,'Report 240'!B:AS,39,FALSE)</f>
        <v>No</v>
      </c>
    </row>
    <row r="114" spans="1:39" ht="14.25" customHeight="1" x14ac:dyDescent="0.3">
      <c r="A114" s="3">
        <v>762</v>
      </c>
      <c r="B114" s="6" t="s">
        <v>115</v>
      </c>
      <c r="C114" s="6" t="s">
        <v>285</v>
      </c>
      <c r="D114" s="89" t="s">
        <v>297</v>
      </c>
      <c r="E114" s="89" t="s">
        <v>303</v>
      </c>
      <c r="F114" s="90" t="s">
        <v>340</v>
      </c>
      <c r="G114" s="96" t="s">
        <v>4</v>
      </c>
      <c r="H114" s="17" t="str">
        <f>VLOOKUP(A114,'PROVINCES - IDs'!A:O,11,FALSE)</f>
        <v>R</v>
      </c>
      <c r="I114" s="17" t="str">
        <f>VLOOKUP(A114,'PROVINCES - IDs'!A:P,12,FALSE)</f>
        <v>R</v>
      </c>
      <c r="J114" s="92" t="s">
        <v>1</v>
      </c>
      <c r="K114" s="92" t="s">
        <v>1</v>
      </c>
      <c r="L114" s="92" t="s">
        <v>1</v>
      </c>
      <c r="M114" s="93">
        <v>1</v>
      </c>
      <c r="N114" s="92" t="s">
        <v>1</v>
      </c>
      <c r="O114" s="92" t="s">
        <v>1</v>
      </c>
      <c r="P114" s="92" t="s">
        <v>1</v>
      </c>
      <c r="Q114" s="92" t="s">
        <v>1</v>
      </c>
      <c r="R114" s="92" t="s">
        <v>1</v>
      </c>
      <c r="S114" s="92" t="s">
        <v>1</v>
      </c>
      <c r="T114" s="92" t="s">
        <v>1</v>
      </c>
      <c r="U114" s="95" t="s">
        <v>1</v>
      </c>
      <c r="V114" s="95" t="s">
        <v>1</v>
      </c>
      <c r="W114" s="92" t="s">
        <v>1</v>
      </c>
      <c r="X114" s="92" t="s">
        <v>1</v>
      </c>
      <c r="Y114" s="92" t="s">
        <v>1</v>
      </c>
      <c r="Z114" s="95" t="s">
        <v>1</v>
      </c>
      <c r="AA114" s="92" t="s">
        <v>1</v>
      </c>
      <c r="AB114" s="93">
        <v>1</v>
      </c>
      <c r="AC114" s="93">
        <v>1</v>
      </c>
      <c r="AD114" s="92" t="s">
        <v>1</v>
      </c>
      <c r="AE114" s="92" t="s">
        <v>1</v>
      </c>
      <c r="AF114" s="94" t="s">
        <v>1</v>
      </c>
      <c r="AH114" t="str">
        <f>VLOOKUP(A114,'Report 238'!$B:$AS,18,FALSE)</f>
        <v/>
      </c>
      <c r="AI114" t="str">
        <f>VLOOKUP(A114,'Report 238'!$B:$AS,36,FALSE)</f>
        <v/>
      </c>
      <c r="AJ114" t="str">
        <f>VLOOKUP(A114,'Report 238'!$B:$AS,42,FALSE)</f>
        <v/>
      </c>
      <c r="AK114" t="str">
        <f>VLOOKUP(A114,'Report 240'!B:AQ,37,FALSE)</f>
        <v>No</v>
      </c>
      <c r="AL114">
        <f>VLOOKUP(A114,'Report 240'!B:AR,38,FALSE)</f>
        <v>430.9</v>
      </c>
      <c r="AM114" t="str">
        <f>VLOOKUP(A114,'Report 240'!B:AS,39,FALSE)</f>
        <v>No</v>
      </c>
    </row>
    <row r="115" spans="1:39" ht="14.25" customHeight="1" x14ac:dyDescent="0.3">
      <c r="A115" s="3">
        <v>1480</v>
      </c>
      <c r="B115" s="6" t="s">
        <v>117</v>
      </c>
      <c r="C115" s="6" t="s">
        <v>285</v>
      </c>
      <c r="D115" s="89" t="s">
        <v>297</v>
      </c>
      <c r="E115" s="89" t="s">
        <v>303</v>
      </c>
      <c r="F115" s="90" t="s">
        <v>341</v>
      </c>
      <c r="G115" s="96" t="s">
        <v>4</v>
      </c>
      <c r="H115" s="17" t="str">
        <f>VLOOKUP(A115,'PROVINCES - IDs'!A:O,11,FALSE)</f>
        <v/>
      </c>
      <c r="I115" s="17" t="str">
        <f>VLOOKUP(A115,'PROVINCES - IDs'!A:P,12,FALSE)</f>
        <v>R</v>
      </c>
      <c r="J115" s="92" t="s">
        <v>1</v>
      </c>
      <c r="K115" s="92" t="s">
        <v>1</v>
      </c>
      <c r="L115" s="93">
        <v>1</v>
      </c>
      <c r="M115" s="93">
        <v>1</v>
      </c>
      <c r="N115" s="92" t="s">
        <v>1</v>
      </c>
      <c r="O115" s="92" t="s">
        <v>1</v>
      </c>
      <c r="P115" s="92" t="s">
        <v>1</v>
      </c>
      <c r="Q115" s="92" t="s">
        <v>1</v>
      </c>
      <c r="R115" s="92" t="s">
        <v>1</v>
      </c>
      <c r="S115" s="92" t="s">
        <v>1</v>
      </c>
      <c r="T115" s="92" t="s">
        <v>1</v>
      </c>
      <c r="U115" s="95" t="s">
        <v>1</v>
      </c>
      <c r="V115" s="92" t="s">
        <v>1</v>
      </c>
      <c r="W115" s="92" t="s">
        <v>1</v>
      </c>
      <c r="X115" s="95" t="s">
        <v>1</v>
      </c>
      <c r="Y115" s="92" t="s">
        <v>1</v>
      </c>
      <c r="Z115" s="95" t="s">
        <v>1</v>
      </c>
      <c r="AA115" s="97" t="s">
        <v>433</v>
      </c>
      <c r="AB115" s="92" t="s">
        <v>1</v>
      </c>
      <c r="AC115" s="93">
        <v>1</v>
      </c>
      <c r="AD115" s="92" t="s">
        <v>1</v>
      </c>
      <c r="AE115" s="92" t="s">
        <v>1</v>
      </c>
      <c r="AF115" s="94" t="s">
        <v>1</v>
      </c>
      <c r="AH115" t="str">
        <f>VLOOKUP(A115,'Report 238'!$B:$AS,18,FALSE)</f>
        <v>SR</v>
      </c>
      <c r="AI115" t="str">
        <f>VLOOKUP(A115,'Report 238'!$B:$AS,36,FALSE)</f>
        <v/>
      </c>
      <c r="AJ115" t="str">
        <f>VLOOKUP(A115,'Report 238'!$B:$AS,42,FALSE)</f>
        <v/>
      </c>
      <c r="AK115" t="str">
        <f>VLOOKUP(A115,'Report 240'!B:AQ,37,FALSE)</f>
        <v>No</v>
      </c>
      <c r="AL115">
        <f>VLOOKUP(A115,'Report 240'!B:AR,38,FALSE)</f>
        <v>239.7</v>
      </c>
      <c r="AM115" t="str">
        <f>VLOOKUP(A115,'Report 240'!B:AS,39,FALSE)</f>
        <v>No</v>
      </c>
    </row>
    <row r="116" spans="1:39" ht="14.25" customHeight="1" x14ac:dyDescent="0.3">
      <c r="A116" s="3">
        <v>759</v>
      </c>
      <c r="B116" s="6" t="s">
        <v>118</v>
      </c>
      <c r="C116" s="6" t="s">
        <v>285</v>
      </c>
      <c r="D116" s="89" t="s">
        <v>297</v>
      </c>
      <c r="E116" s="89" t="s">
        <v>303</v>
      </c>
      <c r="F116" s="90" t="s">
        <v>342</v>
      </c>
      <c r="G116" s="96" t="s">
        <v>4</v>
      </c>
      <c r="H116" s="17" t="str">
        <f>VLOOKUP(A116,'PROVINCES - IDs'!A:O,11,FALSE)</f>
        <v>R</v>
      </c>
      <c r="I116" s="17" t="str">
        <f>VLOOKUP(A116,'PROVINCES - IDs'!A:P,12,FALSE)</f>
        <v>R</v>
      </c>
      <c r="J116" s="92" t="s">
        <v>1</v>
      </c>
      <c r="K116" s="92" t="s">
        <v>1</v>
      </c>
      <c r="L116" s="93">
        <v>1</v>
      </c>
      <c r="M116" s="93">
        <v>1</v>
      </c>
      <c r="N116" s="92" t="s">
        <v>1</v>
      </c>
      <c r="O116" s="92" t="s">
        <v>1</v>
      </c>
      <c r="P116" s="92" t="s">
        <v>1</v>
      </c>
      <c r="Q116" s="92" t="s">
        <v>1</v>
      </c>
      <c r="R116" s="92" t="s">
        <v>1</v>
      </c>
      <c r="S116" s="92" t="s">
        <v>1</v>
      </c>
      <c r="T116" s="92" t="s">
        <v>1</v>
      </c>
      <c r="U116" s="95" t="s">
        <v>1</v>
      </c>
      <c r="V116" s="92" t="s">
        <v>1</v>
      </c>
      <c r="W116" s="92" t="s">
        <v>1</v>
      </c>
      <c r="X116" s="92" t="s">
        <v>1</v>
      </c>
      <c r="Y116" s="92" t="s">
        <v>1</v>
      </c>
      <c r="Z116" s="92" t="s">
        <v>1</v>
      </c>
      <c r="AA116" s="97" t="s">
        <v>433</v>
      </c>
      <c r="AB116" s="92" t="s">
        <v>1</v>
      </c>
      <c r="AC116" s="92" t="s">
        <v>1</v>
      </c>
      <c r="AD116" s="92" t="s">
        <v>1</v>
      </c>
      <c r="AE116" s="92" t="s">
        <v>1</v>
      </c>
      <c r="AF116" s="94" t="s">
        <v>1</v>
      </c>
      <c r="AH116" t="str">
        <f>VLOOKUP(A116,'Report 238'!$B:$AS,18,FALSE)</f>
        <v>SR</v>
      </c>
      <c r="AI116" t="str">
        <f>VLOOKUP(A116,'Report 238'!$B:$AS,36,FALSE)</f>
        <v/>
      </c>
      <c r="AJ116" t="str">
        <f>VLOOKUP(A116,'Report 238'!$B:$AS,42,FALSE)</f>
        <v/>
      </c>
      <c r="AK116" t="str">
        <f>VLOOKUP(A116,'Report 240'!B:AQ,37,FALSE)</f>
        <v>No</v>
      </c>
      <c r="AL116">
        <f>VLOOKUP(A116,'Report 240'!B:AR,38,FALSE)</f>
        <v>560</v>
      </c>
      <c r="AM116" t="str">
        <f>VLOOKUP(A116,'Report 240'!B:AS,39,FALSE)</f>
        <v>No</v>
      </c>
    </row>
    <row r="117" spans="1:39" ht="14.25" customHeight="1" x14ac:dyDescent="0.3">
      <c r="A117" s="3">
        <v>777</v>
      </c>
      <c r="B117" s="6" t="s">
        <v>119</v>
      </c>
      <c r="C117" s="6" t="s">
        <v>285</v>
      </c>
      <c r="D117" s="89" t="s">
        <v>297</v>
      </c>
      <c r="E117" s="89" t="s">
        <v>303</v>
      </c>
      <c r="F117" s="90" t="s">
        <v>341</v>
      </c>
      <c r="G117" s="96" t="s">
        <v>4</v>
      </c>
      <c r="H117" s="17" t="str">
        <f>VLOOKUP(A117,'PROVINCES - IDs'!A:O,11,FALSE)</f>
        <v>R</v>
      </c>
      <c r="I117" s="17" t="str">
        <f>VLOOKUP(A117,'PROVINCES - IDs'!A:P,12,FALSE)</f>
        <v>R</v>
      </c>
      <c r="J117" s="92" t="s">
        <v>1</v>
      </c>
      <c r="K117" s="92" t="s">
        <v>1</v>
      </c>
      <c r="L117" s="92" t="s">
        <v>1</v>
      </c>
      <c r="M117" s="93">
        <v>1</v>
      </c>
      <c r="N117" s="92" t="s">
        <v>1</v>
      </c>
      <c r="O117" s="92" t="s">
        <v>1</v>
      </c>
      <c r="P117" s="92" t="s">
        <v>1</v>
      </c>
      <c r="Q117" s="92" t="s">
        <v>1</v>
      </c>
      <c r="R117" s="92" t="s">
        <v>1</v>
      </c>
      <c r="S117" s="92" t="s">
        <v>1</v>
      </c>
      <c r="T117" s="92" t="s">
        <v>1</v>
      </c>
      <c r="U117" s="95" t="s">
        <v>1</v>
      </c>
      <c r="V117" s="92" t="s">
        <v>1</v>
      </c>
      <c r="W117" s="95" t="s">
        <v>1</v>
      </c>
      <c r="X117" s="92" t="s">
        <v>1</v>
      </c>
      <c r="Y117" s="95" t="s">
        <v>1</v>
      </c>
      <c r="Z117" s="95" t="s">
        <v>1</v>
      </c>
      <c r="AA117" s="97" t="s">
        <v>433</v>
      </c>
      <c r="AB117" s="92" t="s">
        <v>1</v>
      </c>
      <c r="AC117" s="92" t="s">
        <v>1</v>
      </c>
      <c r="AD117" s="92" t="s">
        <v>1</v>
      </c>
      <c r="AE117" s="92" t="s">
        <v>1</v>
      </c>
      <c r="AF117" s="94" t="s">
        <v>1</v>
      </c>
      <c r="AH117" t="str">
        <f>VLOOKUP(A117,'Report 238'!$B:$AS,18,FALSE)</f>
        <v>SR</v>
      </c>
      <c r="AI117" t="str">
        <f>VLOOKUP(A117,'Report 238'!$B:$AS,36,FALSE)</f>
        <v/>
      </c>
      <c r="AJ117" t="str">
        <f>VLOOKUP(A117,'Report 238'!$B:$AS,42,FALSE)</f>
        <v/>
      </c>
      <c r="AK117" t="str">
        <f>VLOOKUP(A117,'Report 240'!B:AQ,37,FALSE)</f>
        <v>No</v>
      </c>
      <c r="AL117">
        <f>VLOOKUP(A117,'Report 240'!B:AR,38,FALSE)</f>
        <v>632</v>
      </c>
      <c r="AM117" t="str">
        <f>VLOOKUP(A117,'Report 240'!B:AS,39,FALSE)</f>
        <v>No</v>
      </c>
    </row>
    <row r="118" spans="1:39" ht="14.25" customHeight="1" x14ac:dyDescent="0.3">
      <c r="A118" s="3">
        <v>763</v>
      </c>
      <c r="B118" s="6" t="s">
        <v>120</v>
      </c>
      <c r="C118" s="6" t="s">
        <v>285</v>
      </c>
      <c r="D118" s="89" t="s">
        <v>297</v>
      </c>
      <c r="E118" s="89" t="s">
        <v>303</v>
      </c>
      <c r="F118" s="90" t="s">
        <v>343</v>
      </c>
      <c r="G118" s="96" t="s">
        <v>4</v>
      </c>
      <c r="H118" s="17" t="str">
        <f>VLOOKUP(A118,'PROVINCES - IDs'!A:O,11,FALSE)</f>
        <v>R</v>
      </c>
      <c r="I118" s="17" t="str">
        <f>VLOOKUP(A118,'PROVINCES - IDs'!A:P,12,FALSE)</f>
        <v>R</v>
      </c>
      <c r="J118" s="92" t="s">
        <v>1</v>
      </c>
      <c r="K118" s="92" t="s">
        <v>1</v>
      </c>
      <c r="L118" s="93">
        <v>1</v>
      </c>
      <c r="M118" s="93">
        <v>1</v>
      </c>
      <c r="N118" s="92" t="s">
        <v>1</v>
      </c>
      <c r="O118" s="92" t="s">
        <v>1</v>
      </c>
      <c r="P118" s="92" t="s">
        <v>1</v>
      </c>
      <c r="Q118" s="92" t="s">
        <v>1</v>
      </c>
      <c r="R118" s="92" t="s">
        <v>1</v>
      </c>
      <c r="S118" s="87">
        <v>1</v>
      </c>
      <c r="T118" s="92" t="s">
        <v>1</v>
      </c>
      <c r="U118" s="95" t="s">
        <v>1</v>
      </c>
      <c r="V118" s="92" t="s">
        <v>1</v>
      </c>
      <c r="W118" s="92" t="s">
        <v>1</v>
      </c>
      <c r="X118" s="92" t="s">
        <v>1</v>
      </c>
      <c r="Y118" s="95" t="s">
        <v>1</v>
      </c>
      <c r="Z118" s="92" t="s">
        <v>1</v>
      </c>
      <c r="AA118" s="97" t="s">
        <v>433</v>
      </c>
      <c r="AB118" s="92" t="s">
        <v>1</v>
      </c>
      <c r="AC118" s="93">
        <v>1</v>
      </c>
      <c r="AD118" s="92" t="s">
        <v>1</v>
      </c>
      <c r="AE118" s="92" t="s">
        <v>1</v>
      </c>
      <c r="AF118" s="94" t="s">
        <v>1</v>
      </c>
      <c r="AH118" t="str">
        <f>VLOOKUP(A118,'Report 238'!$B:$AS,18,FALSE)</f>
        <v>SR</v>
      </c>
      <c r="AI118" t="str">
        <f>VLOOKUP(A118,'Report 238'!$B:$AS,36,FALSE)</f>
        <v/>
      </c>
      <c r="AJ118" t="str">
        <f>VLOOKUP(A118,'Report 238'!$B:$AS,42,FALSE)</f>
        <v/>
      </c>
      <c r="AK118" t="str">
        <f>VLOOKUP(A118,'Report 240'!B:AQ,37,FALSE)</f>
        <v>No</v>
      </c>
      <c r="AL118">
        <f>VLOOKUP(A118,'Report 240'!B:AR,38,FALSE)</f>
        <v>188</v>
      </c>
      <c r="AM118" t="str">
        <f>VLOOKUP(A118,'Report 240'!B:AS,39,FALSE)</f>
        <v>Yes</v>
      </c>
    </row>
    <row r="119" spans="1:39" ht="14.25" customHeight="1" x14ac:dyDescent="0.3">
      <c r="A119" s="3">
        <v>758</v>
      </c>
      <c r="B119" s="6" t="s">
        <v>122</v>
      </c>
      <c r="C119" s="6" t="s">
        <v>285</v>
      </c>
      <c r="D119" s="89" t="s">
        <v>297</v>
      </c>
      <c r="E119" s="89" t="s">
        <v>303</v>
      </c>
      <c r="F119" s="90" t="s">
        <v>344</v>
      </c>
      <c r="G119" s="96" t="s">
        <v>4</v>
      </c>
      <c r="H119" s="17" t="str">
        <f>VLOOKUP(A119,'PROVINCES - IDs'!A:O,11,FALSE)</f>
        <v>R</v>
      </c>
      <c r="I119" s="17" t="str">
        <f>VLOOKUP(A119,'PROVINCES - IDs'!A:P,12,FALSE)</f>
        <v>R</v>
      </c>
      <c r="J119" s="93">
        <v>1</v>
      </c>
      <c r="K119" s="92" t="s">
        <v>1</v>
      </c>
      <c r="L119" s="93">
        <v>1</v>
      </c>
      <c r="M119" s="93">
        <v>1</v>
      </c>
      <c r="N119" s="92" t="s">
        <v>1</v>
      </c>
      <c r="O119" s="93">
        <v>1</v>
      </c>
      <c r="P119" s="92" t="s">
        <v>1</v>
      </c>
      <c r="Q119" s="93">
        <v>1</v>
      </c>
      <c r="R119" s="92" t="s">
        <v>1</v>
      </c>
      <c r="S119" s="87">
        <v>1</v>
      </c>
      <c r="T119" s="92" t="s">
        <v>1</v>
      </c>
      <c r="U119" s="21" t="s">
        <v>1</v>
      </c>
      <c r="V119" s="92" t="s">
        <v>1</v>
      </c>
      <c r="W119" s="92" t="s">
        <v>1</v>
      </c>
      <c r="X119" s="92" t="s">
        <v>1</v>
      </c>
      <c r="Y119" s="92" t="s">
        <v>1</v>
      </c>
      <c r="Z119" s="92" t="s">
        <v>1</v>
      </c>
      <c r="AA119" s="97" t="s">
        <v>433</v>
      </c>
      <c r="AB119" s="92" t="s">
        <v>1</v>
      </c>
      <c r="AC119" s="93">
        <v>1</v>
      </c>
      <c r="AD119" s="92" t="s">
        <v>1</v>
      </c>
      <c r="AE119" s="92" t="s">
        <v>1</v>
      </c>
      <c r="AF119" s="94" t="s">
        <v>1</v>
      </c>
      <c r="AH119" t="str">
        <f>VLOOKUP(A119,'Report 238'!$B:$AS,18,FALSE)</f>
        <v>SR</v>
      </c>
      <c r="AI119" t="str">
        <f>VLOOKUP(A119,'Report 238'!$B:$AS,36,FALSE)</f>
        <v/>
      </c>
      <c r="AJ119" t="str">
        <f>VLOOKUP(A119,'Report 238'!$B:$AS,42,FALSE)</f>
        <v/>
      </c>
      <c r="AK119" t="str">
        <f>VLOOKUP(A119,'Report 240'!B:AQ,37,FALSE)</f>
        <v>No</v>
      </c>
      <c r="AL119">
        <f>VLOOKUP(A119,'Report 240'!B:AR,38,FALSE)</f>
        <v>34.799999999999997</v>
      </c>
      <c r="AM119" t="str">
        <f>VLOOKUP(A119,'Report 240'!B:AS,39,FALSE)</f>
        <v>Yes</v>
      </c>
    </row>
    <row r="120" spans="1:39" ht="14.25" customHeight="1" x14ac:dyDescent="0.3">
      <c r="A120" s="3">
        <v>766</v>
      </c>
      <c r="B120" s="6" t="s">
        <v>123</v>
      </c>
      <c r="C120" s="6" t="s">
        <v>285</v>
      </c>
      <c r="D120" s="89" t="s">
        <v>297</v>
      </c>
      <c r="E120" s="89" t="s">
        <v>303</v>
      </c>
      <c r="F120" s="90" t="s">
        <v>344</v>
      </c>
      <c r="G120" s="96" t="s">
        <v>4</v>
      </c>
      <c r="H120" s="17" t="str">
        <f>VLOOKUP(A120,'PROVINCES - IDs'!A:O,11,FALSE)</f>
        <v>N</v>
      </c>
      <c r="I120" s="17" t="str">
        <f>VLOOKUP(A120,'PROVINCES - IDs'!A:P,12,FALSE)</f>
        <v>R</v>
      </c>
      <c r="J120" s="92" t="s">
        <v>1</v>
      </c>
      <c r="K120" s="93">
        <v>1</v>
      </c>
      <c r="L120" s="92" t="s">
        <v>1</v>
      </c>
      <c r="M120" s="93">
        <v>1</v>
      </c>
      <c r="N120" s="92" t="s">
        <v>1</v>
      </c>
      <c r="O120" s="92" t="s">
        <v>1</v>
      </c>
      <c r="P120" s="92" t="s">
        <v>1</v>
      </c>
      <c r="Q120" s="92" t="s">
        <v>1</v>
      </c>
      <c r="R120" s="92" t="s">
        <v>1</v>
      </c>
      <c r="S120" s="92" t="s">
        <v>1</v>
      </c>
      <c r="T120" s="92" t="s">
        <v>1</v>
      </c>
      <c r="U120" s="21" t="s">
        <v>1</v>
      </c>
      <c r="V120" s="92" t="s">
        <v>1</v>
      </c>
      <c r="W120" s="92" t="s">
        <v>1</v>
      </c>
      <c r="X120" s="92" t="s">
        <v>1</v>
      </c>
      <c r="Y120" s="92" t="s">
        <v>1</v>
      </c>
      <c r="Z120" s="92" t="s">
        <v>1</v>
      </c>
      <c r="AA120" s="97" t="s">
        <v>433</v>
      </c>
      <c r="AB120" s="92" t="s">
        <v>1</v>
      </c>
      <c r="AC120" s="93">
        <v>1</v>
      </c>
      <c r="AD120" s="92" t="s">
        <v>1</v>
      </c>
      <c r="AE120" s="92" t="s">
        <v>1</v>
      </c>
      <c r="AF120" s="94" t="s">
        <v>1</v>
      </c>
      <c r="AH120" t="str">
        <f>VLOOKUP(A120,'Report 238'!$B:$AS,18,FALSE)</f>
        <v>SR</v>
      </c>
      <c r="AI120" t="str">
        <f>VLOOKUP(A120,'Report 238'!$B:$AS,36,FALSE)</f>
        <v/>
      </c>
      <c r="AJ120" t="str">
        <f>VLOOKUP(A120,'Report 238'!$B:$AS,42,FALSE)</f>
        <v/>
      </c>
      <c r="AK120" t="str">
        <f>VLOOKUP(A120,'Report 240'!B:AQ,37,FALSE)</f>
        <v>No</v>
      </c>
      <c r="AL120">
        <f>VLOOKUP(A120,'Report 240'!B:AR,38,FALSE)</f>
        <v>322</v>
      </c>
      <c r="AM120" t="str">
        <f>VLOOKUP(A120,'Report 240'!B:AS,39,FALSE)</f>
        <v>No</v>
      </c>
    </row>
    <row r="121" spans="1:39" ht="14.25" customHeight="1" x14ac:dyDescent="0.3">
      <c r="A121" s="3">
        <v>772</v>
      </c>
      <c r="B121" s="6" t="s">
        <v>124</v>
      </c>
      <c r="C121" s="6" t="s">
        <v>285</v>
      </c>
      <c r="D121" s="89" t="s">
        <v>297</v>
      </c>
      <c r="E121" s="89" t="s">
        <v>303</v>
      </c>
      <c r="F121" s="90" t="s">
        <v>341</v>
      </c>
      <c r="G121" s="96" t="s">
        <v>4</v>
      </c>
      <c r="H121" s="17" t="str">
        <f>VLOOKUP(A121,'PROVINCES - IDs'!A:O,11,FALSE)</f>
        <v>R</v>
      </c>
      <c r="I121" s="17" t="str">
        <f>VLOOKUP(A121,'PROVINCES - IDs'!A:P,12,FALSE)</f>
        <v>R</v>
      </c>
      <c r="J121" s="92" t="s">
        <v>1</v>
      </c>
      <c r="K121" s="93">
        <v>1</v>
      </c>
      <c r="L121" s="93">
        <v>1</v>
      </c>
      <c r="M121" s="93">
        <v>1</v>
      </c>
      <c r="N121" s="92" t="s">
        <v>1</v>
      </c>
      <c r="O121" s="93">
        <v>1</v>
      </c>
      <c r="P121" s="92" t="s">
        <v>1</v>
      </c>
      <c r="Q121" s="93">
        <v>1</v>
      </c>
      <c r="R121" s="92" t="s">
        <v>1</v>
      </c>
      <c r="S121" s="87">
        <v>1</v>
      </c>
      <c r="T121" s="92" t="s">
        <v>1</v>
      </c>
      <c r="U121" s="95" t="s">
        <v>1</v>
      </c>
      <c r="V121" s="92" t="s">
        <v>1</v>
      </c>
      <c r="W121" s="92" t="s">
        <v>1</v>
      </c>
      <c r="X121" s="92" t="s">
        <v>1</v>
      </c>
      <c r="Y121" s="92" t="s">
        <v>1</v>
      </c>
      <c r="Z121" s="95" t="s">
        <v>1</v>
      </c>
      <c r="AA121" s="97" t="s">
        <v>433</v>
      </c>
      <c r="AB121" s="92" t="s">
        <v>1</v>
      </c>
      <c r="AC121" s="93">
        <v>1</v>
      </c>
      <c r="AD121" s="92" t="s">
        <v>1</v>
      </c>
      <c r="AE121" s="92" t="s">
        <v>1</v>
      </c>
      <c r="AF121" s="94" t="s">
        <v>1</v>
      </c>
      <c r="AH121" t="str">
        <f>VLOOKUP(A121,'Report 238'!$B:$AS,18,FALSE)</f>
        <v>SR</v>
      </c>
      <c r="AI121" t="str">
        <f>VLOOKUP(A121,'Report 238'!$B:$AS,36,FALSE)</f>
        <v/>
      </c>
      <c r="AJ121" t="str">
        <f>VLOOKUP(A121,'Report 238'!$B:$AS,42,FALSE)</f>
        <v/>
      </c>
      <c r="AK121" t="str">
        <f>VLOOKUP(A121,'Report 240'!B:AQ,37,FALSE)</f>
        <v>No</v>
      </c>
      <c r="AL121">
        <f>VLOOKUP(A121,'Report 240'!B:AR,38,FALSE)</f>
        <v>0.43</v>
      </c>
      <c r="AM121" t="str">
        <f>VLOOKUP(A121,'Report 240'!B:AS,39,FALSE)</f>
        <v>Yes</v>
      </c>
    </row>
    <row r="122" spans="1:39" ht="14.25" customHeight="1" x14ac:dyDescent="0.3">
      <c r="A122" s="3">
        <v>757</v>
      </c>
      <c r="B122" s="6" t="s">
        <v>125</v>
      </c>
      <c r="C122" s="6" t="s">
        <v>285</v>
      </c>
      <c r="D122" s="89" t="s">
        <v>297</v>
      </c>
      <c r="E122" s="89" t="s">
        <v>303</v>
      </c>
      <c r="F122" s="90" t="s">
        <v>344</v>
      </c>
      <c r="G122" s="96" t="s">
        <v>4</v>
      </c>
      <c r="H122" s="17" t="str">
        <f>VLOOKUP(A122,'PROVINCES - IDs'!A:O,11,FALSE)</f>
        <v>R</v>
      </c>
      <c r="I122" s="17" t="str">
        <f>VLOOKUP(A122,'PROVINCES - IDs'!A:P,12,FALSE)</f>
        <v>R</v>
      </c>
      <c r="J122" s="92" t="s">
        <v>1</v>
      </c>
      <c r="K122" s="92" t="s">
        <v>1</v>
      </c>
      <c r="L122" s="93">
        <v>1</v>
      </c>
      <c r="M122" s="93">
        <v>1</v>
      </c>
      <c r="N122" s="92" t="s">
        <v>1</v>
      </c>
      <c r="O122" s="92" t="s">
        <v>1</v>
      </c>
      <c r="P122" s="92" t="s">
        <v>1</v>
      </c>
      <c r="Q122" s="93">
        <v>1</v>
      </c>
      <c r="R122" s="92" t="s">
        <v>1</v>
      </c>
      <c r="S122" s="87">
        <v>1</v>
      </c>
      <c r="T122" s="92" t="s">
        <v>1</v>
      </c>
      <c r="U122" s="21" t="s">
        <v>1</v>
      </c>
      <c r="V122" s="92" t="s">
        <v>1</v>
      </c>
      <c r="W122" s="21" t="s">
        <v>1</v>
      </c>
      <c r="X122" s="92" t="s">
        <v>1</v>
      </c>
      <c r="Y122" s="92" t="s">
        <v>1</v>
      </c>
      <c r="Z122" s="95" t="s">
        <v>1</v>
      </c>
      <c r="AA122" s="97" t="s">
        <v>433</v>
      </c>
      <c r="AB122" s="92" t="s">
        <v>1</v>
      </c>
      <c r="AC122" s="93">
        <v>1</v>
      </c>
      <c r="AD122" s="92" t="s">
        <v>1</v>
      </c>
      <c r="AE122" s="92" t="s">
        <v>1</v>
      </c>
      <c r="AF122" s="94" t="s">
        <v>1</v>
      </c>
      <c r="AH122" t="str">
        <f>VLOOKUP(A122,'Report 238'!$B:$AS,18,FALSE)</f>
        <v>SR</v>
      </c>
      <c r="AI122" t="str">
        <f>VLOOKUP(A122,'Report 238'!$B:$AS,36,FALSE)</f>
        <v/>
      </c>
      <c r="AJ122" t="str">
        <f>VLOOKUP(A122,'Report 238'!$B:$AS,42,FALSE)</f>
        <v/>
      </c>
      <c r="AK122" t="str">
        <f>VLOOKUP(A122,'Report 240'!B:AQ,37,FALSE)</f>
        <v>No</v>
      </c>
      <c r="AL122">
        <f>VLOOKUP(A122,'Report 240'!B:AR,38,FALSE)</f>
        <v>24</v>
      </c>
      <c r="AM122" t="str">
        <f>VLOOKUP(A122,'Report 240'!B:AS,39,FALSE)</f>
        <v>Yes</v>
      </c>
    </row>
    <row r="123" spans="1:39" ht="14.25" customHeight="1" x14ac:dyDescent="0.3">
      <c r="A123" s="3">
        <v>755</v>
      </c>
      <c r="B123" s="6" t="s">
        <v>126</v>
      </c>
      <c r="C123" s="6" t="s">
        <v>285</v>
      </c>
      <c r="D123" s="89" t="s">
        <v>297</v>
      </c>
      <c r="E123" s="89" t="s">
        <v>303</v>
      </c>
      <c r="F123" s="90" t="s">
        <v>342</v>
      </c>
      <c r="G123" s="96" t="s">
        <v>4</v>
      </c>
      <c r="H123" s="17" t="str">
        <f>VLOOKUP(A123,'PROVINCES - IDs'!A:O,11,FALSE)</f>
        <v>R</v>
      </c>
      <c r="I123" s="17" t="str">
        <f>VLOOKUP(A123,'PROVINCES - IDs'!A:P,12,FALSE)</f>
        <v>R</v>
      </c>
      <c r="J123" s="92" t="s">
        <v>1</v>
      </c>
      <c r="K123" s="93">
        <v>1</v>
      </c>
      <c r="L123" s="92" t="s">
        <v>1</v>
      </c>
      <c r="M123" s="93">
        <v>1</v>
      </c>
      <c r="N123" s="92" t="s">
        <v>1</v>
      </c>
      <c r="O123" s="92" t="s">
        <v>1</v>
      </c>
      <c r="P123" s="92" t="s">
        <v>1</v>
      </c>
      <c r="Q123" s="92" t="s">
        <v>1</v>
      </c>
      <c r="R123" s="92" t="s">
        <v>1</v>
      </c>
      <c r="S123" s="87">
        <v>1</v>
      </c>
      <c r="T123" s="92" t="s">
        <v>1</v>
      </c>
      <c r="U123" s="95" t="s">
        <v>1</v>
      </c>
      <c r="V123" s="95" t="s">
        <v>1</v>
      </c>
      <c r="W123" s="92" t="s">
        <v>1</v>
      </c>
      <c r="X123" s="92" t="s">
        <v>1</v>
      </c>
      <c r="Y123" s="92" t="s">
        <v>1</v>
      </c>
      <c r="Z123" s="95" t="s">
        <v>1</v>
      </c>
      <c r="AA123" s="97" t="s">
        <v>433</v>
      </c>
      <c r="AB123" s="93">
        <v>1</v>
      </c>
      <c r="AC123" s="92" t="s">
        <v>1</v>
      </c>
      <c r="AD123" s="92" t="s">
        <v>1</v>
      </c>
      <c r="AE123" s="92" t="s">
        <v>1</v>
      </c>
      <c r="AF123" s="94" t="s">
        <v>1</v>
      </c>
      <c r="AH123" t="str">
        <f>VLOOKUP(A123,'Report 238'!$B:$AS,18,FALSE)</f>
        <v>SR</v>
      </c>
      <c r="AI123" t="str">
        <f>VLOOKUP(A123,'Report 238'!$B:$AS,36,FALSE)</f>
        <v/>
      </c>
      <c r="AJ123" t="str">
        <f>VLOOKUP(A123,'Report 238'!$B:$AS,42,FALSE)</f>
        <v/>
      </c>
      <c r="AK123" t="str">
        <f>VLOOKUP(A123,'Report 240'!B:AQ,37,FALSE)</f>
        <v>No</v>
      </c>
      <c r="AL123">
        <f>VLOOKUP(A123,'Report 240'!B:AR,38,FALSE)</f>
        <v>118</v>
      </c>
      <c r="AM123" t="str">
        <f>VLOOKUP(A123,'Report 240'!B:AS,39,FALSE)</f>
        <v>Yes</v>
      </c>
    </row>
    <row r="124" spans="1:39" ht="14.25" customHeight="1" x14ac:dyDescent="0.3">
      <c r="A124" s="3">
        <v>765</v>
      </c>
      <c r="B124" s="6" t="s">
        <v>127</v>
      </c>
      <c r="C124" s="6" t="s">
        <v>285</v>
      </c>
      <c r="D124" s="89" t="s">
        <v>297</v>
      </c>
      <c r="E124" s="89" t="s">
        <v>303</v>
      </c>
      <c r="F124" s="90" t="s">
        <v>342</v>
      </c>
      <c r="G124" s="96" t="s">
        <v>4</v>
      </c>
      <c r="H124" s="17" t="str">
        <f>VLOOKUP(A124,'PROVINCES - IDs'!A:O,11,FALSE)</f>
        <v>A</v>
      </c>
      <c r="I124" s="17" t="str">
        <f>VLOOKUP(A124,'PROVINCES - IDs'!A:P,12,FALSE)</f>
        <v>R</v>
      </c>
      <c r="J124" s="92" t="s">
        <v>1</v>
      </c>
      <c r="K124" s="92" t="s">
        <v>1</v>
      </c>
      <c r="L124" s="93">
        <v>1</v>
      </c>
      <c r="M124" s="93">
        <v>1</v>
      </c>
      <c r="N124" s="92" t="s">
        <v>1</v>
      </c>
      <c r="O124" s="92" t="s">
        <v>1</v>
      </c>
      <c r="P124" s="92" t="s">
        <v>1</v>
      </c>
      <c r="Q124" s="92" t="s">
        <v>1</v>
      </c>
      <c r="R124" s="92" t="s">
        <v>1</v>
      </c>
      <c r="S124" s="87">
        <v>1</v>
      </c>
      <c r="T124" s="92" t="s">
        <v>1</v>
      </c>
      <c r="U124" s="92" t="s">
        <v>1</v>
      </c>
      <c r="V124" s="92" t="s">
        <v>1</v>
      </c>
      <c r="W124" s="92" t="s">
        <v>1</v>
      </c>
      <c r="X124" s="92" t="s">
        <v>1</v>
      </c>
      <c r="Y124" s="92" t="s">
        <v>1</v>
      </c>
      <c r="Z124" s="92" t="s">
        <v>1</v>
      </c>
      <c r="AA124" s="92" t="s">
        <v>1</v>
      </c>
      <c r="AB124" s="92" t="s">
        <v>1</v>
      </c>
      <c r="AC124" s="93">
        <v>1</v>
      </c>
      <c r="AD124" s="92" t="s">
        <v>1</v>
      </c>
      <c r="AE124" s="92" t="s">
        <v>1</v>
      </c>
      <c r="AF124" s="94" t="s">
        <v>1</v>
      </c>
      <c r="AH124" t="str">
        <f>VLOOKUP(A124,'Report 238'!$B:$AS,18,FALSE)</f>
        <v/>
      </c>
      <c r="AI124" t="str">
        <f>VLOOKUP(A124,'Report 238'!$B:$AS,36,FALSE)</f>
        <v/>
      </c>
      <c r="AJ124" t="str">
        <f>VLOOKUP(A124,'Report 238'!$B:$AS,42,FALSE)</f>
        <v/>
      </c>
      <c r="AK124" t="str">
        <f>VLOOKUP(A124,'Report 240'!B:AQ,37,FALSE)</f>
        <v>No</v>
      </c>
      <c r="AL124">
        <f>VLOOKUP(A124,'Report 240'!B:AR,38,FALSE)</f>
        <v>121</v>
      </c>
      <c r="AM124" t="str">
        <f>VLOOKUP(A124,'Report 240'!B:AS,39,FALSE)</f>
        <v>Yes</v>
      </c>
    </row>
    <row r="125" spans="1:39" ht="14.25" customHeight="1" x14ac:dyDescent="0.3">
      <c r="A125" s="3">
        <v>1492</v>
      </c>
      <c r="B125" s="6" t="s">
        <v>128</v>
      </c>
      <c r="C125" s="6" t="s">
        <v>285</v>
      </c>
      <c r="D125" s="89" t="s">
        <v>297</v>
      </c>
      <c r="E125" s="89" t="s">
        <v>303</v>
      </c>
      <c r="F125" s="90" t="s">
        <v>342</v>
      </c>
      <c r="G125" s="96" t="s">
        <v>4</v>
      </c>
      <c r="H125" s="17" t="str">
        <f>VLOOKUP(A125,'PROVINCES - IDs'!A:O,11,FALSE)</f>
        <v>N</v>
      </c>
      <c r="I125" s="17" t="str">
        <f>VLOOKUP(A125,'PROVINCES - IDs'!A:P,12,FALSE)</f>
        <v>R</v>
      </c>
      <c r="J125" s="92" t="s">
        <v>1</v>
      </c>
      <c r="K125" s="92" t="s">
        <v>1</v>
      </c>
      <c r="L125" s="92" t="s">
        <v>1</v>
      </c>
      <c r="M125" s="93">
        <v>1</v>
      </c>
      <c r="N125" s="92" t="s">
        <v>1</v>
      </c>
      <c r="O125" s="92" t="s">
        <v>1</v>
      </c>
      <c r="P125" s="92" t="s">
        <v>1</v>
      </c>
      <c r="Q125" s="92" t="s">
        <v>1</v>
      </c>
      <c r="R125" s="92" t="s">
        <v>1</v>
      </c>
      <c r="S125" s="92" t="s">
        <v>1</v>
      </c>
      <c r="T125" s="92" t="s">
        <v>1</v>
      </c>
      <c r="U125" s="21" t="s">
        <v>1</v>
      </c>
      <c r="V125" s="92" t="s">
        <v>1</v>
      </c>
      <c r="W125" s="92" t="s">
        <v>1</v>
      </c>
      <c r="X125" s="21" t="s">
        <v>1</v>
      </c>
      <c r="Y125" s="92" t="s">
        <v>1</v>
      </c>
      <c r="Z125" s="95" t="s">
        <v>1</v>
      </c>
      <c r="AA125" s="97" t="s">
        <v>433</v>
      </c>
      <c r="AB125" s="93">
        <v>1</v>
      </c>
      <c r="AC125" s="92" t="s">
        <v>1</v>
      </c>
      <c r="AD125" s="92" t="s">
        <v>1</v>
      </c>
      <c r="AE125" s="92" t="s">
        <v>1</v>
      </c>
      <c r="AF125" s="94" t="s">
        <v>1</v>
      </c>
      <c r="AH125" t="str">
        <f>VLOOKUP(A125,'Report 238'!$B:$AS,18,FALSE)</f>
        <v>SR</v>
      </c>
      <c r="AI125" t="str">
        <f>VLOOKUP(A125,'Report 238'!$B:$AS,36,FALSE)</f>
        <v/>
      </c>
      <c r="AJ125" t="str">
        <f>VLOOKUP(A125,'Report 238'!$B:$AS,42,FALSE)</f>
        <v/>
      </c>
      <c r="AK125" t="str">
        <f>VLOOKUP(A125,'Report 240'!B:AQ,37,FALSE)</f>
        <v>No</v>
      </c>
      <c r="AL125">
        <f>VLOOKUP(A125,'Report 240'!B:AR,38,FALSE)</f>
        <v>138</v>
      </c>
      <c r="AM125" t="str">
        <f>VLOOKUP(A125,'Report 240'!B:AS,39,FALSE)</f>
        <v>No</v>
      </c>
    </row>
    <row r="126" spans="1:39" ht="14.25" customHeight="1" x14ac:dyDescent="0.3">
      <c r="A126" s="3">
        <v>761</v>
      </c>
      <c r="B126" s="6" t="s">
        <v>121</v>
      </c>
      <c r="C126" s="6" t="s">
        <v>285</v>
      </c>
      <c r="D126" s="89" t="s">
        <v>297</v>
      </c>
      <c r="E126" s="89" t="s">
        <v>303</v>
      </c>
      <c r="F126" s="90" t="s">
        <v>344</v>
      </c>
      <c r="G126" s="96" t="s">
        <v>4</v>
      </c>
      <c r="H126" s="17" t="str">
        <f>VLOOKUP(A126,'PROVINCES - IDs'!A:O,11,FALSE)</f>
        <v>A</v>
      </c>
      <c r="I126" s="17" t="str">
        <f>VLOOKUP(A126,'PROVINCES - IDs'!A:P,12,FALSE)</f>
        <v>R</v>
      </c>
      <c r="J126" s="92" t="s">
        <v>1</v>
      </c>
      <c r="K126" s="92" t="s">
        <v>1</v>
      </c>
      <c r="L126" s="93">
        <v>1</v>
      </c>
      <c r="M126" s="93">
        <v>1</v>
      </c>
      <c r="N126" s="92" t="s">
        <v>1</v>
      </c>
      <c r="O126" s="92" t="s">
        <v>1</v>
      </c>
      <c r="P126" s="92" t="s">
        <v>1</v>
      </c>
      <c r="Q126" s="92" t="s">
        <v>1</v>
      </c>
      <c r="R126" s="92" t="s">
        <v>1</v>
      </c>
      <c r="S126" s="92" t="s">
        <v>1</v>
      </c>
      <c r="T126" s="92" t="s">
        <v>1</v>
      </c>
      <c r="U126" s="21" t="s">
        <v>1</v>
      </c>
      <c r="V126" s="92" t="s">
        <v>1</v>
      </c>
      <c r="W126" s="92" t="s">
        <v>1</v>
      </c>
      <c r="X126" s="92" t="s">
        <v>1</v>
      </c>
      <c r="Y126" s="92" t="s">
        <v>1</v>
      </c>
      <c r="Z126" s="95" t="s">
        <v>1</v>
      </c>
      <c r="AA126" s="97" t="s">
        <v>433</v>
      </c>
      <c r="AB126" s="92" t="s">
        <v>1</v>
      </c>
      <c r="AC126" s="93">
        <v>1</v>
      </c>
      <c r="AD126" s="92" t="s">
        <v>1</v>
      </c>
      <c r="AE126" s="92" t="s">
        <v>1</v>
      </c>
      <c r="AF126" s="94" t="s">
        <v>1</v>
      </c>
      <c r="AH126" t="str">
        <f>VLOOKUP(A126,'Report 238'!$B:$AS,18,FALSE)</f>
        <v>SR</v>
      </c>
      <c r="AI126" t="str">
        <f>VLOOKUP(A126,'Report 238'!$B:$AS,36,FALSE)</f>
        <v/>
      </c>
      <c r="AJ126" t="str">
        <f>VLOOKUP(A126,'Report 238'!$B:$AS,42,FALSE)</f>
        <v/>
      </c>
      <c r="AK126" t="str">
        <f>VLOOKUP(A126,'Report 240'!B:AQ,37,FALSE)</f>
        <v>No</v>
      </c>
      <c r="AL126">
        <f>VLOOKUP(A126,'Report 240'!B:AR,38,FALSE)</f>
        <v>267</v>
      </c>
      <c r="AM126" t="str">
        <f>VLOOKUP(A126,'Report 240'!B:AS,39,FALSE)</f>
        <v>No</v>
      </c>
    </row>
    <row r="127" spans="1:39" ht="13.5" customHeight="1" x14ac:dyDescent="0.3">
      <c r="A127" s="3">
        <v>775</v>
      </c>
      <c r="B127" s="6" t="s">
        <v>116</v>
      </c>
      <c r="C127" s="6" t="s">
        <v>285</v>
      </c>
      <c r="D127" s="89" t="s">
        <v>297</v>
      </c>
      <c r="E127" s="89" t="s">
        <v>303</v>
      </c>
      <c r="F127" s="90" t="s">
        <v>340</v>
      </c>
      <c r="G127" s="96" t="s">
        <v>4</v>
      </c>
      <c r="H127" s="17" t="str">
        <f>VLOOKUP(A127,'PROVINCES - IDs'!A:O,11,FALSE)</f>
        <v>R</v>
      </c>
      <c r="I127" s="17" t="str">
        <f>VLOOKUP(A127,'PROVINCES - IDs'!A:P,12,FALSE)</f>
        <v>R</v>
      </c>
      <c r="J127" s="92" t="s">
        <v>1</v>
      </c>
      <c r="K127" s="93">
        <v>1</v>
      </c>
      <c r="L127" s="93">
        <v>1</v>
      </c>
      <c r="M127" s="93">
        <v>1</v>
      </c>
      <c r="N127" s="93">
        <v>1</v>
      </c>
      <c r="O127" s="92" t="s">
        <v>1</v>
      </c>
      <c r="P127" s="92" t="s">
        <v>1</v>
      </c>
      <c r="Q127" s="92" t="s">
        <v>1</v>
      </c>
      <c r="R127" s="92" t="s">
        <v>1</v>
      </c>
      <c r="S127" s="92" t="s">
        <v>1</v>
      </c>
      <c r="T127" s="92" t="s">
        <v>1</v>
      </c>
      <c r="U127" s="21" t="s">
        <v>1</v>
      </c>
      <c r="V127" s="95" t="s">
        <v>1</v>
      </c>
      <c r="W127" s="21" t="s">
        <v>1</v>
      </c>
      <c r="X127" s="92" t="s">
        <v>1</v>
      </c>
      <c r="Y127" s="92" t="s">
        <v>1</v>
      </c>
      <c r="Z127" s="92" t="s">
        <v>1</v>
      </c>
      <c r="AA127" s="97" t="s">
        <v>433</v>
      </c>
      <c r="AB127" s="92" t="s">
        <v>1</v>
      </c>
      <c r="AC127" s="93">
        <v>1</v>
      </c>
      <c r="AD127" s="92" t="s">
        <v>1</v>
      </c>
      <c r="AE127" s="92" t="s">
        <v>1</v>
      </c>
      <c r="AF127" s="94" t="s">
        <v>1</v>
      </c>
      <c r="AH127" t="str">
        <f>VLOOKUP(A127,'Report 238'!$B:$AS,18,FALSE)</f>
        <v>SR</v>
      </c>
      <c r="AI127" t="str">
        <f>VLOOKUP(A127,'Report 238'!$B:$AS,36,FALSE)</f>
        <v/>
      </c>
      <c r="AJ127" t="str">
        <f>VLOOKUP(A127,'Report 238'!$B:$AS,42,FALSE)</f>
        <v/>
      </c>
      <c r="AK127" t="str">
        <f>VLOOKUP(A127,'Report 240'!B:AQ,37,FALSE)</f>
        <v>No</v>
      </c>
      <c r="AL127">
        <f>VLOOKUP(A127,'Report 240'!B:AR,38,FALSE)</f>
        <v>159</v>
      </c>
      <c r="AM127" t="str">
        <f>VLOOKUP(A127,'Report 240'!B:AS,39,FALSE)</f>
        <v>No</v>
      </c>
    </row>
    <row r="128" spans="1:39" ht="14.25" customHeight="1" x14ac:dyDescent="0.3">
      <c r="A128" s="3">
        <v>764</v>
      </c>
      <c r="B128" s="6" t="s">
        <v>129</v>
      </c>
      <c r="C128" s="6" t="s">
        <v>285</v>
      </c>
      <c r="D128" s="89" t="s">
        <v>297</v>
      </c>
      <c r="E128" s="89" t="s">
        <v>303</v>
      </c>
      <c r="F128" s="90" t="s">
        <v>341</v>
      </c>
      <c r="G128" s="96" t="s">
        <v>4</v>
      </c>
      <c r="H128" s="17" t="str">
        <f>VLOOKUP(A128,'PROVINCES - IDs'!A:O,11,FALSE)</f>
        <v>A</v>
      </c>
      <c r="I128" s="17" t="str">
        <f>VLOOKUP(A128,'PROVINCES - IDs'!A:P,12,FALSE)</f>
        <v>R</v>
      </c>
      <c r="J128" s="92" t="s">
        <v>1</v>
      </c>
      <c r="K128" s="93">
        <v>1</v>
      </c>
      <c r="L128" s="92" t="s">
        <v>1</v>
      </c>
      <c r="M128" s="93">
        <v>1</v>
      </c>
      <c r="N128" s="92" t="s">
        <v>1</v>
      </c>
      <c r="O128" s="92" t="s">
        <v>1</v>
      </c>
      <c r="P128" s="92" t="s">
        <v>1</v>
      </c>
      <c r="Q128" s="93">
        <v>1</v>
      </c>
      <c r="R128" s="92" t="s">
        <v>1</v>
      </c>
      <c r="S128" s="92" t="s">
        <v>1</v>
      </c>
      <c r="T128" s="92" t="s">
        <v>1</v>
      </c>
      <c r="U128" s="92" t="s">
        <v>1</v>
      </c>
      <c r="V128" s="92" t="s">
        <v>1</v>
      </c>
      <c r="W128" s="92" t="s">
        <v>1</v>
      </c>
      <c r="X128" s="92" t="s">
        <v>1</v>
      </c>
      <c r="Y128" s="92" t="s">
        <v>1</v>
      </c>
      <c r="Z128" s="92" t="s">
        <v>1</v>
      </c>
      <c r="AA128" s="92" t="s">
        <v>1</v>
      </c>
      <c r="AB128" s="93">
        <v>1</v>
      </c>
      <c r="AC128" s="92" t="s">
        <v>1</v>
      </c>
      <c r="AD128" s="92" t="s">
        <v>1</v>
      </c>
      <c r="AE128" s="92" t="s">
        <v>1</v>
      </c>
      <c r="AF128" s="94" t="s">
        <v>1</v>
      </c>
      <c r="AH128" t="str">
        <f>VLOOKUP(A128,'Report 238'!$B:$AS,18,FALSE)</f>
        <v/>
      </c>
      <c r="AI128" t="str">
        <f>VLOOKUP(A128,'Report 238'!$B:$AS,36,FALSE)</f>
        <v/>
      </c>
      <c r="AJ128" t="str">
        <f>VLOOKUP(A128,'Report 238'!$B:$AS,42,FALSE)</f>
        <v/>
      </c>
      <c r="AK128" t="str">
        <f>VLOOKUP(A128,'Report 240'!B:AQ,37,FALSE)</f>
        <v>No</v>
      </c>
      <c r="AL128">
        <f>VLOOKUP(A128,'Report 240'!B:AR,38,FALSE)</f>
        <v>86</v>
      </c>
      <c r="AM128" t="str">
        <f>VLOOKUP(A128,'Report 240'!B:AS,39,FALSE)</f>
        <v>No</v>
      </c>
    </row>
    <row r="129" spans="1:39" ht="14.25" customHeight="1" x14ac:dyDescent="0.3">
      <c r="A129" s="3">
        <v>769</v>
      </c>
      <c r="B129" s="6" t="s">
        <v>130</v>
      </c>
      <c r="C129" s="6" t="s">
        <v>285</v>
      </c>
      <c r="D129" s="89" t="s">
        <v>297</v>
      </c>
      <c r="E129" s="89" t="s">
        <v>303</v>
      </c>
      <c r="F129" s="90" t="s">
        <v>340</v>
      </c>
      <c r="G129" s="96" t="s">
        <v>4</v>
      </c>
      <c r="H129" s="17" t="str">
        <f>VLOOKUP(A129,'PROVINCES - IDs'!A:O,11,FALSE)</f>
        <v/>
      </c>
      <c r="I129" s="17" t="str">
        <f>VLOOKUP(A129,'PROVINCES - IDs'!A:P,12,FALSE)</f>
        <v>R</v>
      </c>
      <c r="J129" s="92" t="s">
        <v>1</v>
      </c>
      <c r="K129" s="92" t="s">
        <v>1</v>
      </c>
      <c r="L129" s="93">
        <v>1</v>
      </c>
      <c r="M129" s="93">
        <v>1</v>
      </c>
      <c r="N129" s="92" t="s">
        <v>1</v>
      </c>
      <c r="O129" s="92" t="s">
        <v>1</v>
      </c>
      <c r="P129" s="92" t="s">
        <v>1</v>
      </c>
      <c r="Q129" s="92" t="s">
        <v>1</v>
      </c>
      <c r="R129" s="92" t="s">
        <v>1</v>
      </c>
      <c r="S129" s="92" t="s">
        <v>1</v>
      </c>
      <c r="T129" s="92" t="s">
        <v>1</v>
      </c>
      <c r="U129" s="95" t="s">
        <v>1</v>
      </c>
      <c r="V129" s="92" t="s">
        <v>1</v>
      </c>
      <c r="W129" s="92" t="s">
        <v>1</v>
      </c>
      <c r="X129" s="92" t="s">
        <v>1</v>
      </c>
      <c r="Y129" s="92" t="s">
        <v>1</v>
      </c>
      <c r="Z129" s="95" t="s">
        <v>1</v>
      </c>
      <c r="AA129" s="97" t="s">
        <v>433</v>
      </c>
      <c r="AB129" s="93">
        <v>1</v>
      </c>
      <c r="AC129" s="92" t="s">
        <v>1</v>
      </c>
      <c r="AD129" s="92" t="s">
        <v>1</v>
      </c>
      <c r="AE129" s="92" t="s">
        <v>1</v>
      </c>
      <c r="AF129" s="94" t="s">
        <v>1</v>
      </c>
      <c r="AH129" t="str">
        <f>VLOOKUP(A129,'Report 238'!$B:$AS,18,FALSE)</f>
        <v>SR</v>
      </c>
      <c r="AI129" t="str">
        <f>VLOOKUP(A129,'Report 238'!$B:$AS,36,FALSE)</f>
        <v/>
      </c>
      <c r="AJ129" t="str">
        <f>VLOOKUP(A129,'Report 238'!$B:$AS,42,FALSE)</f>
        <v/>
      </c>
      <c r="AK129" t="str">
        <f>VLOOKUP(A129,'Report 240'!B:AQ,37,FALSE)</f>
        <v>No</v>
      </c>
      <c r="AL129">
        <f>VLOOKUP(A129,'Report 240'!B:AR,38,FALSE)</f>
        <v>542.20000000000005</v>
      </c>
      <c r="AM129" t="str">
        <f>VLOOKUP(A129,'Report 240'!B:AS,39,FALSE)</f>
        <v>No</v>
      </c>
    </row>
    <row r="130" spans="1:39" ht="14.25" customHeight="1" x14ac:dyDescent="0.3">
      <c r="A130" s="3">
        <v>780</v>
      </c>
      <c r="B130" s="6" t="s">
        <v>131</v>
      </c>
      <c r="C130" s="6" t="s">
        <v>286</v>
      </c>
      <c r="D130" s="89" t="s">
        <v>297</v>
      </c>
      <c r="E130" s="89" t="s">
        <v>303</v>
      </c>
      <c r="F130" s="90" t="s">
        <v>343</v>
      </c>
      <c r="G130" s="96" t="s">
        <v>4</v>
      </c>
      <c r="H130" s="17" t="str">
        <f>VLOOKUP(A130,'PROVINCES - IDs'!A:O,11,FALSE)</f>
        <v/>
      </c>
      <c r="I130" s="17" t="str">
        <f>VLOOKUP(A130,'PROVINCES - IDs'!A:P,12,FALSE)</f>
        <v>N</v>
      </c>
      <c r="J130" s="92" t="s">
        <v>1</v>
      </c>
      <c r="K130" s="92" t="s">
        <v>1</v>
      </c>
      <c r="L130" s="92" t="s">
        <v>1</v>
      </c>
      <c r="M130" s="92" t="s">
        <v>1</v>
      </c>
      <c r="N130" s="93">
        <v>1</v>
      </c>
      <c r="O130" s="93">
        <v>1</v>
      </c>
      <c r="P130" s="92" t="s">
        <v>1</v>
      </c>
      <c r="Q130" s="93">
        <v>1</v>
      </c>
      <c r="R130" s="92" t="s">
        <v>1</v>
      </c>
      <c r="S130" s="87">
        <v>1</v>
      </c>
      <c r="T130" s="92" t="s">
        <v>1</v>
      </c>
      <c r="U130" s="95" t="s">
        <v>1</v>
      </c>
      <c r="V130" s="92" t="s">
        <v>1</v>
      </c>
      <c r="W130" s="92" t="s">
        <v>1</v>
      </c>
      <c r="X130" s="92" t="s">
        <v>1</v>
      </c>
      <c r="Y130" s="92" t="s">
        <v>1</v>
      </c>
      <c r="Z130" s="92" t="s">
        <v>1</v>
      </c>
      <c r="AA130" s="92" t="s">
        <v>1</v>
      </c>
      <c r="AB130" s="93">
        <v>1</v>
      </c>
      <c r="AC130" s="92" t="s">
        <v>1</v>
      </c>
      <c r="AD130" s="92" t="s">
        <v>1</v>
      </c>
      <c r="AE130" s="92" t="s">
        <v>1</v>
      </c>
      <c r="AF130" s="94" t="s">
        <v>1</v>
      </c>
      <c r="AH130" t="str">
        <f>VLOOKUP(A130,'Report 238'!$B:$AS,18,FALSE)</f>
        <v/>
      </c>
      <c r="AI130" t="str">
        <f>VLOOKUP(A130,'Report 238'!$B:$AS,36,FALSE)</f>
        <v/>
      </c>
      <c r="AJ130" t="str">
        <f>VLOOKUP(A130,'Report 238'!$B:$AS,42,FALSE)</f>
        <v/>
      </c>
      <c r="AK130" t="str">
        <f>VLOOKUP(A130,'Report 240'!B:AQ,37,FALSE)</f>
        <v>No</v>
      </c>
      <c r="AL130">
        <f>VLOOKUP(A130,'Report 240'!B:AR,38,FALSE)</f>
        <v>68.400000000000006</v>
      </c>
      <c r="AM130" t="str">
        <f>VLOOKUP(A130,'Report 240'!B:AS,39,FALSE)</f>
        <v>Yes</v>
      </c>
    </row>
    <row r="131" spans="1:39" ht="14.25" customHeight="1" x14ac:dyDescent="0.3">
      <c r="A131" s="3">
        <v>754</v>
      </c>
      <c r="B131" s="6" t="s">
        <v>132</v>
      </c>
      <c r="C131" s="6" t="s">
        <v>286</v>
      </c>
      <c r="D131" s="89" t="s">
        <v>297</v>
      </c>
      <c r="E131" s="89" t="s">
        <v>303</v>
      </c>
      <c r="F131" s="90" t="s">
        <v>340</v>
      </c>
      <c r="G131" s="96" t="s">
        <v>4</v>
      </c>
      <c r="H131" s="17" t="str">
        <f>VLOOKUP(A131,'PROVINCES - IDs'!A:O,11,FALSE)</f>
        <v/>
      </c>
      <c r="I131" s="17" t="str">
        <f>VLOOKUP(A131,'PROVINCES - IDs'!A:P,12,FALSE)</f>
        <v>N</v>
      </c>
      <c r="J131" s="92" t="s">
        <v>1</v>
      </c>
      <c r="K131" s="93">
        <v>1</v>
      </c>
      <c r="L131" s="93">
        <v>1</v>
      </c>
      <c r="M131" s="93">
        <v>1</v>
      </c>
      <c r="N131" s="92" t="s">
        <v>1</v>
      </c>
      <c r="O131" s="92" t="s">
        <v>1</v>
      </c>
      <c r="P131" s="92" t="s">
        <v>1</v>
      </c>
      <c r="Q131" s="92" t="s">
        <v>1</v>
      </c>
      <c r="R131" s="92" t="s">
        <v>1</v>
      </c>
      <c r="S131" s="92" t="s">
        <v>1</v>
      </c>
      <c r="T131" s="92" t="s">
        <v>1</v>
      </c>
      <c r="U131" s="21" t="s">
        <v>1</v>
      </c>
      <c r="V131" s="92" t="s">
        <v>1</v>
      </c>
      <c r="W131" s="92" t="s">
        <v>1</v>
      </c>
      <c r="X131" s="92" t="s">
        <v>1</v>
      </c>
      <c r="Y131" s="92" t="s">
        <v>1</v>
      </c>
      <c r="Z131" s="92" t="s">
        <v>1</v>
      </c>
      <c r="AA131" s="97" t="s">
        <v>433</v>
      </c>
      <c r="AB131" s="92" t="s">
        <v>1</v>
      </c>
      <c r="AC131" s="92" t="s">
        <v>1</v>
      </c>
      <c r="AD131" s="92" t="s">
        <v>1</v>
      </c>
      <c r="AE131" s="92" t="s">
        <v>1</v>
      </c>
      <c r="AF131" s="94" t="s">
        <v>1</v>
      </c>
      <c r="AH131" t="str">
        <f>VLOOKUP(A131,'Report 238'!$B:$AS,18,FALSE)</f>
        <v>SR</v>
      </c>
      <c r="AI131" t="str">
        <f>VLOOKUP(A131,'Report 238'!$B:$AS,36,FALSE)</f>
        <v/>
      </c>
      <c r="AJ131" t="str">
        <f>VLOOKUP(A131,'Report 238'!$B:$AS,42,FALSE)</f>
        <v/>
      </c>
      <c r="AK131" t="str">
        <f>VLOOKUP(A131,'Report 240'!B:AQ,37,FALSE)</f>
        <v>No</v>
      </c>
      <c r="AL131">
        <f>VLOOKUP(A131,'Report 240'!B:AR,38,FALSE)</f>
        <v>283</v>
      </c>
      <c r="AM131" t="str">
        <f>VLOOKUP(A131,'Report 240'!B:AS,39,FALSE)</f>
        <v>No</v>
      </c>
    </row>
    <row r="132" spans="1:39" ht="14.25" customHeight="1" x14ac:dyDescent="0.3">
      <c r="A132" s="3">
        <v>794</v>
      </c>
      <c r="B132" s="6" t="s">
        <v>133</v>
      </c>
      <c r="C132" s="6" t="s">
        <v>285</v>
      </c>
      <c r="D132" s="89" t="s">
        <v>293</v>
      </c>
      <c r="E132" s="89" t="s">
        <v>303</v>
      </c>
      <c r="F132" s="90" t="s">
        <v>345</v>
      </c>
      <c r="G132" s="96" t="s">
        <v>4</v>
      </c>
      <c r="H132" s="17" t="str">
        <f>VLOOKUP(A132,'PROVINCES - IDs'!A:O,11,FALSE)</f>
        <v>A</v>
      </c>
      <c r="I132" s="17" t="str">
        <f>VLOOKUP(A132,'PROVINCES - IDs'!A:P,12,FALSE)</f>
        <v>R</v>
      </c>
      <c r="J132" s="92" t="s">
        <v>1</v>
      </c>
      <c r="K132" s="93">
        <v>1</v>
      </c>
      <c r="L132" s="92" t="s">
        <v>1</v>
      </c>
      <c r="M132" s="93">
        <v>1</v>
      </c>
      <c r="N132" s="93">
        <v>1</v>
      </c>
      <c r="O132" s="93">
        <v>1</v>
      </c>
      <c r="P132" s="92" t="s">
        <v>1</v>
      </c>
      <c r="Q132" s="93">
        <v>1</v>
      </c>
      <c r="R132" s="92" t="s">
        <v>1</v>
      </c>
      <c r="S132" s="87">
        <v>1</v>
      </c>
      <c r="T132" s="92" t="s">
        <v>1</v>
      </c>
      <c r="U132" s="92" t="s">
        <v>1</v>
      </c>
      <c r="V132" s="95" t="s">
        <v>1</v>
      </c>
      <c r="W132" s="95" t="s">
        <v>1</v>
      </c>
      <c r="X132" s="92" t="s">
        <v>1</v>
      </c>
      <c r="Y132" s="92" t="s">
        <v>1</v>
      </c>
      <c r="Z132" s="92" t="s">
        <v>1</v>
      </c>
      <c r="AA132" s="97" t="s">
        <v>433</v>
      </c>
      <c r="AB132" s="92" t="s">
        <v>1</v>
      </c>
      <c r="AC132" s="92" t="s">
        <v>1</v>
      </c>
      <c r="AD132" s="92" t="s">
        <v>1</v>
      </c>
      <c r="AE132" s="92" t="s">
        <v>1</v>
      </c>
      <c r="AF132" s="94" t="s">
        <v>1</v>
      </c>
      <c r="AH132" t="str">
        <f>VLOOKUP(A132,'Report 238'!$B:$AS,18,FALSE)</f>
        <v>SR</v>
      </c>
      <c r="AI132" t="str">
        <f>VLOOKUP(A132,'Report 238'!$B:$AS,36,FALSE)</f>
        <v/>
      </c>
      <c r="AJ132" t="str">
        <f>VLOOKUP(A132,'Report 238'!$B:$AS,42,FALSE)</f>
        <v/>
      </c>
      <c r="AK132" t="str">
        <f>VLOOKUP(A132,'Report 240'!B:AQ,37,FALSE)</f>
        <v>No</v>
      </c>
      <c r="AL132">
        <f>VLOOKUP(A132,'Report 240'!B:AR,38,FALSE)</f>
        <v>13.4</v>
      </c>
      <c r="AM132" t="str">
        <f>VLOOKUP(A132,'Report 240'!B:AS,39,FALSE)</f>
        <v>Yes</v>
      </c>
    </row>
    <row r="133" spans="1:39" ht="18.75" customHeight="1" x14ac:dyDescent="0.3">
      <c r="A133" s="3">
        <v>798</v>
      </c>
      <c r="B133" s="6" t="s">
        <v>134</v>
      </c>
      <c r="C133" s="6" t="s">
        <v>285</v>
      </c>
      <c r="D133" s="89" t="s">
        <v>293</v>
      </c>
      <c r="E133" s="89" t="s">
        <v>303</v>
      </c>
      <c r="F133" s="90" t="s">
        <v>345</v>
      </c>
      <c r="G133" s="96" t="s">
        <v>4</v>
      </c>
      <c r="H133" s="17" t="str">
        <f>VLOOKUP(A133,'PROVINCES - IDs'!A:O,11,FALSE)</f>
        <v>R</v>
      </c>
      <c r="I133" s="17" t="str">
        <f>VLOOKUP(A133,'PROVINCES - IDs'!A:P,12,FALSE)</f>
        <v>R</v>
      </c>
      <c r="J133" s="92" t="s">
        <v>1</v>
      </c>
      <c r="K133" s="92" t="s">
        <v>1</v>
      </c>
      <c r="L133" s="92" t="s">
        <v>1</v>
      </c>
      <c r="M133" s="93">
        <v>1</v>
      </c>
      <c r="N133" s="93">
        <v>1</v>
      </c>
      <c r="O133" s="93">
        <v>1</v>
      </c>
      <c r="P133" s="92" t="s">
        <v>1</v>
      </c>
      <c r="Q133" s="93">
        <v>1</v>
      </c>
      <c r="R133" s="92" t="s">
        <v>1</v>
      </c>
      <c r="S133" s="87">
        <v>1</v>
      </c>
      <c r="T133" s="87">
        <v>1</v>
      </c>
      <c r="U133" s="21" t="s">
        <v>1</v>
      </c>
      <c r="V133" s="21" t="s">
        <v>1</v>
      </c>
      <c r="W133" s="92" t="s">
        <v>1</v>
      </c>
      <c r="X133" s="92" t="s">
        <v>1</v>
      </c>
      <c r="Y133" s="92" t="s">
        <v>1</v>
      </c>
      <c r="Z133" s="92" t="s">
        <v>1</v>
      </c>
      <c r="AA133" s="97" t="s">
        <v>433</v>
      </c>
      <c r="AB133" s="93">
        <v>1</v>
      </c>
      <c r="AC133" s="92" t="s">
        <v>1</v>
      </c>
      <c r="AD133" s="92" t="s">
        <v>1</v>
      </c>
      <c r="AE133" s="92" t="s">
        <v>1</v>
      </c>
      <c r="AF133" s="94" t="s">
        <v>1</v>
      </c>
      <c r="AH133" t="str">
        <f>VLOOKUP(A133,'Report 238'!$B:$AS,18,FALSE)</f>
        <v>SR</v>
      </c>
      <c r="AI133" t="str">
        <f>VLOOKUP(A133,'Report 238'!$B:$AS,36,FALSE)</f>
        <v/>
      </c>
      <c r="AJ133" t="str">
        <f>VLOOKUP(A133,'Report 238'!$B:$AS,42,FALSE)</f>
        <v/>
      </c>
      <c r="AK133" t="str">
        <f>VLOOKUP(A133,'Report 240'!B:AQ,37,FALSE)</f>
        <v>Yes</v>
      </c>
      <c r="AL133">
        <f>VLOOKUP(A133,'Report 240'!B:AR,38,FALSE)</f>
        <v>75</v>
      </c>
      <c r="AM133" t="str">
        <f>VLOOKUP(A133,'Report 240'!B:AS,39,FALSE)</f>
        <v>Yes</v>
      </c>
    </row>
    <row r="134" spans="1:39" ht="14.25" customHeight="1" x14ac:dyDescent="0.3">
      <c r="A134" s="3">
        <v>797</v>
      </c>
      <c r="B134" s="6" t="s">
        <v>135</v>
      </c>
      <c r="C134" s="6" t="s">
        <v>285</v>
      </c>
      <c r="D134" s="89" t="s">
        <v>293</v>
      </c>
      <c r="E134" s="89" t="s">
        <v>303</v>
      </c>
      <c r="F134" s="90" t="s">
        <v>311</v>
      </c>
      <c r="G134" s="96" t="s">
        <v>4</v>
      </c>
      <c r="H134" s="17" t="str">
        <f>VLOOKUP(A134,'PROVINCES - IDs'!A:O,11,FALSE)</f>
        <v>A</v>
      </c>
      <c r="I134" s="17" t="str">
        <f>VLOOKUP(A134,'PROVINCES - IDs'!A:P,12,FALSE)</f>
        <v>R</v>
      </c>
      <c r="J134" s="92" t="s">
        <v>1</v>
      </c>
      <c r="K134" s="92" t="s">
        <v>1</v>
      </c>
      <c r="L134" s="93">
        <v>1</v>
      </c>
      <c r="M134" s="93">
        <v>1</v>
      </c>
      <c r="N134" s="92" t="s">
        <v>1</v>
      </c>
      <c r="O134" s="92" t="s">
        <v>1</v>
      </c>
      <c r="P134" s="92" t="s">
        <v>1</v>
      </c>
      <c r="Q134" s="93">
        <v>1</v>
      </c>
      <c r="R134" s="92" t="s">
        <v>1</v>
      </c>
      <c r="S134" s="87">
        <v>1</v>
      </c>
      <c r="T134" s="87">
        <v>1</v>
      </c>
      <c r="U134" s="21" t="s">
        <v>1</v>
      </c>
      <c r="V134" s="95" t="s">
        <v>1</v>
      </c>
      <c r="W134" s="92" t="s">
        <v>1</v>
      </c>
      <c r="X134" s="92" t="s">
        <v>1</v>
      </c>
      <c r="Y134" s="92" t="s">
        <v>1</v>
      </c>
      <c r="Z134" s="95" t="s">
        <v>1</v>
      </c>
      <c r="AA134" s="97" t="s">
        <v>433</v>
      </c>
      <c r="AB134" s="92" t="s">
        <v>1</v>
      </c>
      <c r="AC134" s="92" t="s">
        <v>1</v>
      </c>
      <c r="AD134" s="92" t="s">
        <v>1</v>
      </c>
      <c r="AE134" s="92" t="s">
        <v>1</v>
      </c>
      <c r="AF134" s="94" t="s">
        <v>1</v>
      </c>
      <c r="AH134" t="str">
        <f>VLOOKUP(A134,'Report 238'!$B:$AS,18,FALSE)</f>
        <v>SR</v>
      </c>
      <c r="AI134" t="str">
        <f>VLOOKUP(A134,'Report 238'!$B:$AS,36,FALSE)</f>
        <v/>
      </c>
      <c r="AJ134" t="str">
        <f>VLOOKUP(A134,'Report 238'!$B:$AS,42,FALSE)</f>
        <v/>
      </c>
      <c r="AK134" t="str">
        <f>VLOOKUP(A134,'Report 240'!B:AQ,37,FALSE)</f>
        <v>Yes</v>
      </c>
      <c r="AL134">
        <f>VLOOKUP(A134,'Report 240'!B:AR,38,FALSE)</f>
        <v>98.6</v>
      </c>
      <c r="AM134" t="str">
        <f>VLOOKUP(A134,'Report 240'!B:AS,39,FALSE)</f>
        <v>Yes</v>
      </c>
    </row>
    <row r="135" spans="1:39" ht="14.25" customHeight="1" x14ac:dyDescent="0.3">
      <c r="A135" s="3">
        <v>783</v>
      </c>
      <c r="B135" s="6" t="s">
        <v>136</v>
      </c>
      <c r="C135" s="6" t="s">
        <v>285</v>
      </c>
      <c r="D135" s="89" t="s">
        <v>293</v>
      </c>
      <c r="E135" s="89" t="s">
        <v>303</v>
      </c>
      <c r="F135" s="90" t="s">
        <v>311</v>
      </c>
      <c r="G135" s="96" t="s">
        <v>4</v>
      </c>
      <c r="H135" s="17" t="str">
        <f>VLOOKUP(A135,'PROVINCES - IDs'!A:O,11,FALSE)</f>
        <v>R</v>
      </c>
      <c r="I135" s="17" t="str">
        <f>VLOOKUP(A135,'PROVINCES - IDs'!A:P,12,FALSE)</f>
        <v>R</v>
      </c>
      <c r="J135" s="92" t="s">
        <v>1</v>
      </c>
      <c r="K135" s="92" t="s">
        <v>1</v>
      </c>
      <c r="L135" s="93">
        <v>1</v>
      </c>
      <c r="M135" s="93">
        <v>1</v>
      </c>
      <c r="N135" s="92" t="s">
        <v>1</v>
      </c>
      <c r="O135" s="92" t="s">
        <v>1</v>
      </c>
      <c r="P135" s="92" t="s">
        <v>1</v>
      </c>
      <c r="Q135" s="92" t="s">
        <v>1</v>
      </c>
      <c r="R135" s="92" t="s">
        <v>1</v>
      </c>
      <c r="S135" s="87">
        <v>1</v>
      </c>
      <c r="T135" s="87">
        <v>1</v>
      </c>
      <c r="U135" s="95" t="s">
        <v>1</v>
      </c>
      <c r="V135" s="92" t="s">
        <v>1</v>
      </c>
      <c r="W135" s="92" t="s">
        <v>1</v>
      </c>
      <c r="X135" s="92" t="s">
        <v>1</v>
      </c>
      <c r="Y135" s="92" t="s">
        <v>1</v>
      </c>
      <c r="Z135" s="92" t="s">
        <v>1</v>
      </c>
      <c r="AA135" s="97" t="s">
        <v>433</v>
      </c>
      <c r="AB135" s="92" t="s">
        <v>1</v>
      </c>
      <c r="AC135" s="92" t="s">
        <v>1</v>
      </c>
      <c r="AD135" s="92" t="s">
        <v>1</v>
      </c>
      <c r="AE135" s="92" t="s">
        <v>1</v>
      </c>
      <c r="AF135" s="94" t="s">
        <v>1</v>
      </c>
      <c r="AH135" t="str">
        <f>VLOOKUP(A135,'Report 238'!$B:$AS,18,FALSE)</f>
        <v>SR</v>
      </c>
      <c r="AI135" t="str">
        <f>VLOOKUP(A135,'Report 238'!$B:$AS,36,FALSE)</f>
        <v/>
      </c>
      <c r="AJ135" t="str">
        <f>VLOOKUP(A135,'Report 238'!$B:$AS,42,FALSE)</f>
        <v/>
      </c>
      <c r="AK135" t="str">
        <f>VLOOKUP(A135,'Report 240'!B:AQ,37,FALSE)</f>
        <v>Yes</v>
      </c>
      <c r="AL135">
        <f>VLOOKUP(A135,'Report 240'!B:AR,38,FALSE)</f>
        <v>326.60000000000002</v>
      </c>
      <c r="AM135" t="str">
        <f>VLOOKUP(A135,'Report 240'!B:AS,39,FALSE)</f>
        <v>Yes</v>
      </c>
    </row>
    <row r="136" spans="1:39" ht="13.5" customHeight="1" x14ac:dyDescent="0.3">
      <c r="A136" s="3">
        <v>801</v>
      </c>
      <c r="B136" s="6" t="s">
        <v>137</v>
      </c>
      <c r="C136" s="6" t="s">
        <v>285</v>
      </c>
      <c r="D136" s="89" t="s">
        <v>293</v>
      </c>
      <c r="E136" s="89" t="s">
        <v>303</v>
      </c>
      <c r="F136" s="90" t="s">
        <v>312</v>
      </c>
      <c r="G136" s="96" t="s">
        <v>4</v>
      </c>
      <c r="H136" s="17" t="str">
        <f>VLOOKUP(A136,'PROVINCES - IDs'!A:O,11,FALSE)</f>
        <v>A</v>
      </c>
      <c r="I136" s="17" t="str">
        <f>VLOOKUP(A136,'PROVINCES - IDs'!A:P,12,FALSE)</f>
        <v>R</v>
      </c>
      <c r="J136" s="92" t="s">
        <v>1</v>
      </c>
      <c r="K136" s="92" t="s">
        <v>1</v>
      </c>
      <c r="L136" s="93">
        <v>1</v>
      </c>
      <c r="M136" s="93">
        <v>1</v>
      </c>
      <c r="N136" s="92" t="s">
        <v>1</v>
      </c>
      <c r="O136" s="92" t="s">
        <v>1</v>
      </c>
      <c r="P136" s="92" t="s">
        <v>1</v>
      </c>
      <c r="Q136" s="92" t="s">
        <v>1</v>
      </c>
      <c r="R136" s="92" t="s">
        <v>1</v>
      </c>
      <c r="S136" s="87">
        <v>1</v>
      </c>
      <c r="T136" s="87">
        <v>1</v>
      </c>
      <c r="U136" s="92" t="s">
        <v>1</v>
      </c>
      <c r="V136" s="92" t="s">
        <v>1</v>
      </c>
      <c r="W136" s="92" t="s">
        <v>1</v>
      </c>
      <c r="X136" s="92" t="s">
        <v>1</v>
      </c>
      <c r="Y136" s="92" t="s">
        <v>1</v>
      </c>
      <c r="Z136" s="92" t="s">
        <v>1</v>
      </c>
      <c r="AA136" s="97" t="s">
        <v>433</v>
      </c>
      <c r="AB136" s="92" t="s">
        <v>1</v>
      </c>
      <c r="AC136" s="92" t="s">
        <v>1</v>
      </c>
      <c r="AD136" s="92" t="s">
        <v>1</v>
      </c>
      <c r="AE136" s="92" t="s">
        <v>1</v>
      </c>
      <c r="AF136" s="94" t="s">
        <v>1</v>
      </c>
      <c r="AH136" t="str">
        <f>VLOOKUP(A136,'Report 238'!$B:$AS,18,FALSE)</f>
        <v>SR</v>
      </c>
      <c r="AI136" t="str">
        <f>VLOOKUP(A136,'Report 238'!$B:$AS,36,FALSE)</f>
        <v/>
      </c>
      <c r="AJ136" t="str">
        <f>VLOOKUP(A136,'Report 238'!$B:$AS,42,FALSE)</f>
        <v/>
      </c>
      <c r="AK136" t="str">
        <f>VLOOKUP(A136,'Report 240'!B:AQ,37,FALSE)</f>
        <v>Yes</v>
      </c>
      <c r="AL136">
        <f>VLOOKUP(A136,'Report 240'!B:AR,38,FALSE)</f>
        <v>185.2</v>
      </c>
      <c r="AM136" t="str">
        <f>VLOOKUP(A136,'Report 240'!B:AS,39,FALSE)</f>
        <v>Yes</v>
      </c>
    </row>
    <row r="137" spans="1:39" ht="14.25" customHeight="1" x14ac:dyDescent="0.3">
      <c r="A137" s="3">
        <v>1493</v>
      </c>
      <c r="B137" s="6" t="s">
        <v>138</v>
      </c>
      <c r="C137" s="6" t="s">
        <v>285</v>
      </c>
      <c r="D137" s="89" t="s">
        <v>293</v>
      </c>
      <c r="E137" s="89" t="s">
        <v>303</v>
      </c>
      <c r="F137" s="90" t="s">
        <v>311</v>
      </c>
      <c r="G137" s="96" t="s">
        <v>4</v>
      </c>
      <c r="H137" s="17" t="str">
        <f>VLOOKUP(A137,'PROVINCES - IDs'!A:O,11,FALSE)</f>
        <v/>
      </c>
      <c r="I137" s="17" t="str">
        <f>VLOOKUP(A137,'PROVINCES - IDs'!A:P,12,FALSE)</f>
        <v>R</v>
      </c>
      <c r="J137" s="92" t="s">
        <v>1</v>
      </c>
      <c r="K137" s="93">
        <v>1</v>
      </c>
      <c r="L137" s="93">
        <v>1</v>
      </c>
      <c r="M137" s="93">
        <v>1</v>
      </c>
      <c r="N137" s="93">
        <v>1</v>
      </c>
      <c r="O137" s="93">
        <v>1</v>
      </c>
      <c r="P137" s="92" t="s">
        <v>1</v>
      </c>
      <c r="Q137" s="93">
        <v>1</v>
      </c>
      <c r="R137" s="92" t="s">
        <v>1</v>
      </c>
      <c r="S137" s="87">
        <v>1</v>
      </c>
      <c r="T137" s="92" t="s">
        <v>1</v>
      </c>
      <c r="U137" s="95" t="s">
        <v>1</v>
      </c>
      <c r="V137" s="95" t="s">
        <v>1</v>
      </c>
      <c r="W137" s="21" t="s">
        <v>1</v>
      </c>
      <c r="X137" s="92" t="s">
        <v>1</v>
      </c>
      <c r="Y137" s="92" t="s">
        <v>1</v>
      </c>
      <c r="Z137" s="95" t="s">
        <v>1</v>
      </c>
      <c r="AA137" s="97" t="s">
        <v>433</v>
      </c>
      <c r="AB137" s="92" t="s">
        <v>1</v>
      </c>
      <c r="AC137" s="93">
        <v>1</v>
      </c>
      <c r="AD137" s="92" t="s">
        <v>1</v>
      </c>
      <c r="AE137" s="92" t="s">
        <v>1</v>
      </c>
      <c r="AF137" s="94" t="s">
        <v>1</v>
      </c>
      <c r="AH137" t="str">
        <f>VLOOKUP(A137,'Report 238'!$B:$AS,18,FALSE)</f>
        <v>SR</v>
      </c>
      <c r="AI137" t="str">
        <f>VLOOKUP(A137,'Report 238'!$B:$AS,36,FALSE)</f>
        <v/>
      </c>
      <c r="AJ137" t="str">
        <f>VLOOKUP(A137,'Report 238'!$B:$AS,42,FALSE)</f>
        <v/>
      </c>
      <c r="AK137" t="str">
        <f>VLOOKUP(A137,'Report 240'!B:AQ,37,FALSE)</f>
        <v>No</v>
      </c>
      <c r="AL137">
        <f>VLOOKUP(A137,'Report 240'!B:AR,38,FALSE)</f>
        <v>30</v>
      </c>
      <c r="AM137" t="str">
        <f>VLOOKUP(A137,'Report 240'!B:AS,39,FALSE)</f>
        <v>Yes</v>
      </c>
    </row>
    <row r="138" spans="1:39" ht="14.25" customHeight="1" x14ac:dyDescent="0.3">
      <c r="A138" s="3">
        <v>790</v>
      </c>
      <c r="B138" s="6" t="s">
        <v>139</v>
      </c>
      <c r="C138" s="6" t="s">
        <v>286</v>
      </c>
      <c r="D138" s="89" t="s">
        <v>293</v>
      </c>
      <c r="E138" s="89" t="s">
        <v>303</v>
      </c>
      <c r="F138" s="90" t="s">
        <v>345</v>
      </c>
      <c r="G138" s="96" t="s">
        <v>4</v>
      </c>
      <c r="H138" s="17" t="str">
        <f>VLOOKUP(A138,'PROVINCES - IDs'!A:O,11,FALSE)</f>
        <v/>
      </c>
      <c r="I138" s="17" t="str">
        <f>VLOOKUP(A138,'PROVINCES - IDs'!A:P,12,FALSE)</f>
        <v>R</v>
      </c>
      <c r="J138" s="92" t="s">
        <v>1</v>
      </c>
      <c r="K138" s="92" t="s">
        <v>1</v>
      </c>
      <c r="L138" s="92" t="s">
        <v>1</v>
      </c>
      <c r="M138" s="92" t="s">
        <v>1</v>
      </c>
      <c r="N138" s="92" t="s">
        <v>1</v>
      </c>
      <c r="O138" s="92" t="s">
        <v>1</v>
      </c>
      <c r="P138" s="92" t="s">
        <v>1</v>
      </c>
      <c r="Q138" s="92" t="s">
        <v>1</v>
      </c>
      <c r="R138" s="92" t="s">
        <v>1</v>
      </c>
      <c r="S138" s="92" t="s">
        <v>1</v>
      </c>
      <c r="T138" s="87">
        <v>1</v>
      </c>
      <c r="U138" s="21" t="s">
        <v>1</v>
      </c>
      <c r="V138" s="92" t="s">
        <v>1</v>
      </c>
      <c r="W138" s="92" t="s">
        <v>1</v>
      </c>
      <c r="X138" s="92" t="s">
        <v>1</v>
      </c>
      <c r="Y138" s="92" t="s">
        <v>1</v>
      </c>
      <c r="Z138" s="95" t="s">
        <v>1</v>
      </c>
      <c r="AA138" s="92" t="s">
        <v>1</v>
      </c>
      <c r="AB138" s="93">
        <v>1</v>
      </c>
      <c r="AC138" s="92" t="s">
        <v>1</v>
      </c>
      <c r="AD138" s="92" t="s">
        <v>1</v>
      </c>
      <c r="AE138" s="92" t="s">
        <v>1</v>
      </c>
      <c r="AF138" s="94" t="s">
        <v>1</v>
      </c>
      <c r="AH138" t="str">
        <f>VLOOKUP(A138,'Report 238'!$B:$AS,18,FALSE)</f>
        <v/>
      </c>
      <c r="AI138" t="str">
        <f>VLOOKUP(A138,'Report 238'!$B:$AS,36,FALSE)</f>
        <v/>
      </c>
      <c r="AJ138" t="str">
        <f>VLOOKUP(A138,'Report 238'!$B:$AS,42,FALSE)</f>
        <v/>
      </c>
      <c r="AK138" t="str">
        <f>VLOOKUP(A138,'Report 240'!B:AQ,37,FALSE)</f>
        <v>Yes</v>
      </c>
      <c r="AL138">
        <f>VLOOKUP(A138,'Report 240'!B:AR,38,FALSE)</f>
        <v>114</v>
      </c>
      <c r="AM138" t="str">
        <f>VLOOKUP(A138,'Report 240'!B:AS,39,FALSE)</f>
        <v/>
      </c>
    </row>
    <row r="139" spans="1:39" ht="14.25" customHeight="1" x14ac:dyDescent="0.3">
      <c r="A139" s="3">
        <v>823</v>
      </c>
      <c r="B139" s="6" t="s">
        <v>140</v>
      </c>
      <c r="C139" s="6" t="s">
        <v>285</v>
      </c>
      <c r="D139" s="89" t="s">
        <v>298</v>
      </c>
      <c r="E139" s="89" t="s">
        <v>303</v>
      </c>
      <c r="F139" s="90" t="s">
        <v>346</v>
      </c>
      <c r="G139" s="96" t="s">
        <v>4</v>
      </c>
      <c r="H139" s="17" t="str">
        <f>VLOOKUP(A139,'PROVINCES - IDs'!A:O,11,FALSE)</f>
        <v>R</v>
      </c>
      <c r="I139" s="17" t="str">
        <f>VLOOKUP(A139,'PROVINCES - IDs'!A:P,12,FALSE)</f>
        <v>R</v>
      </c>
      <c r="J139" s="92" t="s">
        <v>1</v>
      </c>
      <c r="K139" s="93">
        <v>1</v>
      </c>
      <c r="L139" s="93">
        <v>1</v>
      </c>
      <c r="M139" s="93">
        <v>1</v>
      </c>
      <c r="N139" s="92" t="s">
        <v>1</v>
      </c>
      <c r="O139" s="92" t="s">
        <v>1</v>
      </c>
      <c r="P139" s="92" t="s">
        <v>1</v>
      </c>
      <c r="Q139" s="92" t="s">
        <v>1</v>
      </c>
      <c r="R139" s="92" t="s">
        <v>1</v>
      </c>
      <c r="S139" s="87">
        <v>1</v>
      </c>
      <c r="T139" s="92" t="s">
        <v>1</v>
      </c>
      <c r="U139" s="21" t="s">
        <v>1</v>
      </c>
      <c r="V139" s="92" t="s">
        <v>1</v>
      </c>
      <c r="W139" s="92" t="s">
        <v>1</v>
      </c>
      <c r="X139" s="92" t="s">
        <v>1</v>
      </c>
      <c r="Y139" s="92" t="s">
        <v>1</v>
      </c>
      <c r="Z139" s="92" t="s">
        <v>1</v>
      </c>
      <c r="AA139" s="92" t="s">
        <v>1</v>
      </c>
      <c r="AB139" s="92" t="s">
        <v>1</v>
      </c>
      <c r="AC139" s="93">
        <v>1</v>
      </c>
      <c r="AD139" s="92" t="s">
        <v>1</v>
      </c>
      <c r="AE139" s="92" t="s">
        <v>1</v>
      </c>
      <c r="AF139" s="94" t="s">
        <v>1</v>
      </c>
      <c r="AH139" t="str">
        <f>VLOOKUP(A139,'Report 238'!$B:$AS,18,FALSE)</f>
        <v/>
      </c>
      <c r="AI139" t="str">
        <f>VLOOKUP(A139,'Report 238'!$B:$AS,36,FALSE)</f>
        <v/>
      </c>
      <c r="AJ139" t="str">
        <f>VLOOKUP(A139,'Report 238'!$B:$AS,42,FALSE)</f>
        <v/>
      </c>
      <c r="AK139" t="str">
        <f>VLOOKUP(A139,'Report 240'!B:AQ,37,FALSE)</f>
        <v>No</v>
      </c>
      <c r="AL139">
        <f>VLOOKUP(A139,'Report 240'!B:AR,38,FALSE)</f>
        <v>185.6</v>
      </c>
      <c r="AM139" t="str">
        <f>VLOOKUP(A139,'Report 240'!B:AS,39,FALSE)</f>
        <v>Yes</v>
      </c>
    </row>
    <row r="140" spans="1:39" ht="14.25" customHeight="1" x14ac:dyDescent="0.3">
      <c r="A140" s="3">
        <v>809</v>
      </c>
      <c r="B140" s="6" t="s">
        <v>141</v>
      </c>
      <c r="C140" s="6" t="s">
        <v>285</v>
      </c>
      <c r="D140" s="89" t="s">
        <v>298</v>
      </c>
      <c r="E140" s="89" t="s">
        <v>303</v>
      </c>
      <c r="F140" s="90" t="s">
        <v>347</v>
      </c>
      <c r="G140" s="96" t="s">
        <v>4</v>
      </c>
      <c r="H140" s="17" t="str">
        <f>VLOOKUP(A140,'PROVINCES - IDs'!A:O,11,FALSE)</f>
        <v>N</v>
      </c>
      <c r="I140" s="17" t="str">
        <f>VLOOKUP(A140,'PROVINCES - IDs'!A:P,12,FALSE)</f>
        <v>R</v>
      </c>
      <c r="J140" s="93">
        <v>1</v>
      </c>
      <c r="K140" s="93">
        <v>1</v>
      </c>
      <c r="L140" s="92" t="s">
        <v>1</v>
      </c>
      <c r="M140" s="93">
        <v>1</v>
      </c>
      <c r="N140" s="93">
        <v>1</v>
      </c>
      <c r="O140" s="93">
        <v>1</v>
      </c>
      <c r="P140" s="92" t="s">
        <v>1</v>
      </c>
      <c r="Q140" s="93">
        <v>1</v>
      </c>
      <c r="R140" s="92" t="s">
        <v>1</v>
      </c>
      <c r="S140" s="87">
        <v>1</v>
      </c>
      <c r="T140" s="92" t="s">
        <v>1</v>
      </c>
      <c r="U140" s="92" t="s">
        <v>1</v>
      </c>
      <c r="V140" s="92" t="s">
        <v>1</v>
      </c>
      <c r="W140" s="92" t="s">
        <v>1</v>
      </c>
      <c r="X140" s="92" t="s">
        <v>1</v>
      </c>
      <c r="Y140" s="92" t="s">
        <v>1</v>
      </c>
      <c r="Z140" s="92" t="s">
        <v>1</v>
      </c>
      <c r="AA140" s="97" t="s">
        <v>433</v>
      </c>
      <c r="AB140" s="93">
        <v>1</v>
      </c>
      <c r="AC140" s="93">
        <v>1</v>
      </c>
      <c r="AD140" s="93">
        <v>1</v>
      </c>
      <c r="AE140" s="92" t="s">
        <v>1</v>
      </c>
      <c r="AF140" s="94" t="s">
        <v>1</v>
      </c>
      <c r="AH140" t="str">
        <f>VLOOKUP(A140,'Report 238'!$B:$AS,18,FALSE)</f>
        <v>SR</v>
      </c>
      <c r="AI140" t="str">
        <f>VLOOKUP(A140,'Report 238'!$B:$AS,36,FALSE)</f>
        <v/>
      </c>
      <c r="AJ140" t="str">
        <f>VLOOKUP(A140,'Report 238'!$B:$AS,42,FALSE)</f>
        <v/>
      </c>
      <c r="AK140" t="str">
        <f>VLOOKUP(A140,'Report 240'!B:AQ,37,FALSE)</f>
        <v>No</v>
      </c>
      <c r="AL140">
        <f>VLOOKUP(A140,'Report 240'!B:AR,38,FALSE)</f>
        <v>23.8</v>
      </c>
      <c r="AM140" t="str">
        <f>VLOOKUP(A140,'Report 240'!B:AS,39,FALSE)</f>
        <v>Yes</v>
      </c>
    </row>
    <row r="141" spans="1:39" ht="18.75" customHeight="1" x14ac:dyDescent="0.3">
      <c r="A141" s="3">
        <v>811</v>
      </c>
      <c r="B141" s="6" t="s">
        <v>142</v>
      </c>
      <c r="C141" s="6" t="s">
        <v>286</v>
      </c>
      <c r="D141" s="89" t="s">
        <v>298</v>
      </c>
      <c r="E141" s="89" t="s">
        <v>303</v>
      </c>
      <c r="F141" s="90" t="s">
        <v>347</v>
      </c>
      <c r="G141" s="96" t="s">
        <v>4</v>
      </c>
      <c r="H141" s="17" t="str">
        <f>VLOOKUP(A141,'PROVINCES - IDs'!A:O,11,FALSE)</f>
        <v/>
      </c>
      <c r="I141" s="17" t="str">
        <f>VLOOKUP(A141,'PROVINCES - IDs'!A:P,12,FALSE)</f>
        <v>R</v>
      </c>
      <c r="J141" s="92" t="s">
        <v>1</v>
      </c>
      <c r="K141" s="92" t="s">
        <v>1</v>
      </c>
      <c r="L141" s="92" t="s">
        <v>1</v>
      </c>
      <c r="M141" s="92" t="s">
        <v>1</v>
      </c>
      <c r="N141" s="93">
        <v>1</v>
      </c>
      <c r="O141" s="92" t="s">
        <v>1</v>
      </c>
      <c r="P141" s="92" t="s">
        <v>1</v>
      </c>
      <c r="Q141" s="92" t="s">
        <v>1</v>
      </c>
      <c r="R141" s="92" t="s">
        <v>1</v>
      </c>
      <c r="S141" s="87">
        <v>1</v>
      </c>
      <c r="T141" s="92" t="s">
        <v>1</v>
      </c>
      <c r="U141" s="21" t="s">
        <v>1</v>
      </c>
      <c r="V141" s="21" t="s">
        <v>1</v>
      </c>
      <c r="W141" s="92" t="s">
        <v>1</v>
      </c>
      <c r="X141" s="92" t="s">
        <v>1</v>
      </c>
      <c r="Y141" s="92" t="s">
        <v>1</v>
      </c>
      <c r="Z141" s="21" t="s">
        <v>1</v>
      </c>
      <c r="AA141" s="97" t="s">
        <v>433</v>
      </c>
      <c r="AB141" s="92" t="s">
        <v>1</v>
      </c>
      <c r="AC141" s="93">
        <v>1</v>
      </c>
      <c r="AD141" s="92" t="s">
        <v>1</v>
      </c>
      <c r="AE141" s="92" t="s">
        <v>1</v>
      </c>
      <c r="AF141" s="94" t="s">
        <v>1</v>
      </c>
      <c r="AH141" t="str">
        <f>VLOOKUP(A141,'Report 238'!$B:$AS,18,FALSE)</f>
        <v>SR</v>
      </c>
      <c r="AI141" t="str">
        <f>VLOOKUP(A141,'Report 238'!$B:$AS,36,FALSE)</f>
        <v/>
      </c>
      <c r="AJ141" t="str">
        <f>VLOOKUP(A141,'Report 238'!$B:$AS,42,FALSE)</f>
        <v/>
      </c>
      <c r="AK141" t="str">
        <f>VLOOKUP(A141,'Report 240'!B:AQ,37,FALSE)</f>
        <v>No</v>
      </c>
      <c r="AL141">
        <f>VLOOKUP(A141,'Report 240'!B:AR,38,FALSE)</f>
        <v>256</v>
      </c>
      <c r="AM141" t="str">
        <f>VLOOKUP(A141,'Report 240'!B:AS,39,FALSE)</f>
        <v>Yes</v>
      </c>
    </row>
    <row r="142" spans="1:39" ht="14.25" customHeight="1" x14ac:dyDescent="0.3">
      <c r="A142" s="3">
        <v>844</v>
      </c>
      <c r="B142" s="6" t="s">
        <v>143</v>
      </c>
      <c r="C142" s="6" t="s">
        <v>285</v>
      </c>
      <c r="D142" s="89" t="s">
        <v>294</v>
      </c>
      <c r="E142" s="89" t="s">
        <v>303</v>
      </c>
      <c r="F142" s="90" t="s">
        <v>315</v>
      </c>
      <c r="G142" s="96" t="s">
        <v>4</v>
      </c>
      <c r="H142" s="17" t="str">
        <f>VLOOKUP(A142,'PROVINCES - IDs'!A:O,11,FALSE)</f>
        <v/>
      </c>
      <c r="I142" s="17" t="str">
        <f>VLOOKUP(A142,'PROVINCES - IDs'!A:P,12,FALSE)</f>
        <v>N</v>
      </c>
      <c r="J142" s="93">
        <v>1</v>
      </c>
      <c r="K142" s="93">
        <v>1</v>
      </c>
      <c r="L142" s="92" t="s">
        <v>1</v>
      </c>
      <c r="M142" s="93">
        <v>1</v>
      </c>
      <c r="N142" s="92" t="s">
        <v>1</v>
      </c>
      <c r="O142" s="93">
        <v>1</v>
      </c>
      <c r="P142" s="92" t="s">
        <v>1</v>
      </c>
      <c r="Q142" s="93">
        <v>1</v>
      </c>
      <c r="R142" s="92" t="s">
        <v>1</v>
      </c>
      <c r="S142" s="87">
        <v>1</v>
      </c>
      <c r="T142" s="92" t="s">
        <v>1</v>
      </c>
      <c r="U142" s="21" t="s">
        <v>1</v>
      </c>
      <c r="V142" s="92" t="s">
        <v>1</v>
      </c>
      <c r="W142" s="92" t="s">
        <v>1</v>
      </c>
      <c r="X142" s="92" t="s">
        <v>1</v>
      </c>
      <c r="Y142" s="92" t="s">
        <v>1</v>
      </c>
      <c r="Z142" s="92" t="s">
        <v>1</v>
      </c>
      <c r="AA142" s="97" t="s">
        <v>433</v>
      </c>
      <c r="AB142" s="92" t="s">
        <v>1</v>
      </c>
      <c r="AC142" s="92" t="s">
        <v>1</v>
      </c>
      <c r="AD142" s="92" t="s">
        <v>1</v>
      </c>
      <c r="AE142" s="92" t="s">
        <v>1</v>
      </c>
      <c r="AF142" s="94" t="s">
        <v>1</v>
      </c>
      <c r="AH142" t="str">
        <f>VLOOKUP(A142,'Report 238'!$B:$AS,18,FALSE)</f>
        <v>SR</v>
      </c>
      <c r="AI142" t="str">
        <f>VLOOKUP(A142,'Report 238'!$B:$AS,36,FALSE)</f>
        <v/>
      </c>
      <c r="AJ142" t="str">
        <f>VLOOKUP(A142,'Report 238'!$B:$AS,42,FALSE)</f>
        <v/>
      </c>
      <c r="AK142" t="str">
        <f>VLOOKUP(A142,'Report 240'!B:AQ,37,FALSE)</f>
        <v>No</v>
      </c>
      <c r="AL142">
        <f>VLOOKUP(A142,'Report 240'!B:AR,38,FALSE)</f>
        <v>90.7</v>
      </c>
      <c r="AM142" t="str">
        <f>VLOOKUP(A142,'Report 240'!B:AS,39,FALSE)</f>
        <v>Yes</v>
      </c>
    </row>
    <row r="143" spans="1:39" ht="13.5" customHeight="1" x14ac:dyDescent="0.3">
      <c r="A143" s="3">
        <v>840</v>
      </c>
      <c r="B143" s="6" t="s">
        <v>144</v>
      </c>
      <c r="C143" s="6" t="s">
        <v>285</v>
      </c>
      <c r="D143" s="89" t="s">
        <v>294</v>
      </c>
      <c r="E143" s="89" t="s">
        <v>303</v>
      </c>
      <c r="F143" s="90" t="s">
        <v>348</v>
      </c>
      <c r="G143" s="96" t="s">
        <v>4</v>
      </c>
      <c r="H143" s="17" t="str">
        <f>VLOOKUP(A143,'PROVINCES - IDs'!A:O,11,FALSE)</f>
        <v>N</v>
      </c>
      <c r="I143" s="17" t="str">
        <f>VLOOKUP(A143,'PROVINCES - IDs'!A:P,12,FALSE)</f>
        <v>R</v>
      </c>
      <c r="J143" s="93">
        <v>1</v>
      </c>
      <c r="K143" s="93">
        <v>1</v>
      </c>
      <c r="L143" s="93">
        <v>1</v>
      </c>
      <c r="M143" s="93">
        <v>1</v>
      </c>
      <c r="N143" s="93">
        <v>1</v>
      </c>
      <c r="O143" s="93">
        <v>1</v>
      </c>
      <c r="P143" s="92" t="s">
        <v>1</v>
      </c>
      <c r="Q143" s="93">
        <v>1</v>
      </c>
      <c r="R143" s="92" t="s">
        <v>1</v>
      </c>
      <c r="S143" s="87">
        <v>1</v>
      </c>
      <c r="T143" s="92" t="s">
        <v>1</v>
      </c>
      <c r="U143" s="21" t="s">
        <v>1</v>
      </c>
      <c r="V143" s="95" t="s">
        <v>1</v>
      </c>
      <c r="W143" s="92" t="s">
        <v>1</v>
      </c>
      <c r="X143" s="92" t="s">
        <v>1</v>
      </c>
      <c r="Y143" s="92" t="s">
        <v>1</v>
      </c>
      <c r="Z143" s="92" t="s">
        <v>1</v>
      </c>
      <c r="AA143" s="92" t="s">
        <v>1</v>
      </c>
      <c r="AB143" s="92" t="s">
        <v>1</v>
      </c>
      <c r="AC143" s="93">
        <v>1</v>
      </c>
      <c r="AD143" s="92" t="s">
        <v>1</v>
      </c>
      <c r="AE143" s="92" t="s">
        <v>1</v>
      </c>
      <c r="AF143" s="94" t="s">
        <v>1</v>
      </c>
      <c r="AH143" t="str">
        <f>VLOOKUP(A143,'Report 238'!$B:$AS,18,FALSE)</f>
        <v/>
      </c>
      <c r="AI143" t="str">
        <f>VLOOKUP(A143,'Report 238'!$B:$AS,36,FALSE)</f>
        <v/>
      </c>
      <c r="AJ143" t="str">
        <f>VLOOKUP(A143,'Report 238'!$B:$AS,42,FALSE)</f>
        <v/>
      </c>
      <c r="AK143" t="str">
        <f>VLOOKUP(A143,'Report 240'!B:AQ,37,FALSE)</f>
        <v>No</v>
      </c>
      <c r="AL143">
        <f>VLOOKUP(A143,'Report 240'!B:AR,38,FALSE)</f>
        <v>64.8</v>
      </c>
      <c r="AM143" t="str">
        <f>VLOOKUP(A143,'Report 240'!B:AS,39,FALSE)</f>
        <v>Yes</v>
      </c>
    </row>
    <row r="144" spans="1:39" ht="14.25" customHeight="1" x14ac:dyDescent="0.3">
      <c r="A144" s="3">
        <v>1489</v>
      </c>
      <c r="B144" s="6" t="s">
        <v>145</v>
      </c>
      <c r="C144" s="6" t="s">
        <v>285</v>
      </c>
      <c r="D144" s="89" t="s">
        <v>294</v>
      </c>
      <c r="E144" s="89" t="s">
        <v>303</v>
      </c>
      <c r="F144" s="90" t="s">
        <v>313</v>
      </c>
      <c r="G144" s="96" t="s">
        <v>4</v>
      </c>
      <c r="H144" s="17" t="str">
        <f>VLOOKUP(A144,'PROVINCES - IDs'!A:O,11,FALSE)</f>
        <v/>
      </c>
      <c r="I144" s="17" t="str">
        <f>VLOOKUP(A144,'PROVINCES - IDs'!A:P,12,FALSE)</f>
        <v>R</v>
      </c>
      <c r="J144" s="92" t="s">
        <v>1</v>
      </c>
      <c r="K144" s="93">
        <v>1</v>
      </c>
      <c r="L144" s="92" t="s">
        <v>1</v>
      </c>
      <c r="M144" s="93">
        <v>1</v>
      </c>
      <c r="N144" s="92" t="s">
        <v>1</v>
      </c>
      <c r="O144" s="93">
        <v>1</v>
      </c>
      <c r="P144" s="92" t="s">
        <v>1</v>
      </c>
      <c r="Q144" s="93">
        <v>1</v>
      </c>
      <c r="R144" s="92" t="s">
        <v>1</v>
      </c>
      <c r="S144" s="92" t="s">
        <v>1</v>
      </c>
      <c r="T144" s="92" t="s">
        <v>1</v>
      </c>
      <c r="U144" s="21" t="s">
        <v>1</v>
      </c>
      <c r="V144" s="92" t="s">
        <v>1</v>
      </c>
      <c r="W144" s="95" t="s">
        <v>1</v>
      </c>
      <c r="X144" s="92" t="s">
        <v>1</v>
      </c>
      <c r="Y144" s="92" t="s">
        <v>1</v>
      </c>
      <c r="Z144" s="92" t="s">
        <v>1</v>
      </c>
      <c r="AA144" s="92" t="s">
        <v>1</v>
      </c>
      <c r="AB144" s="92" t="s">
        <v>1</v>
      </c>
      <c r="AC144" s="92" t="s">
        <v>1</v>
      </c>
      <c r="AD144" s="92" t="s">
        <v>1</v>
      </c>
      <c r="AE144" s="97" t="s">
        <v>433</v>
      </c>
      <c r="AF144" s="94" t="s">
        <v>1</v>
      </c>
      <c r="AH144" t="str">
        <f>VLOOKUP(A144,'Report 238'!$B:$AS,18,FALSE)</f>
        <v/>
      </c>
      <c r="AI144" t="str">
        <f>VLOOKUP(A144,'Report 238'!$B:$AS,36,FALSE)</f>
        <v>SR</v>
      </c>
      <c r="AJ144" t="str">
        <f>VLOOKUP(A144,'Report 238'!$B:$AS,42,FALSE)</f>
        <v/>
      </c>
      <c r="AK144" t="str">
        <f>VLOOKUP(A144,'Report 240'!B:AQ,37,FALSE)</f>
        <v>No</v>
      </c>
      <c r="AL144">
        <f>VLOOKUP(A144,'Report 240'!B:AR,38,FALSE)</f>
        <v>62</v>
      </c>
      <c r="AM144" t="str">
        <f>VLOOKUP(A144,'Report 240'!B:AS,39,FALSE)</f>
        <v>No</v>
      </c>
    </row>
    <row r="145" spans="1:39" ht="14.25" customHeight="1" x14ac:dyDescent="0.3">
      <c r="A145" s="3">
        <v>846</v>
      </c>
      <c r="B145" s="6" t="s">
        <v>146</v>
      </c>
      <c r="C145" s="6" t="s">
        <v>285</v>
      </c>
      <c r="D145" s="89" t="s">
        <v>294</v>
      </c>
      <c r="E145" s="89" t="s">
        <v>303</v>
      </c>
      <c r="F145" s="90" t="s">
        <v>315</v>
      </c>
      <c r="G145" s="96" t="s">
        <v>4</v>
      </c>
      <c r="H145" s="17" t="str">
        <f>VLOOKUP(A145,'PROVINCES - IDs'!A:O,11,FALSE)</f>
        <v>R</v>
      </c>
      <c r="I145" s="17" t="str">
        <f>VLOOKUP(A145,'PROVINCES - IDs'!A:P,12,FALSE)</f>
        <v>R</v>
      </c>
      <c r="J145" s="92" t="s">
        <v>1</v>
      </c>
      <c r="K145" s="92" t="s">
        <v>1</v>
      </c>
      <c r="L145" s="92" t="s">
        <v>1</v>
      </c>
      <c r="M145" s="93">
        <v>1</v>
      </c>
      <c r="N145" s="92" t="s">
        <v>1</v>
      </c>
      <c r="O145" s="92" t="s">
        <v>1</v>
      </c>
      <c r="P145" s="92" t="s">
        <v>1</v>
      </c>
      <c r="Q145" s="92" t="s">
        <v>1</v>
      </c>
      <c r="R145" s="92" t="s">
        <v>1</v>
      </c>
      <c r="S145" s="92" t="s">
        <v>1</v>
      </c>
      <c r="T145" s="92" t="s">
        <v>1</v>
      </c>
      <c r="U145" s="21" t="s">
        <v>1</v>
      </c>
      <c r="V145" s="21" t="s">
        <v>1</v>
      </c>
      <c r="W145" s="95" t="s">
        <v>1</v>
      </c>
      <c r="X145" s="92" t="s">
        <v>1</v>
      </c>
      <c r="Y145" s="95" t="s">
        <v>1</v>
      </c>
      <c r="Z145" s="92" t="s">
        <v>1</v>
      </c>
      <c r="AA145" s="97" t="s">
        <v>433</v>
      </c>
      <c r="AB145" s="92" t="s">
        <v>1</v>
      </c>
      <c r="AC145" s="93">
        <v>1</v>
      </c>
      <c r="AD145" s="92" t="s">
        <v>1</v>
      </c>
      <c r="AE145" s="97" t="s">
        <v>433</v>
      </c>
      <c r="AF145" s="94" t="s">
        <v>1</v>
      </c>
      <c r="AH145" t="str">
        <f>VLOOKUP(A145,'Report 238'!$B:$AS,18,FALSE)</f>
        <v>SR</v>
      </c>
      <c r="AI145" t="str">
        <f>VLOOKUP(A145,'Report 238'!$B:$AS,36,FALSE)</f>
        <v>SR</v>
      </c>
      <c r="AJ145" t="str">
        <f>VLOOKUP(A145,'Report 238'!$B:$AS,42,FALSE)</f>
        <v/>
      </c>
      <c r="AK145" t="str">
        <f>VLOOKUP(A145,'Report 240'!B:AQ,37,FALSE)</f>
        <v>No</v>
      </c>
      <c r="AL145">
        <f>VLOOKUP(A145,'Report 240'!B:AR,38,FALSE)</f>
        <v>180</v>
      </c>
      <c r="AM145" t="str">
        <f>VLOOKUP(A145,'Report 240'!B:AS,39,FALSE)</f>
        <v>No</v>
      </c>
    </row>
    <row r="146" spans="1:39" ht="18.75" customHeight="1" x14ac:dyDescent="0.3">
      <c r="A146" s="3">
        <v>842</v>
      </c>
      <c r="B146" s="6" t="s">
        <v>147</v>
      </c>
      <c r="C146" s="6" t="s">
        <v>286</v>
      </c>
      <c r="D146" s="89" t="s">
        <v>294</v>
      </c>
      <c r="E146" s="89" t="s">
        <v>303</v>
      </c>
      <c r="F146" s="90" t="s">
        <v>348</v>
      </c>
      <c r="G146" s="96" t="s">
        <v>4</v>
      </c>
      <c r="H146" s="17" t="str">
        <f>VLOOKUP(A146,'PROVINCES - IDs'!A:O,11,FALSE)</f>
        <v/>
      </c>
      <c r="I146" s="17" t="str">
        <f>VLOOKUP(A146,'PROVINCES - IDs'!A:P,12,FALSE)</f>
        <v>R</v>
      </c>
      <c r="J146" s="92" t="s">
        <v>1</v>
      </c>
      <c r="K146" s="93">
        <v>1</v>
      </c>
      <c r="L146" s="92" t="s">
        <v>1</v>
      </c>
      <c r="M146" s="92" t="s">
        <v>1</v>
      </c>
      <c r="N146" s="93">
        <v>1</v>
      </c>
      <c r="O146" s="92" t="s">
        <v>1</v>
      </c>
      <c r="P146" s="92" t="s">
        <v>1</v>
      </c>
      <c r="Q146" s="93">
        <v>1</v>
      </c>
      <c r="R146" s="92" t="s">
        <v>1</v>
      </c>
      <c r="S146" s="92" t="s">
        <v>1</v>
      </c>
      <c r="T146" s="92" t="s">
        <v>1</v>
      </c>
      <c r="U146" s="21" t="s">
        <v>1</v>
      </c>
      <c r="V146" s="92" t="s">
        <v>1</v>
      </c>
      <c r="W146" s="92" t="s">
        <v>1</v>
      </c>
      <c r="X146" s="92" t="s">
        <v>1</v>
      </c>
      <c r="Y146" s="92" t="s">
        <v>1</v>
      </c>
      <c r="Z146" s="92" t="s">
        <v>1</v>
      </c>
      <c r="AA146" s="97" t="s">
        <v>433</v>
      </c>
      <c r="AB146" s="92" t="s">
        <v>1</v>
      </c>
      <c r="AC146" s="92" t="s">
        <v>1</v>
      </c>
      <c r="AD146" s="92" t="s">
        <v>1</v>
      </c>
      <c r="AE146" s="92" t="s">
        <v>1</v>
      </c>
      <c r="AF146" s="94" t="s">
        <v>1</v>
      </c>
      <c r="AH146" t="str">
        <f>VLOOKUP(A146,'Report 238'!$B:$AS,18,FALSE)</f>
        <v>SR</v>
      </c>
      <c r="AI146" t="str">
        <f>VLOOKUP(A146,'Report 238'!$B:$AS,36,FALSE)</f>
        <v/>
      </c>
      <c r="AJ146" t="str">
        <f>VLOOKUP(A146,'Report 238'!$B:$AS,42,FALSE)</f>
        <v/>
      </c>
      <c r="AK146" t="str">
        <f>VLOOKUP(A146,'Report 240'!B:AQ,37,FALSE)</f>
        <v>No</v>
      </c>
      <c r="AL146">
        <f>VLOOKUP(A146,'Report 240'!B:AR,38,FALSE)</f>
        <v>98.6</v>
      </c>
      <c r="AM146" t="str">
        <f>VLOOKUP(A146,'Report 240'!B:AS,39,FALSE)</f>
        <v>No</v>
      </c>
    </row>
    <row r="147" spans="1:39" ht="14.25" customHeight="1" x14ac:dyDescent="0.3">
      <c r="A147" s="3">
        <v>853</v>
      </c>
      <c r="B147" s="6" t="s">
        <v>148</v>
      </c>
      <c r="C147" s="6" t="s">
        <v>286</v>
      </c>
      <c r="D147" s="89" t="s">
        <v>294</v>
      </c>
      <c r="E147" s="89" t="s">
        <v>303</v>
      </c>
      <c r="F147" s="90" t="s">
        <v>349</v>
      </c>
      <c r="G147" s="96" t="s">
        <v>4</v>
      </c>
      <c r="H147" s="17" t="str">
        <f>VLOOKUP(A147,'PROVINCES - IDs'!A:O,11,FALSE)</f>
        <v/>
      </c>
      <c r="I147" s="17" t="str">
        <f>VLOOKUP(A147,'PROVINCES - IDs'!A:P,12,FALSE)</f>
        <v>R</v>
      </c>
      <c r="J147" s="93">
        <v>1</v>
      </c>
      <c r="K147" s="92" t="s">
        <v>1</v>
      </c>
      <c r="L147" s="92" t="s">
        <v>1</v>
      </c>
      <c r="M147" s="93">
        <v>1</v>
      </c>
      <c r="N147" s="93">
        <v>1</v>
      </c>
      <c r="O147" s="93">
        <v>1</v>
      </c>
      <c r="P147" s="93">
        <v>1</v>
      </c>
      <c r="Q147" s="93">
        <v>1</v>
      </c>
      <c r="R147" s="92" t="s">
        <v>1</v>
      </c>
      <c r="S147" s="87">
        <v>1</v>
      </c>
      <c r="T147" s="92" t="s">
        <v>1</v>
      </c>
      <c r="U147" s="21" t="s">
        <v>1</v>
      </c>
      <c r="V147" s="21" t="s">
        <v>1</v>
      </c>
      <c r="W147" s="92" t="s">
        <v>1</v>
      </c>
      <c r="X147" s="92" t="s">
        <v>1</v>
      </c>
      <c r="Y147" s="92" t="s">
        <v>1</v>
      </c>
      <c r="Z147" s="95" t="s">
        <v>1</v>
      </c>
      <c r="AA147" s="92" t="s">
        <v>1</v>
      </c>
      <c r="AB147" s="93">
        <v>1</v>
      </c>
      <c r="AC147" s="92" t="s">
        <v>1</v>
      </c>
      <c r="AD147" s="92" t="s">
        <v>1</v>
      </c>
      <c r="AE147" s="92" t="s">
        <v>1</v>
      </c>
      <c r="AF147" s="94" t="s">
        <v>1</v>
      </c>
      <c r="AH147" t="str">
        <f>VLOOKUP(A147,'Report 238'!$B:$AS,18,FALSE)</f>
        <v/>
      </c>
      <c r="AI147" t="str">
        <f>VLOOKUP(A147,'Report 238'!$B:$AS,36,FALSE)</f>
        <v/>
      </c>
      <c r="AJ147" t="str">
        <f>VLOOKUP(A147,'Report 238'!$B:$AS,42,FALSE)</f>
        <v/>
      </c>
      <c r="AK147" t="str">
        <f>VLOOKUP(A147,'Report 240'!B:AQ,37,FALSE)</f>
        <v>No</v>
      </c>
      <c r="AL147">
        <f>VLOOKUP(A147,'Report 240'!B:AR,38,FALSE)</f>
        <v>9</v>
      </c>
      <c r="AM147" t="str">
        <f>VLOOKUP(A147,'Report 240'!B:AS,39,FALSE)</f>
        <v>Yes</v>
      </c>
    </row>
    <row r="148" spans="1:39" ht="14.25" customHeight="1" x14ac:dyDescent="0.3">
      <c r="A148" s="3">
        <v>863</v>
      </c>
      <c r="B148" s="6" t="s">
        <v>149</v>
      </c>
      <c r="C148" s="6" t="s">
        <v>285</v>
      </c>
      <c r="D148" s="89" t="s">
        <v>295</v>
      </c>
      <c r="E148" s="89" t="s">
        <v>303</v>
      </c>
      <c r="F148" s="90" t="s">
        <v>319</v>
      </c>
      <c r="G148" s="96" t="s">
        <v>4</v>
      </c>
      <c r="H148" s="17" t="str">
        <f>VLOOKUP(A148,'PROVINCES - IDs'!A:O,11,FALSE)</f>
        <v>N</v>
      </c>
      <c r="I148" s="17" t="str">
        <f>VLOOKUP(A148,'PROVINCES - IDs'!A:P,12,FALSE)</f>
        <v>N</v>
      </c>
      <c r="J148" s="92" t="s">
        <v>1</v>
      </c>
      <c r="K148" s="92" t="s">
        <v>1</v>
      </c>
      <c r="L148" s="92" t="s">
        <v>1</v>
      </c>
      <c r="M148" s="93">
        <v>1</v>
      </c>
      <c r="N148" s="92" t="s">
        <v>1</v>
      </c>
      <c r="O148" s="92" t="s">
        <v>1</v>
      </c>
      <c r="P148" s="92" t="s">
        <v>1</v>
      </c>
      <c r="Q148" s="92" t="s">
        <v>1</v>
      </c>
      <c r="R148" s="92" t="s">
        <v>1</v>
      </c>
      <c r="S148" s="92" t="s">
        <v>1</v>
      </c>
      <c r="T148" s="92" t="s">
        <v>1</v>
      </c>
      <c r="U148" s="95" t="s">
        <v>1</v>
      </c>
      <c r="V148" s="92" t="s">
        <v>1</v>
      </c>
      <c r="W148" s="95" t="s">
        <v>1</v>
      </c>
      <c r="X148" s="92" t="s">
        <v>1</v>
      </c>
      <c r="Y148" s="92" t="s">
        <v>1</v>
      </c>
      <c r="Z148" s="92" t="s">
        <v>1</v>
      </c>
      <c r="AA148" s="97" t="s">
        <v>433</v>
      </c>
      <c r="AB148" s="92" t="s">
        <v>1</v>
      </c>
      <c r="AC148" s="92" t="s">
        <v>1</v>
      </c>
      <c r="AD148" s="92" t="s">
        <v>1</v>
      </c>
      <c r="AE148" s="92" t="s">
        <v>1</v>
      </c>
      <c r="AF148" s="94" t="s">
        <v>1</v>
      </c>
      <c r="AH148" t="str">
        <f>VLOOKUP(A148,'Report 238'!$B:$AS,18,FALSE)</f>
        <v>SR</v>
      </c>
      <c r="AI148" t="str">
        <f>VLOOKUP(A148,'Report 238'!$B:$AS,36,FALSE)</f>
        <v/>
      </c>
      <c r="AJ148" t="str">
        <f>VLOOKUP(A148,'Report 238'!$B:$AS,42,FALSE)</f>
        <v/>
      </c>
      <c r="AK148" t="str">
        <f>VLOOKUP(A148,'Report 240'!B:AQ,37,FALSE)</f>
        <v>No</v>
      </c>
      <c r="AL148">
        <f>VLOOKUP(A148,'Report 240'!B:AR,38,FALSE)</f>
        <v>197.2</v>
      </c>
      <c r="AM148" t="str">
        <f>VLOOKUP(A148,'Report 240'!B:AS,39,FALSE)</f>
        <v>No</v>
      </c>
    </row>
    <row r="149" spans="1:39" ht="14.25" customHeight="1" x14ac:dyDescent="0.3">
      <c r="A149" s="3">
        <v>884</v>
      </c>
      <c r="B149" s="6" t="s">
        <v>150</v>
      </c>
      <c r="C149" s="6" t="s">
        <v>285</v>
      </c>
      <c r="D149" s="89" t="s">
        <v>295</v>
      </c>
      <c r="E149" s="89" t="s">
        <v>303</v>
      </c>
      <c r="F149" s="90" t="s">
        <v>316</v>
      </c>
      <c r="G149" s="96" t="s">
        <v>4</v>
      </c>
      <c r="H149" s="17" t="str">
        <f>VLOOKUP(A149,'PROVINCES - IDs'!A:O,11,FALSE)</f>
        <v>N</v>
      </c>
      <c r="I149" s="17" t="str">
        <f>VLOOKUP(A149,'PROVINCES - IDs'!A:P,12,FALSE)</f>
        <v>R</v>
      </c>
      <c r="J149" s="92" t="s">
        <v>1</v>
      </c>
      <c r="K149" s="92" t="s">
        <v>1</v>
      </c>
      <c r="L149" s="92" t="s">
        <v>1</v>
      </c>
      <c r="M149" s="93">
        <v>1</v>
      </c>
      <c r="N149" s="92" t="s">
        <v>1</v>
      </c>
      <c r="O149" s="93">
        <v>1</v>
      </c>
      <c r="P149" s="92" t="s">
        <v>1</v>
      </c>
      <c r="Q149" s="93">
        <v>1</v>
      </c>
      <c r="R149" s="92" t="s">
        <v>1</v>
      </c>
      <c r="S149" s="92" t="s">
        <v>1</v>
      </c>
      <c r="T149" s="92" t="s">
        <v>1</v>
      </c>
      <c r="U149" s="21" t="s">
        <v>1</v>
      </c>
      <c r="V149" s="95" t="s">
        <v>1</v>
      </c>
      <c r="W149" s="92" t="s">
        <v>1</v>
      </c>
      <c r="X149" s="92" t="s">
        <v>1</v>
      </c>
      <c r="Y149" s="92" t="s">
        <v>1</v>
      </c>
      <c r="Z149" s="92" t="s">
        <v>1</v>
      </c>
      <c r="AA149" s="97" t="s">
        <v>433</v>
      </c>
      <c r="AB149" s="93">
        <v>1</v>
      </c>
      <c r="AC149" s="92" t="s">
        <v>1</v>
      </c>
      <c r="AD149" s="92" t="s">
        <v>1</v>
      </c>
      <c r="AE149" s="92" t="s">
        <v>1</v>
      </c>
      <c r="AF149" s="94" t="s">
        <v>1</v>
      </c>
      <c r="AH149" t="str">
        <f>VLOOKUP(A149,'Report 238'!$B:$AS,18,FALSE)</f>
        <v>SR</v>
      </c>
      <c r="AI149" t="str">
        <f>VLOOKUP(A149,'Report 238'!$B:$AS,36,FALSE)</f>
        <v/>
      </c>
      <c r="AJ149" t="str">
        <f>VLOOKUP(A149,'Report 238'!$B:$AS,42,FALSE)</f>
        <v/>
      </c>
      <c r="AK149" t="str">
        <f>VLOOKUP(A149,'Report 240'!B:AQ,37,FALSE)</f>
        <v>No</v>
      </c>
      <c r="AL149">
        <f>VLOOKUP(A149,'Report 240'!B:AR,38,FALSE)</f>
        <v>66</v>
      </c>
      <c r="AM149" t="str">
        <f>VLOOKUP(A149,'Report 240'!B:AS,39,FALSE)</f>
        <v>No</v>
      </c>
    </row>
    <row r="150" spans="1:39" ht="14.25" customHeight="1" x14ac:dyDescent="0.3">
      <c r="A150" s="3">
        <v>901</v>
      </c>
      <c r="B150" s="6" t="s">
        <v>151</v>
      </c>
      <c r="C150" s="6" t="s">
        <v>285</v>
      </c>
      <c r="D150" s="89" t="s">
        <v>295</v>
      </c>
      <c r="E150" s="89" t="s">
        <v>303</v>
      </c>
      <c r="F150" s="90" t="s">
        <v>350</v>
      </c>
      <c r="G150" s="96" t="s">
        <v>4</v>
      </c>
      <c r="H150" s="17" t="str">
        <f>VLOOKUP(A150,'PROVINCES - IDs'!A:O,11,FALSE)</f>
        <v/>
      </c>
      <c r="I150" s="17" t="str">
        <f>VLOOKUP(A150,'PROVINCES - IDs'!A:P,12,FALSE)</f>
        <v>N</v>
      </c>
      <c r="J150" s="92" t="s">
        <v>1</v>
      </c>
      <c r="K150" s="92" t="s">
        <v>1</v>
      </c>
      <c r="L150" s="92" t="s">
        <v>1</v>
      </c>
      <c r="M150" s="93">
        <v>1</v>
      </c>
      <c r="N150" s="92" t="s">
        <v>1</v>
      </c>
      <c r="O150" s="92" t="s">
        <v>1</v>
      </c>
      <c r="P150" s="92" t="s">
        <v>1</v>
      </c>
      <c r="Q150" s="92" t="s">
        <v>1</v>
      </c>
      <c r="R150" s="92" t="s">
        <v>1</v>
      </c>
      <c r="S150" s="92" t="s">
        <v>1</v>
      </c>
      <c r="T150" s="92" t="s">
        <v>1</v>
      </c>
      <c r="U150" s="95" t="s">
        <v>1</v>
      </c>
      <c r="V150" s="92" t="s">
        <v>1</v>
      </c>
      <c r="W150" s="92" t="s">
        <v>1</v>
      </c>
      <c r="X150" s="92" t="s">
        <v>1</v>
      </c>
      <c r="Y150" s="92" t="s">
        <v>1</v>
      </c>
      <c r="Z150" s="92" t="s">
        <v>1</v>
      </c>
      <c r="AA150" s="92" t="s">
        <v>1</v>
      </c>
      <c r="AB150" s="93">
        <v>1</v>
      </c>
      <c r="AC150" s="92" t="s">
        <v>1</v>
      </c>
      <c r="AD150" s="92" t="s">
        <v>1</v>
      </c>
      <c r="AE150" s="92" t="s">
        <v>1</v>
      </c>
      <c r="AF150" s="94" t="s">
        <v>1</v>
      </c>
      <c r="AH150" t="str">
        <f>VLOOKUP(A150,'Report 238'!$B:$AS,18,FALSE)</f>
        <v/>
      </c>
      <c r="AI150" t="str">
        <f>VLOOKUP(A150,'Report 238'!$B:$AS,36,FALSE)</f>
        <v/>
      </c>
      <c r="AJ150" t="str">
        <f>VLOOKUP(A150,'Report 238'!$B:$AS,42,FALSE)</f>
        <v/>
      </c>
      <c r="AK150" t="str">
        <f>VLOOKUP(A150,'Report 240'!B:AQ,37,FALSE)</f>
        <v>No</v>
      </c>
      <c r="AL150">
        <f>VLOOKUP(A150,'Report 240'!B:AR,38,FALSE)</f>
        <v>301</v>
      </c>
      <c r="AM150" t="str">
        <f>VLOOKUP(A150,'Report 240'!B:AS,39,FALSE)</f>
        <v>No</v>
      </c>
    </row>
    <row r="151" spans="1:39" ht="14.25" customHeight="1" x14ac:dyDescent="0.3">
      <c r="A151" s="3">
        <v>864</v>
      </c>
      <c r="B151" s="6" t="s">
        <v>152</v>
      </c>
      <c r="C151" s="6" t="s">
        <v>285</v>
      </c>
      <c r="D151" s="89" t="s">
        <v>295</v>
      </c>
      <c r="E151" s="89" t="s">
        <v>303</v>
      </c>
      <c r="F151" s="90" t="s">
        <v>319</v>
      </c>
      <c r="G151" s="96" t="s">
        <v>4</v>
      </c>
      <c r="H151" s="17" t="str">
        <f>VLOOKUP(A151,'PROVINCES - IDs'!A:O,11,FALSE)</f>
        <v/>
      </c>
      <c r="I151" s="17" t="str">
        <f>VLOOKUP(A151,'PROVINCES - IDs'!A:P,12,FALSE)</f>
        <v>N</v>
      </c>
      <c r="J151" s="92" t="s">
        <v>1</v>
      </c>
      <c r="K151" s="92" t="s">
        <v>1</v>
      </c>
      <c r="L151" s="92" t="s">
        <v>1</v>
      </c>
      <c r="M151" s="93">
        <v>1</v>
      </c>
      <c r="N151" s="93">
        <v>1</v>
      </c>
      <c r="O151" s="92" t="s">
        <v>1</v>
      </c>
      <c r="P151" s="92" t="s">
        <v>1</v>
      </c>
      <c r="Q151" s="92" t="s">
        <v>1</v>
      </c>
      <c r="R151" s="92" t="s">
        <v>1</v>
      </c>
      <c r="S151" s="87">
        <v>1</v>
      </c>
      <c r="T151" s="92" t="s">
        <v>1</v>
      </c>
      <c r="U151" s="21" t="s">
        <v>1</v>
      </c>
      <c r="V151" s="95" t="s">
        <v>1</v>
      </c>
      <c r="W151" s="92" t="s">
        <v>1</v>
      </c>
      <c r="X151" s="92" t="s">
        <v>1</v>
      </c>
      <c r="Y151" s="92" t="s">
        <v>1</v>
      </c>
      <c r="Z151" s="92" t="s">
        <v>1</v>
      </c>
      <c r="AA151" s="92" t="s">
        <v>1</v>
      </c>
      <c r="AB151" s="93">
        <v>1</v>
      </c>
      <c r="AC151" s="92" t="s">
        <v>1</v>
      </c>
      <c r="AD151" s="92" t="s">
        <v>1</v>
      </c>
      <c r="AE151" s="92" t="s">
        <v>1</v>
      </c>
      <c r="AF151" s="94" t="s">
        <v>1</v>
      </c>
      <c r="AH151" t="str">
        <f>VLOOKUP(A151,'Report 238'!$B:$AS,18,FALSE)</f>
        <v/>
      </c>
      <c r="AI151" t="str">
        <f>VLOOKUP(A151,'Report 238'!$B:$AS,36,FALSE)</f>
        <v/>
      </c>
      <c r="AJ151" t="str">
        <f>VLOOKUP(A151,'Report 238'!$B:$AS,42,FALSE)</f>
        <v/>
      </c>
      <c r="AK151" t="str">
        <f>VLOOKUP(A151,'Report 240'!B:AQ,37,FALSE)</f>
        <v>No</v>
      </c>
      <c r="AL151">
        <f>VLOOKUP(A151,'Report 240'!B:AR,38,FALSE)</f>
        <v>743.6</v>
      </c>
      <c r="AM151" t="str">
        <f>VLOOKUP(A151,'Report 240'!B:AS,39,FALSE)</f>
        <v>Yes</v>
      </c>
    </row>
    <row r="152" spans="1:39" ht="13.5" customHeight="1" x14ac:dyDescent="0.3">
      <c r="A152" s="3">
        <v>895</v>
      </c>
      <c r="B152" s="6" t="s">
        <v>153</v>
      </c>
      <c r="C152" s="6" t="s">
        <v>285</v>
      </c>
      <c r="D152" s="89" t="s">
        <v>295</v>
      </c>
      <c r="E152" s="89" t="s">
        <v>303</v>
      </c>
      <c r="F152" s="90" t="s">
        <v>316</v>
      </c>
      <c r="G152" s="96" t="s">
        <v>4</v>
      </c>
      <c r="H152" s="17" t="str">
        <f>VLOOKUP(A152,'PROVINCES - IDs'!A:O,11,FALSE)</f>
        <v/>
      </c>
      <c r="I152" s="17" t="str">
        <f>VLOOKUP(A152,'PROVINCES - IDs'!A:P,12,FALSE)</f>
        <v>R</v>
      </c>
      <c r="J152" s="92" t="s">
        <v>1</v>
      </c>
      <c r="K152" s="93">
        <v>1</v>
      </c>
      <c r="L152" s="92" t="s">
        <v>1</v>
      </c>
      <c r="M152" s="93">
        <v>1</v>
      </c>
      <c r="N152" s="93">
        <v>1</v>
      </c>
      <c r="O152" s="93">
        <v>1</v>
      </c>
      <c r="P152" s="92" t="s">
        <v>1</v>
      </c>
      <c r="Q152" s="93">
        <v>1</v>
      </c>
      <c r="R152" s="92" t="s">
        <v>1</v>
      </c>
      <c r="S152" s="92" t="s">
        <v>1</v>
      </c>
      <c r="T152" s="92" t="s">
        <v>1</v>
      </c>
      <c r="U152" s="95" t="s">
        <v>1</v>
      </c>
      <c r="V152" s="92" t="s">
        <v>1</v>
      </c>
      <c r="W152" s="92" t="s">
        <v>1</v>
      </c>
      <c r="X152" s="92" t="s">
        <v>1</v>
      </c>
      <c r="Y152" s="92" t="s">
        <v>1</v>
      </c>
      <c r="Z152" s="92" t="s">
        <v>1</v>
      </c>
      <c r="AA152" s="92" t="s">
        <v>1</v>
      </c>
      <c r="AB152" s="93">
        <v>1</v>
      </c>
      <c r="AC152" s="92" t="s">
        <v>1</v>
      </c>
      <c r="AD152" s="92" t="s">
        <v>1</v>
      </c>
      <c r="AE152" s="92" t="s">
        <v>1</v>
      </c>
      <c r="AF152" s="94" t="s">
        <v>1</v>
      </c>
      <c r="AH152" t="str">
        <f>VLOOKUP(A152,'Report 238'!$B:$AS,18,FALSE)</f>
        <v/>
      </c>
      <c r="AI152" t="str">
        <f>VLOOKUP(A152,'Report 238'!$B:$AS,36,FALSE)</f>
        <v/>
      </c>
      <c r="AJ152" t="str">
        <f>VLOOKUP(A152,'Report 238'!$B:$AS,42,FALSE)</f>
        <v/>
      </c>
      <c r="AK152" t="str">
        <f>VLOOKUP(A152,'Report 240'!B:AQ,37,FALSE)</f>
        <v>No</v>
      </c>
      <c r="AL152">
        <f>VLOOKUP(A152,'Report 240'!B:AR,38,FALSE)</f>
        <v>43.8</v>
      </c>
      <c r="AM152" t="str">
        <f>VLOOKUP(A152,'Report 240'!B:AS,39,FALSE)</f>
        <v>No</v>
      </c>
    </row>
    <row r="153" spans="1:39" ht="14.25" customHeight="1" x14ac:dyDescent="0.3">
      <c r="A153" s="3">
        <v>885</v>
      </c>
      <c r="B153" s="6" t="s">
        <v>154</v>
      </c>
      <c r="C153" s="6" t="s">
        <v>286</v>
      </c>
      <c r="D153" s="89" t="s">
        <v>295</v>
      </c>
      <c r="E153" s="89" t="s">
        <v>303</v>
      </c>
      <c r="F153" s="90" t="s">
        <v>350</v>
      </c>
      <c r="G153" s="96" t="s">
        <v>4</v>
      </c>
      <c r="H153" s="17" t="str">
        <f>VLOOKUP(A153,'PROVINCES - IDs'!A:O,11,FALSE)</f>
        <v/>
      </c>
      <c r="I153" s="17" t="str">
        <f>VLOOKUP(A153,'PROVINCES - IDs'!A:P,12,FALSE)</f>
        <v>R</v>
      </c>
      <c r="J153" s="92" t="s">
        <v>1</v>
      </c>
      <c r="K153" s="92" t="s">
        <v>1</v>
      </c>
      <c r="L153" s="92" t="s">
        <v>1</v>
      </c>
      <c r="M153" s="92" t="s">
        <v>1</v>
      </c>
      <c r="N153" s="93">
        <v>1</v>
      </c>
      <c r="O153" s="92" t="s">
        <v>1</v>
      </c>
      <c r="P153" s="92" t="s">
        <v>1</v>
      </c>
      <c r="Q153" s="92" t="s">
        <v>1</v>
      </c>
      <c r="R153" s="92" t="s">
        <v>1</v>
      </c>
      <c r="S153" s="92" t="s">
        <v>1</v>
      </c>
      <c r="T153" s="92" t="s">
        <v>1</v>
      </c>
      <c r="U153" s="92" t="s">
        <v>1</v>
      </c>
      <c r="V153" s="92" t="s">
        <v>1</v>
      </c>
      <c r="W153" s="92" t="s">
        <v>1</v>
      </c>
      <c r="X153" s="92" t="s">
        <v>1</v>
      </c>
      <c r="Y153" s="92" t="s">
        <v>1</v>
      </c>
      <c r="Z153" s="92" t="s">
        <v>1</v>
      </c>
      <c r="AA153" s="97" t="s">
        <v>433</v>
      </c>
      <c r="AB153" s="93">
        <v>1</v>
      </c>
      <c r="AC153" s="92" t="s">
        <v>1</v>
      </c>
      <c r="AD153" s="92" t="s">
        <v>1</v>
      </c>
      <c r="AE153" s="92" t="s">
        <v>1</v>
      </c>
      <c r="AF153" s="94" t="s">
        <v>1</v>
      </c>
      <c r="AH153" t="str">
        <f>VLOOKUP(A153,'Report 238'!$B:$AS,18,FALSE)</f>
        <v>SR</v>
      </c>
      <c r="AI153" t="str">
        <f>VLOOKUP(A153,'Report 238'!$B:$AS,36,FALSE)</f>
        <v/>
      </c>
      <c r="AJ153" t="str">
        <f>VLOOKUP(A153,'Report 238'!$B:$AS,42,FALSE)</f>
        <v/>
      </c>
      <c r="AK153" t="str">
        <f>VLOOKUP(A153,'Report 240'!B:AQ,37,FALSE)</f>
        <v>No</v>
      </c>
      <c r="AL153">
        <f>VLOOKUP(A153,'Report 240'!B:AR,38,FALSE)</f>
        <v>105</v>
      </c>
      <c r="AM153" t="str">
        <f>VLOOKUP(A153,'Report 240'!B:AS,39,FALSE)</f>
        <v>No</v>
      </c>
    </row>
    <row r="154" spans="1:39" ht="14.25" customHeight="1" x14ac:dyDescent="0.3">
      <c r="A154" s="3">
        <v>620</v>
      </c>
      <c r="B154" s="6" t="s">
        <v>155</v>
      </c>
      <c r="C154" s="6" t="s">
        <v>288</v>
      </c>
      <c r="D154" s="89" t="s">
        <v>296</v>
      </c>
      <c r="E154" s="89" t="s">
        <v>288</v>
      </c>
      <c r="F154" s="90" t="s">
        <v>351</v>
      </c>
      <c r="G154" s="96" t="s">
        <v>4</v>
      </c>
      <c r="H154" s="17" t="str">
        <f>VLOOKUP(A154,'PROVINCES - IDs'!A:O,11,FALSE)</f>
        <v>R</v>
      </c>
      <c r="I154" s="17" t="str">
        <f>VLOOKUP(A154,'PROVINCES - IDs'!A:P,12,FALSE)</f>
        <v>R</v>
      </c>
      <c r="J154" s="93">
        <v>1</v>
      </c>
      <c r="K154" s="92" t="s">
        <v>1</v>
      </c>
      <c r="L154" s="92" t="s">
        <v>1</v>
      </c>
      <c r="M154" s="93">
        <v>1</v>
      </c>
      <c r="N154" s="93">
        <v>1</v>
      </c>
      <c r="O154" s="93">
        <v>1</v>
      </c>
      <c r="P154" s="92" t="s">
        <v>1</v>
      </c>
      <c r="Q154" s="93">
        <v>1</v>
      </c>
      <c r="R154" s="92" t="s">
        <v>1</v>
      </c>
      <c r="S154" s="92" t="s">
        <v>1</v>
      </c>
      <c r="T154" s="92" t="s">
        <v>1</v>
      </c>
      <c r="U154" s="21" t="s">
        <v>1</v>
      </c>
      <c r="V154" s="92" t="s">
        <v>1</v>
      </c>
      <c r="W154" s="95" t="s">
        <v>1</v>
      </c>
      <c r="X154" s="92" t="s">
        <v>1</v>
      </c>
      <c r="Y154" s="92" t="s">
        <v>1</v>
      </c>
      <c r="Z154" s="95" t="s">
        <v>1</v>
      </c>
      <c r="AA154" s="97" t="s">
        <v>433</v>
      </c>
      <c r="AB154" s="93">
        <v>1</v>
      </c>
      <c r="AC154" s="92" t="s">
        <v>1</v>
      </c>
      <c r="AD154" s="92" t="s">
        <v>1</v>
      </c>
      <c r="AE154" s="97" t="s">
        <v>433</v>
      </c>
      <c r="AF154" s="94" t="s">
        <v>1</v>
      </c>
      <c r="AH154" t="str">
        <f>VLOOKUP(A154,'Report 238'!$B:$AS,18,FALSE)</f>
        <v>SR</v>
      </c>
      <c r="AI154" t="str">
        <f>VLOOKUP(A154,'Report 238'!$B:$AS,36,FALSE)</f>
        <v>SR</v>
      </c>
      <c r="AJ154" t="str">
        <f>VLOOKUP(A154,'Report 238'!$B:$AS,42,FALSE)</f>
        <v/>
      </c>
      <c r="AK154" t="str">
        <f>VLOOKUP(A154,'Report 240'!B:AQ,37,FALSE)</f>
        <v>No</v>
      </c>
      <c r="AL154">
        <f>VLOOKUP(A154,'Report 240'!B:AR,38,FALSE)</f>
        <v>69</v>
      </c>
      <c r="AM154" t="str">
        <f>VLOOKUP(A154,'Report 240'!B:AS,39,FALSE)</f>
        <v>No</v>
      </c>
    </row>
    <row r="155" spans="1:39" ht="14.25" customHeight="1" x14ac:dyDescent="0.3">
      <c r="A155" s="3">
        <v>675</v>
      </c>
      <c r="B155" s="6" t="s">
        <v>156</v>
      </c>
      <c r="C155" s="6" t="s">
        <v>288</v>
      </c>
      <c r="D155" s="89" t="s">
        <v>291</v>
      </c>
      <c r="E155" s="89" t="s">
        <v>288</v>
      </c>
      <c r="F155" s="90" t="s">
        <v>321</v>
      </c>
      <c r="G155" s="96" t="s">
        <v>4</v>
      </c>
      <c r="H155" s="17" t="str">
        <f>VLOOKUP(A155,'PROVINCES - IDs'!A:O,11,FALSE)</f>
        <v/>
      </c>
      <c r="I155" s="17" t="str">
        <f>VLOOKUP(A155,'PROVINCES - IDs'!A:P,12,FALSE)</f>
        <v>R</v>
      </c>
      <c r="J155" s="92" t="s">
        <v>1</v>
      </c>
      <c r="K155" s="92" t="s">
        <v>1</v>
      </c>
      <c r="L155" s="93">
        <v>1</v>
      </c>
      <c r="M155" s="93">
        <v>1</v>
      </c>
      <c r="N155" s="92" t="s">
        <v>1</v>
      </c>
      <c r="O155" s="92" t="s">
        <v>1</v>
      </c>
      <c r="P155" s="92" t="s">
        <v>1</v>
      </c>
      <c r="Q155" s="92" t="s">
        <v>1</v>
      </c>
      <c r="R155" s="92" t="s">
        <v>1</v>
      </c>
      <c r="S155" s="92" t="s">
        <v>1</v>
      </c>
      <c r="T155" s="87">
        <v>1</v>
      </c>
      <c r="U155" s="21" t="s">
        <v>1</v>
      </c>
      <c r="V155" s="95" t="s">
        <v>1</v>
      </c>
      <c r="W155" s="92" t="s">
        <v>1</v>
      </c>
      <c r="X155" s="92" t="s">
        <v>1</v>
      </c>
      <c r="Y155" s="92" t="s">
        <v>1</v>
      </c>
      <c r="Z155" s="92" t="s">
        <v>1</v>
      </c>
      <c r="AA155" s="97" t="s">
        <v>433</v>
      </c>
      <c r="AB155" s="92" t="s">
        <v>1</v>
      </c>
      <c r="AC155" s="92" t="s">
        <v>1</v>
      </c>
      <c r="AD155" s="92" t="s">
        <v>1</v>
      </c>
      <c r="AE155" s="92" t="s">
        <v>1</v>
      </c>
      <c r="AF155" s="94" t="s">
        <v>1</v>
      </c>
      <c r="AH155" t="str">
        <f>VLOOKUP(A155,'Report 238'!$B:$AS,18,FALSE)</f>
        <v>SR</v>
      </c>
      <c r="AI155" t="str">
        <f>VLOOKUP(A155,'Report 238'!$B:$AS,36,FALSE)</f>
        <v/>
      </c>
      <c r="AJ155" t="str">
        <f>VLOOKUP(A155,'Report 238'!$B:$AS,42,FALSE)</f>
        <v/>
      </c>
      <c r="AK155" t="str">
        <f>VLOOKUP(A155,'Report 240'!B:AQ,37,FALSE)</f>
        <v>Yes</v>
      </c>
      <c r="AL155">
        <f>VLOOKUP(A155,'Report 240'!B:AR,38,FALSE)</f>
        <v>131.4</v>
      </c>
      <c r="AM155" t="str">
        <f>VLOOKUP(A155,'Report 240'!B:AS,39,FALSE)</f>
        <v>No</v>
      </c>
    </row>
    <row r="156" spans="1:39" ht="18.75" customHeight="1" x14ac:dyDescent="0.3">
      <c r="A156" s="3">
        <v>669</v>
      </c>
      <c r="B156" s="6" t="s">
        <v>157</v>
      </c>
      <c r="C156" s="6" t="s">
        <v>288</v>
      </c>
      <c r="D156" s="89" t="s">
        <v>291</v>
      </c>
      <c r="E156" s="89" t="s">
        <v>288</v>
      </c>
      <c r="F156" s="90" t="s">
        <v>321</v>
      </c>
      <c r="G156" s="96" t="s">
        <v>4</v>
      </c>
      <c r="H156" s="17" t="str">
        <f>VLOOKUP(A156,'PROVINCES - IDs'!A:O,11,FALSE)</f>
        <v/>
      </c>
      <c r="I156" s="17" t="str">
        <f>VLOOKUP(A156,'PROVINCES - IDs'!A:P,12,FALSE)</f>
        <v>R</v>
      </c>
      <c r="J156" s="92" t="s">
        <v>1</v>
      </c>
      <c r="K156" s="92" t="s">
        <v>1</v>
      </c>
      <c r="L156" s="93">
        <v>1</v>
      </c>
      <c r="M156" s="92" t="s">
        <v>1</v>
      </c>
      <c r="N156" s="93">
        <v>1</v>
      </c>
      <c r="O156" s="92" t="s">
        <v>1</v>
      </c>
      <c r="P156" s="92" t="s">
        <v>1</v>
      </c>
      <c r="Q156" s="93">
        <v>1</v>
      </c>
      <c r="R156" s="92" t="s">
        <v>1</v>
      </c>
      <c r="S156" s="92" t="s">
        <v>1</v>
      </c>
      <c r="T156" s="92" t="s">
        <v>1</v>
      </c>
      <c r="U156" s="21" t="s">
        <v>1</v>
      </c>
      <c r="V156" s="92" t="s">
        <v>1</v>
      </c>
      <c r="W156" s="92" t="s">
        <v>1</v>
      </c>
      <c r="X156" s="92" t="s">
        <v>1</v>
      </c>
      <c r="Y156" s="92" t="s">
        <v>1</v>
      </c>
      <c r="Z156" s="92" t="s">
        <v>1</v>
      </c>
      <c r="AA156" s="97" t="s">
        <v>433</v>
      </c>
      <c r="AB156" s="92" t="s">
        <v>1</v>
      </c>
      <c r="AC156" s="93">
        <v>1</v>
      </c>
      <c r="AD156" s="92" t="s">
        <v>1</v>
      </c>
      <c r="AE156" s="92" t="s">
        <v>1</v>
      </c>
      <c r="AF156" s="94" t="s">
        <v>1</v>
      </c>
      <c r="AH156" t="str">
        <f>VLOOKUP(A156,'Report 238'!$B:$AS,18,FALSE)</f>
        <v>SR</v>
      </c>
      <c r="AI156" t="str">
        <f>VLOOKUP(A156,'Report 238'!$B:$AS,36,FALSE)</f>
        <v/>
      </c>
      <c r="AJ156" t="str">
        <f>VLOOKUP(A156,'Report 238'!$B:$AS,42,FALSE)</f>
        <v/>
      </c>
      <c r="AK156" t="str">
        <f>VLOOKUP(A156,'Report 240'!B:AQ,37,FALSE)</f>
        <v>No</v>
      </c>
      <c r="AL156">
        <f>VLOOKUP(A156,'Report 240'!B:AR,38,FALSE)</f>
        <v>0</v>
      </c>
      <c r="AM156" t="str">
        <f>VLOOKUP(A156,'Report 240'!B:AS,39,FALSE)</f>
        <v>No</v>
      </c>
    </row>
    <row r="157" spans="1:39" ht="14.25" customHeight="1" x14ac:dyDescent="0.3">
      <c r="A157" s="3">
        <v>679</v>
      </c>
      <c r="B157" s="6" t="s">
        <v>158</v>
      </c>
      <c r="C157" s="6" t="s">
        <v>288</v>
      </c>
      <c r="D157" s="89" t="s">
        <v>291</v>
      </c>
      <c r="E157" s="89" t="s">
        <v>288</v>
      </c>
      <c r="F157" s="90" t="s">
        <v>321</v>
      </c>
      <c r="G157" s="96" t="s">
        <v>4</v>
      </c>
      <c r="H157" s="17" t="str">
        <f>VLOOKUP(A157,'PROVINCES - IDs'!A:O,11,FALSE)</f>
        <v>R</v>
      </c>
      <c r="I157" s="17" t="str">
        <f>VLOOKUP(A157,'PROVINCES - IDs'!A:P,12,FALSE)</f>
        <v>R</v>
      </c>
      <c r="J157" s="92" t="s">
        <v>1</v>
      </c>
      <c r="K157" s="93">
        <v>1</v>
      </c>
      <c r="L157" s="92" t="s">
        <v>1</v>
      </c>
      <c r="M157" s="92" t="s">
        <v>1</v>
      </c>
      <c r="N157" s="93">
        <v>1</v>
      </c>
      <c r="O157" s="93">
        <v>1</v>
      </c>
      <c r="P157" s="93">
        <v>1</v>
      </c>
      <c r="Q157" s="92" t="s">
        <v>1</v>
      </c>
      <c r="R157" s="92" t="s">
        <v>1</v>
      </c>
      <c r="S157" s="92" t="s">
        <v>1</v>
      </c>
      <c r="T157" s="92" t="s">
        <v>1</v>
      </c>
      <c r="U157" s="21" t="s">
        <v>1</v>
      </c>
      <c r="V157" s="92" t="s">
        <v>1</v>
      </c>
      <c r="W157" s="92" t="s">
        <v>1</v>
      </c>
      <c r="X157" s="92" t="s">
        <v>1</v>
      </c>
      <c r="Y157" s="92" t="s">
        <v>1</v>
      </c>
      <c r="Z157" s="95" t="s">
        <v>1</v>
      </c>
      <c r="AA157" s="97" t="s">
        <v>433</v>
      </c>
      <c r="AB157" s="93">
        <v>1</v>
      </c>
      <c r="AC157" s="93">
        <v>1</v>
      </c>
      <c r="AD157" s="92" t="s">
        <v>1</v>
      </c>
      <c r="AE157" s="92" t="s">
        <v>1</v>
      </c>
      <c r="AF157" s="94" t="s">
        <v>1</v>
      </c>
      <c r="AH157" t="str">
        <f>VLOOKUP(A157,'Report 238'!$B:$AS,18,FALSE)</f>
        <v>SR</v>
      </c>
      <c r="AI157" t="str">
        <f>VLOOKUP(A157,'Report 238'!$B:$AS,36,FALSE)</f>
        <v/>
      </c>
      <c r="AJ157" t="str">
        <f>VLOOKUP(A157,'Report 238'!$B:$AS,42,FALSE)</f>
        <v/>
      </c>
      <c r="AK157" t="str">
        <f>VLOOKUP(A157,'Report 240'!B:AQ,37,FALSE)</f>
        <v>No</v>
      </c>
      <c r="AL157">
        <f>VLOOKUP(A157,'Report 240'!B:AR,38,FALSE)</f>
        <v>128.4</v>
      </c>
      <c r="AM157" t="str">
        <f>VLOOKUP(A157,'Report 240'!B:AS,39,FALSE)</f>
        <v>No</v>
      </c>
    </row>
    <row r="158" spans="1:39" ht="18.75" customHeight="1" x14ac:dyDescent="0.3">
      <c r="A158" s="3">
        <v>673</v>
      </c>
      <c r="B158" s="6" t="s">
        <v>159</v>
      </c>
      <c r="C158" s="6" t="s">
        <v>288</v>
      </c>
      <c r="D158" s="89" t="s">
        <v>291</v>
      </c>
      <c r="E158" s="89" t="s">
        <v>288</v>
      </c>
      <c r="F158" s="90" t="s">
        <v>321</v>
      </c>
      <c r="G158" s="96" t="s">
        <v>4</v>
      </c>
      <c r="H158" s="17" t="str">
        <f>VLOOKUP(A158,'PROVINCES - IDs'!A:O,11,FALSE)</f>
        <v/>
      </c>
      <c r="I158" s="17" t="str">
        <f>VLOOKUP(A158,'PROVINCES - IDs'!A:P,12,FALSE)</f>
        <v>R</v>
      </c>
      <c r="J158" s="92" t="s">
        <v>1</v>
      </c>
      <c r="K158" s="93">
        <v>1</v>
      </c>
      <c r="L158" s="93">
        <v>1</v>
      </c>
      <c r="M158" s="93">
        <v>1</v>
      </c>
      <c r="N158" s="93">
        <v>1</v>
      </c>
      <c r="O158" s="93">
        <v>1</v>
      </c>
      <c r="P158" s="93">
        <v>1</v>
      </c>
      <c r="Q158" s="93">
        <v>1</v>
      </c>
      <c r="R158" s="92" t="s">
        <v>1</v>
      </c>
      <c r="S158" s="92" t="s">
        <v>1</v>
      </c>
      <c r="T158" s="92" t="s">
        <v>1</v>
      </c>
      <c r="U158" s="21" t="s">
        <v>1</v>
      </c>
      <c r="V158" s="92" t="s">
        <v>1</v>
      </c>
      <c r="W158" s="92" t="s">
        <v>1</v>
      </c>
      <c r="X158" s="92" t="s">
        <v>1</v>
      </c>
      <c r="Y158" s="92" t="s">
        <v>1</v>
      </c>
      <c r="Z158" s="92" t="s">
        <v>1</v>
      </c>
      <c r="AA158" s="97" t="s">
        <v>433</v>
      </c>
      <c r="AB158" s="92" t="s">
        <v>1</v>
      </c>
      <c r="AC158" s="92" t="s">
        <v>1</v>
      </c>
      <c r="AD158" s="92" t="s">
        <v>1</v>
      </c>
      <c r="AE158" s="92" t="s">
        <v>1</v>
      </c>
      <c r="AF158" s="94" t="s">
        <v>1</v>
      </c>
      <c r="AH158" t="str">
        <f>VLOOKUP(A158,'Report 238'!$B:$AS,18,FALSE)</f>
        <v>SR</v>
      </c>
      <c r="AI158" t="str">
        <f>VLOOKUP(A158,'Report 238'!$B:$AS,36,FALSE)</f>
        <v/>
      </c>
      <c r="AJ158" t="str">
        <f>VLOOKUP(A158,'Report 238'!$B:$AS,42,FALSE)</f>
        <v/>
      </c>
      <c r="AK158" t="str">
        <f>VLOOKUP(A158,'Report 240'!B:AQ,37,FALSE)</f>
        <v>No</v>
      </c>
      <c r="AL158">
        <f>VLOOKUP(A158,'Report 240'!B:AR,38,FALSE)</f>
        <v>63.9</v>
      </c>
      <c r="AM158" t="str">
        <f>VLOOKUP(A158,'Report 240'!B:AS,39,FALSE)</f>
        <v>No</v>
      </c>
    </row>
    <row r="159" spans="1:39" ht="14.25" customHeight="1" x14ac:dyDescent="0.3">
      <c r="A159" s="3">
        <v>671</v>
      </c>
      <c r="B159" s="6" t="s">
        <v>160</v>
      </c>
      <c r="C159" s="6" t="s">
        <v>288</v>
      </c>
      <c r="D159" s="89" t="s">
        <v>291</v>
      </c>
      <c r="E159" s="89" t="s">
        <v>288</v>
      </c>
      <c r="F159" s="90" t="s">
        <v>321</v>
      </c>
      <c r="G159" s="96" t="s">
        <v>4</v>
      </c>
      <c r="H159" s="17" t="str">
        <f>VLOOKUP(A159,'PROVINCES - IDs'!A:O,11,FALSE)</f>
        <v/>
      </c>
      <c r="I159" s="17" t="str">
        <f>VLOOKUP(A159,'PROVINCES - IDs'!A:P,12,FALSE)</f>
        <v>R</v>
      </c>
      <c r="J159" s="92" t="s">
        <v>1</v>
      </c>
      <c r="K159" s="93">
        <v>1</v>
      </c>
      <c r="L159" s="93">
        <v>1</v>
      </c>
      <c r="M159" s="92" t="s">
        <v>1</v>
      </c>
      <c r="N159" s="92" t="s">
        <v>1</v>
      </c>
      <c r="O159" s="93">
        <v>1</v>
      </c>
      <c r="P159" s="92" t="s">
        <v>1</v>
      </c>
      <c r="Q159" s="93">
        <v>1</v>
      </c>
      <c r="R159" s="92" t="s">
        <v>1</v>
      </c>
      <c r="S159" s="92" t="s">
        <v>1</v>
      </c>
      <c r="T159" s="92" t="s">
        <v>1</v>
      </c>
      <c r="U159" s="92" t="s">
        <v>1</v>
      </c>
      <c r="V159" s="92" t="s">
        <v>1</v>
      </c>
      <c r="W159" s="92" t="s">
        <v>1</v>
      </c>
      <c r="X159" s="92" t="s">
        <v>1</v>
      </c>
      <c r="Y159" s="92" t="s">
        <v>1</v>
      </c>
      <c r="Z159" s="95" t="s">
        <v>1</v>
      </c>
      <c r="AA159" s="97" t="s">
        <v>433</v>
      </c>
      <c r="AB159" s="92" t="s">
        <v>1</v>
      </c>
      <c r="AC159" s="92" t="s">
        <v>1</v>
      </c>
      <c r="AD159" s="92" t="s">
        <v>1</v>
      </c>
      <c r="AE159" s="92" t="s">
        <v>1</v>
      </c>
      <c r="AF159" s="94" t="s">
        <v>1</v>
      </c>
      <c r="AH159" t="str">
        <f>VLOOKUP(A159,'Report 238'!$B:$AS,18,FALSE)</f>
        <v>SR</v>
      </c>
      <c r="AI159" t="str">
        <f>VLOOKUP(A159,'Report 238'!$B:$AS,36,FALSE)</f>
        <v/>
      </c>
      <c r="AJ159" t="str">
        <f>VLOOKUP(A159,'Report 238'!$B:$AS,42,FALSE)</f>
        <v/>
      </c>
      <c r="AK159" t="str">
        <f>VLOOKUP(A159,'Report 240'!B:AQ,37,FALSE)</f>
        <v>No</v>
      </c>
      <c r="AL159">
        <f>VLOOKUP(A159,'Report 240'!B:AR,38,FALSE)</f>
        <v>39.799999999999997</v>
      </c>
      <c r="AM159" t="str">
        <f>VLOOKUP(A159,'Report 240'!B:AS,39,FALSE)</f>
        <v>No</v>
      </c>
    </row>
    <row r="160" spans="1:39" ht="13.5" customHeight="1" x14ac:dyDescent="0.3">
      <c r="A160" s="3">
        <v>664</v>
      </c>
      <c r="B160" s="6" t="s">
        <v>161</v>
      </c>
      <c r="C160" s="6" t="s">
        <v>288</v>
      </c>
      <c r="D160" s="89" t="s">
        <v>291</v>
      </c>
      <c r="E160" s="89" t="s">
        <v>288</v>
      </c>
      <c r="F160" s="90" t="s">
        <v>321</v>
      </c>
      <c r="G160" s="96" t="s">
        <v>4</v>
      </c>
      <c r="H160" s="17" t="str">
        <f>VLOOKUP(A160,'PROVINCES - IDs'!A:O,11,FALSE)</f>
        <v/>
      </c>
      <c r="I160" s="17" t="str">
        <f>VLOOKUP(A160,'PROVINCES - IDs'!A:P,12,FALSE)</f>
        <v>R</v>
      </c>
      <c r="J160" s="92" t="s">
        <v>1</v>
      </c>
      <c r="K160" s="92" t="s">
        <v>1</v>
      </c>
      <c r="L160" s="92" t="s">
        <v>1</v>
      </c>
      <c r="M160" s="93">
        <v>1</v>
      </c>
      <c r="N160" s="93">
        <v>1</v>
      </c>
      <c r="O160" s="93">
        <v>1</v>
      </c>
      <c r="P160" s="92" t="s">
        <v>1</v>
      </c>
      <c r="Q160" s="93">
        <v>1</v>
      </c>
      <c r="R160" s="92" t="s">
        <v>1</v>
      </c>
      <c r="S160" s="87">
        <v>1</v>
      </c>
      <c r="T160" s="92" t="s">
        <v>1</v>
      </c>
      <c r="U160" s="21" t="s">
        <v>1</v>
      </c>
      <c r="V160" s="92" t="s">
        <v>1</v>
      </c>
      <c r="W160" s="92" t="s">
        <v>1</v>
      </c>
      <c r="X160" s="92" t="s">
        <v>1</v>
      </c>
      <c r="Y160" s="92" t="s">
        <v>1</v>
      </c>
      <c r="Z160" s="92" t="s">
        <v>1</v>
      </c>
      <c r="AA160" s="97" t="s">
        <v>433</v>
      </c>
      <c r="AB160" s="92" t="s">
        <v>1</v>
      </c>
      <c r="AC160" s="92" t="s">
        <v>1</v>
      </c>
      <c r="AD160" s="92" t="s">
        <v>1</v>
      </c>
      <c r="AE160" s="92" t="s">
        <v>1</v>
      </c>
      <c r="AF160" s="94" t="s">
        <v>1</v>
      </c>
      <c r="AH160" t="str">
        <f>VLOOKUP(A160,'Report 238'!$B:$AS,18,FALSE)</f>
        <v>SR</v>
      </c>
      <c r="AI160" t="str">
        <f>VLOOKUP(A160,'Report 238'!$B:$AS,36,FALSE)</f>
        <v/>
      </c>
      <c r="AJ160" t="str">
        <f>VLOOKUP(A160,'Report 238'!$B:$AS,42,FALSE)</f>
        <v/>
      </c>
      <c r="AK160" t="str">
        <f>VLOOKUP(A160,'Report 240'!B:AQ,37,FALSE)</f>
        <v>No</v>
      </c>
      <c r="AL160">
        <f>VLOOKUP(A160,'Report 240'!B:AR,38,FALSE)</f>
        <v>25.3</v>
      </c>
      <c r="AM160" t="str">
        <f>VLOOKUP(A160,'Report 240'!B:AS,39,FALSE)</f>
        <v>Yes</v>
      </c>
    </row>
    <row r="161" spans="1:39" ht="14.25" customHeight="1" x14ac:dyDescent="0.3">
      <c r="A161" s="3">
        <v>682</v>
      </c>
      <c r="B161" s="6" t="s">
        <v>162</v>
      </c>
      <c r="C161" s="6" t="s">
        <v>288</v>
      </c>
      <c r="D161" s="89" t="s">
        <v>291</v>
      </c>
      <c r="E161" s="89" t="s">
        <v>288</v>
      </c>
      <c r="F161" s="90" t="s">
        <v>321</v>
      </c>
      <c r="G161" s="96" t="s">
        <v>4</v>
      </c>
      <c r="H161" s="17" t="str">
        <f>VLOOKUP(A161,'PROVINCES - IDs'!A:O,11,FALSE)</f>
        <v>R</v>
      </c>
      <c r="I161" s="17" t="str">
        <f>VLOOKUP(A161,'PROVINCES - IDs'!A:P,12,FALSE)</f>
        <v>R</v>
      </c>
      <c r="J161" s="92" t="s">
        <v>1</v>
      </c>
      <c r="K161" s="93">
        <v>1</v>
      </c>
      <c r="L161" s="93">
        <v>1</v>
      </c>
      <c r="M161" s="93">
        <v>1</v>
      </c>
      <c r="N161" s="93">
        <v>1</v>
      </c>
      <c r="O161" s="92" t="s">
        <v>1</v>
      </c>
      <c r="P161" s="92" t="s">
        <v>1</v>
      </c>
      <c r="Q161" s="92" t="s">
        <v>1</v>
      </c>
      <c r="R161" s="92" t="s">
        <v>1</v>
      </c>
      <c r="S161" s="87">
        <v>1</v>
      </c>
      <c r="T161" s="92" t="s">
        <v>1</v>
      </c>
      <c r="U161" s="21" t="s">
        <v>1</v>
      </c>
      <c r="V161" s="21" t="s">
        <v>1</v>
      </c>
      <c r="W161" s="92" t="s">
        <v>1</v>
      </c>
      <c r="X161" s="92" t="s">
        <v>1</v>
      </c>
      <c r="Y161" s="92" t="s">
        <v>1</v>
      </c>
      <c r="Z161" s="92" t="s">
        <v>1</v>
      </c>
      <c r="AA161" s="97" t="s">
        <v>433</v>
      </c>
      <c r="AB161" s="92" t="s">
        <v>1</v>
      </c>
      <c r="AC161" s="93">
        <v>1</v>
      </c>
      <c r="AD161" s="92" t="s">
        <v>1</v>
      </c>
      <c r="AE161" s="92" t="s">
        <v>1</v>
      </c>
      <c r="AF161" s="94" t="s">
        <v>1</v>
      </c>
      <c r="AH161" t="str">
        <f>VLOOKUP(A161,'Report 238'!$B:$AS,18,FALSE)</f>
        <v>SR</v>
      </c>
      <c r="AI161" t="str">
        <f>VLOOKUP(A161,'Report 238'!$B:$AS,36,FALSE)</f>
        <v/>
      </c>
      <c r="AJ161" t="str">
        <f>VLOOKUP(A161,'Report 238'!$B:$AS,42,FALSE)</f>
        <v/>
      </c>
      <c r="AK161" t="str">
        <f>VLOOKUP(A161,'Report 240'!B:AQ,37,FALSE)</f>
        <v>No</v>
      </c>
      <c r="AL161">
        <f>VLOOKUP(A161,'Report 240'!B:AR,38,FALSE)</f>
        <v>103.2</v>
      </c>
      <c r="AM161" t="str">
        <f>VLOOKUP(A161,'Report 240'!B:AS,39,FALSE)</f>
        <v>Yes</v>
      </c>
    </row>
    <row r="162" spans="1:39" ht="18.75" customHeight="1" x14ac:dyDescent="0.3">
      <c r="A162" s="3">
        <v>678</v>
      </c>
      <c r="B162" s="6" t="s">
        <v>163</v>
      </c>
      <c r="C162" s="6" t="s">
        <v>288</v>
      </c>
      <c r="D162" s="89" t="s">
        <v>291</v>
      </c>
      <c r="E162" s="89" t="s">
        <v>288</v>
      </c>
      <c r="F162" s="90" t="s">
        <v>321</v>
      </c>
      <c r="G162" s="96" t="s">
        <v>4</v>
      </c>
      <c r="H162" s="17" t="str">
        <f>VLOOKUP(A162,'PROVINCES - IDs'!A:O,11,FALSE)</f>
        <v>R</v>
      </c>
      <c r="I162" s="17" t="str">
        <f>VLOOKUP(A162,'PROVINCES - IDs'!A:P,12,FALSE)</f>
        <v>R</v>
      </c>
      <c r="J162" s="92" t="s">
        <v>1</v>
      </c>
      <c r="K162" s="93">
        <v>1</v>
      </c>
      <c r="L162" s="92" t="s">
        <v>1</v>
      </c>
      <c r="M162" s="93">
        <v>1</v>
      </c>
      <c r="N162" s="93">
        <v>1</v>
      </c>
      <c r="O162" s="93">
        <v>1</v>
      </c>
      <c r="P162" s="92" t="s">
        <v>1</v>
      </c>
      <c r="Q162" s="93">
        <v>1</v>
      </c>
      <c r="R162" s="92" t="s">
        <v>1</v>
      </c>
      <c r="S162" s="87">
        <v>1</v>
      </c>
      <c r="T162" s="87">
        <v>1</v>
      </c>
      <c r="U162" s="92" t="s">
        <v>1</v>
      </c>
      <c r="V162" s="92" t="s">
        <v>1</v>
      </c>
      <c r="W162" s="92" t="s">
        <v>1</v>
      </c>
      <c r="X162" s="92" t="s">
        <v>1</v>
      </c>
      <c r="Y162" s="92" t="s">
        <v>1</v>
      </c>
      <c r="Z162" s="92" t="s">
        <v>1</v>
      </c>
      <c r="AA162" s="97" t="s">
        <v>433</v>
      </c>
      <c r="AB162" s="92" t="s">
        <v>1</v>
      </c>
      <c r="AC162" s="92" t="s">
        <v>1</v>
      </c>
      <c r="AD162" s="92" t="s">
        <v>1</v>
      </c>
      <c r="AE162" s="92" t="s">
        <v>1</v>
      </c>
      <c r="AF162" s="94" t="s">
        <v>1</v>
      </c>
      <c r="AH162" t="str">
        <f>VLOOKUP(A162,'Report 238'!$B:$AS,18,FALSE)</f>
        <v>SR</v>
      </c>
      <c r="AI162" t="str">
        <f>VLOOKUP(A162,'Report 238'!$B:$AS,36,FALSE)</f>
        <v/>
      </c>
      <c r="AJ162" t="str">
        <f>VLOOKUP(A162,'Report 238'!$B:$AS,42,FALSE)</f>
        <v/>
      </c>
      <c r="AK162" t="str">
        <f>VLOOKUP(A162,'Report 240'!B:AQ,37,FALSE)</f>
        <v>Yes</v>
      </c>
      <c r="AL162">
        <f>VLOOKUP(A162,'Report 240'!B:AR,38,FALSE)</f>
        <v>7.0000000000000007E-2</v>
      </c>
      <c r="AM162" t="str">
        <f>VLOOKUP(A162,'Report 240'!B:AS,39,FALSE)</f>
        <v>Yes</v>
      </c>
    </row>
    <row r="163" spans="1:39" ht="14.25" customHeight="1" x14ac:dyDescent="0.3">
      <c r="A163" s="3">
        <v>663</v>
      </c>
      <c r="B163" s="6" t="s">
        <v>164</v>
      </c>
      <c r="C163" s="6" t="s">
        <v>288</v>
      </c>
      <c r="D163" s="89" t="s">
        <v>291</v>
      </c>
      <c r="E163" s="89" t="s">
        <v>288</v>
      </c>
      <c r="F163" s="90" t="s">
        <v>321</v>
      </c>
      <c r="G163" s="96" t="s">
        <v>4</v>
      </c>
      <c r="H163" s="17" t="str">
        <f>VLOOKUP(A163,'PROVINCES - IDs'!A:O,11,FALSE)</f>
        <v>N</v>
      </c>
      <c r="I163" s="17" t="str">
        <f>VLOOKUP(A163,'PROVINCES - IDs'!A:P,12,FALSE)</f>
        <v>R</v>
      </c>
      <c r="J163" s="92" t="s">
        <v>1</v>
      </c>
      <c r="K163" s="92" t="s">
        <v>1</v>
      </c>
      <c r="L163" s="92" t="s">
        <v>1</v>
      </c>
      <c r="M163" s="93">
        <v>1</v>
      </c>
      <c r="N163" s="92" t="s">
        <v>1</v>
      </c>
      <c r="O163" s="92" t="s">
        <v>1</v>
      </c>
      <c r="P163" s="92" t="s">
        <v>1</v>
      </c>
      <c r="Q163" s="92" t="s">
        <v>1</v>
      </c>
      <c r="R163" s="92" t="s">
        <v>1</v>
      </c>
      <c r="S163" s="87">
        <v>1</v>
      </c>
      <c r="T163" s="92" t="s">
        <v>1</v>
      </c>
      <c r="U163" s="95" t="s">
        <v>1</v>
      </c>
      <c r="V163" s="92" t="s">
        <v>1</v>
      </c>
      <c r="W163" s="92" t="s">
        <v>1</v>
      </c>
      <c r="X163" s="92" t="s">
        <v>1</v>
      </c>
      <c r="Y163" s="92" t="s">
        <v>1</v>
      </c>
      <c r="Z163" s="95" t="s">
        <v>1</v>
      </c>
      <c r="AA163" s="97" t="s">
        <v>433</v>
      </c>
      <c r="AB163" s="92" t="s">
        <v>1</v>
      </c>
      <c r="AC163" s="92" t="s">
        <v>1</v>
      </c>
      <c r="AD163" s="92" t="s">
        <v>1</v>
      </c>
      <c r="AE163" s="92" t="s">
        <v>1</v>
      </c>
      <c r="AF163" s="94" t="s">
        <v>1</v>
      </c>
      <c r="AH163" t="str">
        <f>VLOOKUP(A163,'Report 238'!$B:$AS,18,FALSE)</f>
        <v>SR</v>
      </c>
      <c r="AI163" t="str">
        <f>VLOOKUP(A163,'Report 238'!$B:$AS,36,FALSE)</f>
        <v/>
      </c>
      <c r="AJ163" t="str">
        <f>VLOOKUP(A163,'Report 238'!$B:$AS,42,FALSE)</f>
        <v/>
      </c>
      <c r="AK163" t="str">
        <f>VLOOKUP(A163,'Report 240'!B:AQ,37,FALSE)</f>
        <v>No</v>
      </c>
      <c r="AL163">
        <f>VLOOKUP(A163,'Report 240'!B:AR,38,FALSE)</f>
        <v>363</v>
      </c>
      <c r="AM163" t="str">
        <f>VLOOKUP(A163,'Report 240'!B:AS,39,FALSE)</f>
        <v>Yes</v>
      </c>
    </row>
    <row r="164" spans="1:39" ht="14.25" customHeight="1" x14ac:dyDescent="0.3">
      <c r="A164" s="3">
        <v>668</v>
      </c>
      <c r="B164" s="6" t="s">
        <v>165</v>
      </c>
      <c r="C164" s="6" t="s">
        <v>288</v>
      </c>
      <c r="D164" s="89" t="s">
        <v>291</v>
      </c>
      <c r="E164" s="89" t="s">
        <v>288</v>
      </c>
      <c r="F164" s="90" t="s">
        <v>330</v>
      </c>
      <c r="G164" s="96" t="s">
        <v>4</v>
      </c>
      <c r="H164" s="17" t="str">
        <f>VLOOKUP(A164,'PROVINCES - IDs'!A:O,11,FALSE)</f>
        <v/>
      </c>
      <c r="I164" s="17" t="str">
        <f>VLOOKUP(A164,'PROVINCES - IDs'!A:P,12,FALSE)</f>
        <v>R</v>
      </c>
      <c r="J164" s="92" t="s">
        <v>1</v>
      </c>
      <c r="K164" s="92" t="s">
        <v>1</v>
      </c>
      <c r="L164" s="92" t="s">
        <v>1</v>
      </c>
      <c r="M164" s="92" t="s">
        <v>1</v>
      </c>
      <c r="N164" s="92" t="s">
        <v>1</v>
      </c>
      <c r="O164" s="92" t="s">
        <v>1</v>
      </c>
      <c r="P164" s="92" t="s">
        <v>1</v>
      </c>
      <c r="Q164" s="92" t="s">
        <v>1</v>
      </c>
      <c r="R164" s="92" t="s">
        <v>1</v>
      </c>
      <c r="S164" s="87">
        <v>1</v>
      </c>
      <c r="T164" s="87">
        <v>1</v>
      </c>
      <c r="U164" s="21" t="s">
        <v>1</v>
      </c>
      <c r="V164" s="95" t="s">
        <v>1</v>
      </c>
      <c r="W164" s="92" t="s">
        <v>1</v>
      </c>
      <c r="X164" s="92" t="s">
        <v>1</v>
      </c>
      <c r="Y164" s="92" t="s">
        <v>1</v>
      </c>
      <c r="Z164" s="92" t="s">
        <v>1</v>
      </c>
      <c r="AA164" s="97" t="s">
        <v>433</v>
      </c>
      <c r="AB164" s="92" t="s">
        <v>1</v>
      </c>
      <c r="AC164" s="92" t="s">
        <v>1</v>
      </c>
      <c r="AD164" s="92" t="s">
        <v>1</v>
      </c>
      <c r="AE164" s="97" t="s">
        <v>433</v>
      </c>
      <c r="AF164" s="94" t="s">
        <v>1</v>
      </c>
      <c r="AH164" t="str">
        <f>VLOOKUP(A164,'Report 238'!$B:$AS,18,FALSE)</f>
        <v>SR</v>
      </c>
      <c r="AI164" t="str">
        <f>VLOOKUP(A164,'Report 238'!$B:$AS,36,FALSE)</f>
        <v>SR</v>
      </c>
      <c r="AJ164" t="str">
        <f>VLOOKUP(A164,'Report 238'!$B:$AS,42,FALSE)</f>
        <v/>
      </c>
      <c r="AK164" t="str">
        <f>VLOOKUP(A164,'Report 240'!B:AQ,37,FALSE)</f>
        <v>Yes</v>
      </c>
      <c r="AL164">
        <f>VLOOKUP(A164,'Report 240'!B:AR,38,FALSE)</f>
        <v>404.4</v>
      </c>
      <c r="AM164" t="str">
        <f>VLOOKUP(A164,'Report 240'!B:AS,39,FALSE)</f>
        <v>Yes</v>
      </c>
    </row>
    <row r="165" spans="1:39" ht="14.25" customHeight="1" x14ac:dyDescent="0.3">
      <c r="A165" s="3">
        <v>672</v>
      </c>
      <c r="B165" s="6" t="s">
        <v>166</v>
      </c>
      <c r="C165" s="6" t="s">
        <v>288</v>
      </c>
      <c r="D165" s="89" t="s">
        <v>291</v>
      </c>
      <c r="E165" s="89" t="s">
        <v>288</v>
      </c>
      <c r="F165" s="90" t="s">
        <v>321</v>
      </c>
      <c r="G165" s="96" t="s">
        <v>4</v>
      </c>
      <c r="H165" s="17" t="str">
        <f>VLOOKUP(A165,'PROVINCES - IDs'!A:O,11,FALSE)</f>
        <v>R</v>
      </c>
      <c r="I165" s="17" t="str">
        <f>VLOOKUP(A165,'PROVINCES - IDs'!A:P,12,FALSE)</f>
        <v>R</v>
      </c>
      <c r="J165" s="92" t="s">
        <v>1</v>
      </c>
      <c r="K165" s="93">
        <v>1</v>
      </c>
      <c r="L165" s="93">
        <v>1</v>
      </c>
      <c r="M165" s="93">
        <v>1</v>
      </c>
      <c r="N165" s="93">
        <v>1</v>
      </c>
      <c r="O165" s="93">
        <v>1</v>
      </c>
      <c r="P165" s="93">
        <v>1</v>
      </c>
      <c r="Q165" s="93">
        <v>1</v>
      </c>
      <c r="R165" s="92" t="s">
        <v>1</v>
      </c>
      <c r="S165" s="92" t="s">
        <v>1</v>
      </c>
      <c r="T165" s="92" t="s">
        <v>1</v>
      </c>
      <c r="U165" s="21" t="s">
        <v>1</v>
      </c>
      <c r="V165" s="92" t="s">
        <v>1</v>
      </c>
      <c r="W165" s="92" t="s">
        <v>1</v>
      </c>
      <c r="X165" s="95" t="s">
        <v>1</v>
      </c>
      <c r="Y165" s="92" t="s">
        <v>1</v>
      </c>
      <c r="Z165" s="92" t="s">
        <v>1</v>
      </c>
      <c r="AA165" s="97" t="s">
        <v>433</v>
      </c>
      <c r="AB165" s="92" t="s">
        <v>1</v>
      </c>
      <c r="AC165" s="92" t="s">
        <v>1</v>
      </c>
      <c r="AD165" s="92" t="s">
        <v>1</v>
      </c>
      <c r="AE165" s="92" t="s">
        <v>1</v>
      </c>
      <c r="AF165" s="94" t="s">
        <v>1</v>
      </c>
      <c r="AH165" t="str">
        <f>VLOOKUP(A165,'Report 238'!$B:$AS,18,FALSE)</f>
        <v>SR</v>
      </c>
      <c r="AI165" t="str">
        <f>VLOOKUP(A165,'Report 238'!$B:$AS,36,FALSE)</f>
        <v/>
      </c>
      <c r="AJ165" t="str">
        <f>VLOOKUP(A165,'Report 238'!$B:$AS,42,FALSE)</f>
        <v/>
      </c>
      <c r="AK165" t="str">
        <f>VLOOKUP(A165,'Report 240'!B:AQ,37,FALSE)</f>
        <v>No</v>
      </c>
      <c r="AL165">
        <f>VLOOKUP(A165,'Report 240'!B:AR,38,FALSE)</f>
        <v>77.7</v>
      </c>
      <c r="AM165" t="str">
        <f>VLOOKUP(A165,'Report 240'!B:AS,39,FALSE)</f>
        <v>No</v>
      </c>
    </row>
    <row r="166" spans="1:39" ht="26.25" customHeight="1" x14ac:dyDescent="0.3">
      <c r="A166" s="3">
        <v>681</v>
      </c>
      <c r="B166" s="6" t="s">
        <v>167</v>
      </c>
      <c r="C166" s="6" t="s">
        <v>288</v>
      </c>
      <c r="D166" s="89" t="s">
        <v>291</v>
      </c>
      <c r="E166" s="89" t="s">
        <v>288</v>
      </c>
      <c r="F166" s="90" t="s">
        <v>330</v>
      </c>
      <c r="G166" s="96" t="s">
        <v>4</v>
      </c>
      <c r="H166" s="17" t="str">
        <f>VLOOKUP(A166,'PROVINCES - IDs'!A:O,11,FALSE)</f>
        <v>A</v>
      </c>
      <c r="I166" s="17" t="str">
        <f>VLOOKUP(A166,'PROVINCES - IDs'!A:P,12,FALSE)</f>
        <v>N</v>
      </c>
      <c r="J166" s="92" t="s">
        <v>1</v>
      </c>
      <c r="K166" s="93">
        <v>1</v>
      </c>
      <c r="L166" s="92" t="s">
        <v>1</v>
      </c>
      <c r="M166" s="93">
        <v>1</v>
      </c>
      <c r="N166" s="93">
        <v>1</v>
      </c>
      <c r="O166" s="93">
        <v>1</v>
      </c>
      <c r="P166" s="92" t="s">
        <v>1</v>
      </c>
      <c r="Q166" s="93">
        <v>1</v>
      </c>
      <c r="R166" s="92" t="s">
        <v>1</v>
      </c>
      <c r="S166" s="87">
        <v>1</v>
      </c>
      <c r="T166" s="92" t="s">
        <v>1</v>
      </c>
      <c r="U166" s="92" t="s">
        <v>1</v>
      </c>
      <c r="V166" s="92" t="s">
        <v>1</v>
      </c>
      <c r="W166" s="92" t="s">
        <v>1</v>
      </c>
      <c r="X166" s="92" t="s">
        <v>1</v>
      </c>
      <c r="Y166" s="92" t="s">
        <v>1</v>
      </c>
      <c r="Z166" s="92" t="s">
        <v>1</v>
      </c>
      <c r="AA166" s="97" t="s">
        <v>433</v>
      </c>
      <c r="AB166" s="92" t="s">
        <v>1</v>
      </c>
      <c r="AC166" s="92" t="s">
        <v>1</v>
      </c>
      <c r="AD166" s="92" t="s">
        <v>1</v>
      </c>
      <c r="AE166" s="92" t="s">
        <v>1</v>
      </c>
      <c r="AF166" s="94" t="s">
        <v>1</v>
      </c>
      <c r="AH166" t="str">
        <f>VLOOKUP(A166,'Report 238'!$B:$AS,18,FALSE)</f>
        <v>SR</v>
      </c>
      <c r="AI166" t="str">
        <f>VLOOKUP(A166,'Report 238'!$B:$AS,36,FALSE)</f>
        <v/>
      </c>
      <c r="AJ166" t="str">
        <f>VLOOKUP(A166,'Report 238'!$B:$AS,42,FALSE)</f>
        <v/>
      </c>
      <c r="AK166" t="str">
        <f>VLOOKUP(A166,'Report 240'!B:AQ,37,FALSE)</f>
        <v>No</v>
      </c>
      <c r="AL166">
        <f>VLOOKUP(A166,'Report 240'!B:AR,38,FALSE)</f>
        <v>47.3</v>
      </c>
      <c r="AM166" t="str">
        <f>VLOOKUP(A166,'Report 240'!B:AS,39,FALSE)</f>
        <v>Yes</v>
      </c>
    </row>
    <row r="167" spans="1:39" ht="14.25" customHeight="1" x14ac:dyDescent="0.3">
      <c r="A167" s="3">
        <v>1562</v>
      </c>
      <c r="B167" s="6" t="s">
        <v>168</v>
      </c>
      <c r="C167" s="6" t="s">
        <v>288</v>
      </c>
      <c r="D167" s="89" t="s">
        <v>292</v>
      </c>
      <c r="E167" s="89" t="s">
        <v>288</v>
      </c>
      <c r="F167" s="90" t="s">
        <v>331</v>
      </c>
      <c r="G167" s="96" t="s">
        <v>4</v>
      </c>
      <c r="H167" s="17" t="str">
        <f>VLOOKUP(A167,'PROVINCES - IDs'!A:O,11,FALSE)</f>
        <v/>
      </c>
      <c r="I167" s="17" t="str">
        <f>VLOOKUP(A167,'PROVINCES - IDs'!A:P,12,FALSE)</f>
        <v>R</v>
      </c>
      <c r="J167" s="93">
        <v>1</v>
      </c>
      <c r="K167" s="92" t="s">
        <v>1</v>
      </c>
      <c r="L167" s="92" t="s">
        <v>1</v>
      </c>
      <c r="M167" s="92" t="s">
        <v>1</v>
      </c>
      <c r="N167" s="92" t="s">
        <v>1</v>
      </c>
      <c r="O167" s="92" t="s">
        <v>1</v>
      </c>
      <c r="P167" s="92" t="s">
        <v>1</v>
      </c>
      <c r="Q167" s="92" t="s">
        <v>1</v>
      </c>
      <c r="R167" s="92" t="s">
        <v>1</v>
      </c>
      <c r="S167" s="87">
        <v>1</v>
      </c>
      <c r="T167" s="92" t="s">
        <v>1</v>
      </c>
      <c r="U167" s="21" t="s">
        <v>1</v>
      </c>
      <c r="V167" s="92" t="s">
        <v>1</v>
      </c>
      <c r="W167" s="92" t="s">
        <v>1</v>
      </c>
      <c r="X167" s="92" t="s">
        <v>1</v>
      </c>
      <c r="Y167" s="21" t="s">
        <v>1</v>
      </c>
      <c r="Z167" s="92" t="s">
        <v>1</v>
      </c>
      <c r="AA167" s="97" t="s">
        <v>433</v>
      </c>
      <c r="AB167" s="92" t="s">
        <v>1</v>
      </c>
      <c r="AC167" s="92" t="s">
        <v>1</v>
      </c>
      <c r="AD167" s="92" t="s">
        <v>1</v>
      </c>
      <c r="AE167" s="92" t="s">
        <v>1</v>
      </c>
      <c r="AF167" s="94" t="s">
        <v>1</v>
      </c>
      <c r="AH167" t="str">
        <f>VLOOKUP(A167,'Report 238'!$B:$AS,18,FALSE)</f>
        <v>SR</v>
      </c>
      <c r="AI167" t="str">
        <f>VLOOKUP(A167,'Report 238'!$B:$AS,36,FALSE)</f>
        <v/>
      </c>
      <c r="AJ167" t="str">
        <f>VLOOKUP(A167,'Report 238'!$B:$AS,42,FALSE)</f>
        <v/>
      </c>
      <c r="AK167" t="str">
        <f>VLOOKUP(A167,'Report 240'!B:AQ,37,FALSE)</f>
        <v>No</v>
      </c>
      <c r="AL167">
        <f>VLOOKUP(A167,'Report 240'!B:AR,38,FALSE)</f>
        <v>984.8</v>
      </c>
      <c r="AM167" t="str">
        <f>VLOOKUP(A167,'Report 240'!B:AS,39,FALSE)</f>
        <v>Yes</v>
      </c>
    </row>
    <row r="168" spans="1:39" ht="14.25" customHeight="1" x14ac:dyDescent="0.3">
      <c r="A168" s="3">
        <v>746</v>
      </c>
      <c r="B168" s="6" t="s">
        <v>169</v>
      </c>
      <c r="C168" s="6" t="s">
        <v>288</v>
      </c>
      <c r="D168" s="89" t="s">
        <v>292</v>
      </c>
      <c r="E168" s="89" t="s">
        <v>288</v>
      </c>
      <c r="F168" s="90" t="s">
        <v>334</v>
      </c>
      <c r="G168" s="96" t="s">
        <v>4</v>
      </c>
      <c r="H168" s="17" t="str">
        <f>VLOOKUP(A168,'PROVINCES - IDs'!A:O,11,FALSE)</f>
        <v/>
      </c>
      <c r="I168" s="17" t="str">
        <f>VLOOKUP(A168,'PROVINCES - IDs'!A:P,12,FALSE)</f>
        <v>R</v>
      </c>
      <c r="J168" s="93">
        <v>1</v>
      </c>
      <c r="K168" s="93">
        <v>1</v>
      </c>
      <c r="L168" s="93">
        <v>1</v>
      </c>
      <c r="M168" s="93">
        <v>1</v>
      </c>
      <c r="N168" s="93">
        <v>1</v>
      </c>
      <c r="O168" s="93">
        <v>1</v>
      </c>
      <c r="P168" s="92" t="s">
        <v>1</v>
      </c>
      <c r="Q168" s="93">
        <v>1</v>
      </c>
      <c r="R168" s="92" t="s">
        <v>1</v>
      </c>
      <c r="S168" s="92" t="s">
        <v>1</v>
      </c>
      <c r="T168" s="92" t="s">
        <v>1</v>
      </c>
      <c r="U168" s="21" t="s">
        <v>1</v>
      </c>
      <c r="V168" s="92" t="s">
        <v>1</v>
      </c>
      <c r="W168" s="92" t="s">
        <v>1</v>
      </c>
      <c r="X168" s="92" t="s">
        <v>1</v>
      </c>
      <c r="Y168" s="92" t="s">
        <v>1</v>
      </c>
      <c r="Z168" s="92" t="s">
        <v>1</v>
      </c>
      <c r="AA168" s="92" t="s">
        <v>1</v>
      </c>
      <c r="AB168" s="93">
        <v>1</v>
      </c>
      <c r="AC168" s="93">
        <v>1</v>
      </c>
      <c r="AD168" s="92" t="s">
        <v>1</v>
      </c>
      <c r="AE168" s="92" t="s">
        <v>1</v>
      </c>
      <c r="AF168" s="94" t="s">
        <v>1</v>
      </c>
      <c r="AH168" t="str">
        <f>VLOOKUP(A168,'Report 238'!$B:$AS,18,FALSE)</f>
        <v/>
      </c>
      <c r="AI168" t="str">
        <f>VLOOKUP(A168,'Report 238'!$B:$AS,36,FALSE)</f>
        <v/>
      </c>
      <c r="AJ168" t="str">
        <f>VLOOKUP(A168,'Report 238'!$B:$AS,42,FALSE)</f>
        <v/>
      </c>
      <c r="AK168" t="str">
        <f>VLOOKUP(A168,'Report 240'!B:AQ,37,FALSE)</f>
        <v>No</v>
      </c>
      <c r="AL168">
        <f>VLOOKUP(A168,'Report 240'!B:AR,38,FALSE)</f>
        <v>0.21</v>
      </c>
      <c r="AM168" t="str">
        <f>VLOOKUP(A168,'Report 240'!B:AS,39,FALSE)</f>
        <v>No</v>
      </c>
    </row>
    <row r="169" spans="1:39" ht="18" customHeight="1" x14ac:dyDescent="0.3">
      <c r="A169" s="243" t="s">
        <v>5</v>
      </c>
      <c r="B169" s="243"/>
      <c r="C169" s="243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5"/>
      <c r="AH169" t="e">
        <f>VLOOKUP(A169,'Report 238'!$B:$AS,18,FALSE)</f>
        <v>#N/A</v>
      </c>
      <c r="AI169" t="e">
        <f>VLOOKUP(A169,'Report 238'!$B:$AS,36,FALSE)</f>
        <v>#N/A</v>
      </c>
      <c r="AJ169" t="e">
        <f>VLOOKUP(A169,'Report 238'!$B:$AS,42,FALSE)</f>
        <v>#N/A</v>
      </c>
      <c r="AK169" t="e">
        <f>VLOOKUP(A169,'Report 240'!B:AQ,37,FALSE)</f>
        <v>#N/A</v>
      </c>
      <c r="AL169" t="e">
        <f>VLOOKUP(A169,'Report 240'!B:AR,38,FALSE)</f>
        <v>#N/A</v>
      </c>
      <c r="AM169" t="e">
        <f>VLOOKUP(A169,'Report 240'!B:AS,39,FALSE)</f>
        <v>#N/A</v>
      </c>
    </row>
    <row r="170" spans="1:39" ht="14.25" customHeight="1" x14ac:dyDescent="0.3">
      <c r="A170" s="3">
        <v>610</v>
      </c>
      <c r="B170" s="6" t="s">
        <v>170</v>
      </c>
      <c r="C170" s="6" t="s">
        <v>285</v>
      </c>
      <c r="D170" s="89" t="s">
        <v>290</v>
      </c>
      <c r="E170" s="89" t="s">
        <v>303</v>
      </c>
      <c r="F170" s="90" t="s">
        <v>324</v>
      </c>
      <c r="G170" s="98" t="s">
        <v>5</v>
      </c>
      <c r="H170" s="17" t="str">
        <f>VLOOKUP(A170,'PROVINCES - IDs'!A:O,11,FALSE)</f>
        <v>A</v>
      </c>
      <c r="I170" s="17" t="str">
        <f>VLOOKUP(A170,'PROVINCES - IDs'!A:P,12,FALSE)</f>
        <v>R</v>
      </c>
      <c r="J170" s="92" t="s">
        <v>1</v>
      </c>
      <c r="K170" s="92" t="s">
        <v>1</v>
      </c>
      <c r="L170" s="92" t="s">
        <v>1</v>
      </c>
      <c r="M170" s="93">
        <v>1</v>
      </c>
      <c r="N170" s="92" t="s">
        <v>1</v>
      </c>
      <c r="O170" s="93">
        <v>1</v>
      </c>
      <c r="P170" s="92" t="s">
        <v>1</v>
      </c>
      <c r="Q170" s="92" t="s">
        <v>1</v>
      </c>
      <c r="R170" s="92" t="s">
        <v>1</v>
      </c>
      <c r="S170" s="87">
        <v>1</v>
      </c>
      <c r="T170" s="92" t="s">
        <v>1</v>
      </c>
      <c r="U170" s="95" t="s">
        <v>1</v>
      </c>
      <c r="V170" s="21" t="s">
        <v>1</v>
      </c>
      <c r="W170" s="95" t="s">
        <v>1</v>
      </c>
      <c r="X170" s="92" t="s">
        <v>1</v>
      </c>
      <c r="Y170" s="92" t="s">
        <v>1</v>
      </c>
      <c r="Z170" s="21" t="s">
        <v>1</v>
      </c>
      <c r="AA170" s="97" t="s">
        <v>433</v>
      </c>
      <c r="AB170" s="92" t="s">
        <v>1</v>
      </c>
      <c r="AC170" s="92" t="s">
        <v>1</v>
      </c>
      <c r="AD170" s="92" t="s">
        <v>1</v>
      </c>
      <c r="AE170" s="97" t="s">
        <v>433</v>
      </c>
      <c r="AF170" s="82" t="s">
        <v>433</v>
      </c>
      <c r="AH170" t="str">
        <f>VLOOKUP(A170,'Report 238'!$B:$AS,18,FALSE)</f>
        <v>SR</v>
      </c>
      <c r="AI170" t="str">
        <f>VLOOKUP(A170,'Report 238'!$B:$AS,36,FALSE)</f>
        <v>SR</v>
      </c>
      <c r="AJ170" t="str">
        <f>VLOOKUP(A170,'Report 238'!$B:$AS,42,FALSE)</f>
        <v>SR</v>
      </c>
      <c r="AK170" t="str">
        <f>VLOOKUP(A170,'Report 240'!B:AQ,37,FALSE)</f>
        <v>No</v>
      </c>
      <c r="AL170">
        <f>VLOOKUP(A170,'Report 240'!B:AR,38,FALSE)</f>
        <v>767.5</v>
      </c>
      <c r="AM170" t="str">
        <f>VLOOKUP(A170,'Report 240'!B:AS,39,FALSE)</f>
        <v>Yes</v>
      </c>
    </row>
    <row r="171" spans="1:39" ht="14.25" customHeight="1" x14ac:dyDescent="0.3">
      <c r="A171" s="3">
        <v>614</v>
      </c>
      <c r="B171" s="6" t="s">
        <v>171</v>
      </c>
      <c r="C171" s="6" t="s">
        <v>285</v>
      </c>
      <c r="D171" s="89" t="s">
        <v>290</v>
      </c>
      <c r="E171" s="89" t="s">
        <v>303</v>
      </c>
      <c r="F171" s="90" t="s">
        <v>323</v>
      </c>
      <c r="G171" s="98" t="s">
        <v>5</v>
      </c>
      <c r="H171" s="17" t="str">
        <f>VLOOKUP(A171,'PROVINCES - IDs'!A:O,11,FALSE)</f>
        <v>R</v>
      </c>
      <c r="I171" s="17" t="str">
        <f>VLOOKUP(A171,'PROVINCES - IDs'!A:P,12,FALSE)</f>
        <v>R</v>
      </c>
      <c r="J171" s="92" t="s">
        <v>1</v>
      </c>
      <c r="K171" s="92" t="s">
        <v>1</v>
      </c>
      <c r="L171" s="93">
        <v>1</v>
      </c>
      <c r="M171" s="93">
        <v>1</v>
      </c>
      <c r="N171" s="92" t="s">
        <v>1</v>
      </c>
      <c r="O171" s="92" t="s">
        <v>1</v>
      </c>
      <c r="P171" s="92" t="s">
        <v>1</v>
      </c>
      <c r="Q171" s="92" t="s">
        <v>1</v>
      </c>
      <c r="R171" s="92" t="s">
        <v>1</v>
      </c>
      <c r="S171" s="87">
        <v>1</v>
      </c>
      <c r="T171" s="92" t="s">
        <v>1</v>
      </c>
      <c r="U171" s="95" t="s">
        <v>1</v>
      </c>
      <c r="V171" s="92" t="s">
        <v>1</v>
      </c>
      <c r="W171" s="92" t="s">
        <v>1</v>
      </c>
      <c r="X171" s="92" t="s">
        <v>1</v>
      </c>
      <c r="Y171" s="92" t="s">
        <v>1</v>
      </c>
      <c r="Z171" s="95" t="s">
        <v>1</v>
      </c>
      <c r="AA171" s="97" t="s">
        <v>433</v>
      </c>
      <c r="AB171" s="92" t="s">
        <v>1</v>
      </c>
      <c r="AC171" s="92" t="s">
        <v>1</v>
      </c>
      <c r="AD171" s="92" t="s">
        <v>1</v>
      </c>
      <c r="AE171" s="92" t="s">
        <v>1</v>
      </c>
      <c r="AF171" s="94" t="s">
        <v>1</v>
      </c>
      <c r="AH171" t="str">
        <f>VLOOKUP(A171,'Report 238'!$B:$AS,18,FALSE)</f>
        <v>SR</v>
      </c>
      <c r="AI171" t="str">
        <f>VLOOKUP(A171,'Report 238'!$B:$AS,36,FALSE)</f>
        <v/>
      </c>
      <c r="AJ171" t="str">
        <f>VLOOKUP(A171,'Report 238'!$B:$AS,42,FALSE)</f>
        <v/>
      </c>
      <c r="AK171" t="str">
        <f>VLOOKUP(A171,'Report 240'!B:AQ,37,FALSE)</f>
        <v>No</v>
      </c>
      <c r="AL171">
        <f>VLOOKUP(A171,'Report 240'!B:AR,38,FALSE)</f>
        <v>275</v>
      </c>
      <c r="AM171" t="str">
        <f>VLOOKUP(A171,'Report 240'!B:AS,39,FALSE)</f>
        <v>Yes</v>
      </c>
    </row>
    <row r="172" spans="1:39" ht="14.25" customHeight="1" x14ac:dyDescent="0.3">
      <c r="A172" s="3">
        <v>567</v>
      </c>
      <c r="B172" s="6" t="s">
        <v>172</v>
      </c>
      <c r="C172" s="6" t="s">
        <v>285</v>
      </c>
      <c r="D172" s="89" t="s">
        <v>290</v>
      </c>
      <c r="E172" s="89" t="s">
        <v>303</v>
      </c>
      <c r="F172" s="90" t="s">
        <v>305</v>
      </c>
      <c r="G172" s="98" t="s">
        <v>5</v>
      </c>
      <c r="H172" s="17" t="str">
        <f>VLOOKUP(A172,'PROVINCES - IDs'!A:O,11,FALSE)</f>
        <v>R</v>
      </c>
      <c r="I172" s="17" t="str">
        <f>VLOOKUP(A172,'PROVINCES - IDs'!A:P,12,FALSE)</f>
        <v>R</v>
      </c>
      <c r="J172" s="93">
        <v>1</v>
      </c>
      <c r="K172" s="93">
        <v>1</v>
      </c>
      <c r="L172" s="92" t="s">
        <v>1</v>
      </c>
      <c r="M172" s="93">
        <v>1</v>
      </c>
      <c r="N172" s="93">
        <v>1</v>
      </c>
      <c r="O172" s="93">
        <v>1</v>
      </c>
      <c r="P172" s="92" t="s">
        <v>1</v>
      </c>
      <c r="Q172" s="93">
        <v>1</v>
      </c>
      <c r="R172" s="92" t="s">
        <v>1</v>
      </c>
      <c r="S172" s="87">
        <v>1</v>
      </c>
      <c r="T172" s="92" t="s">
        <v>1</v>
      </c>
      <c r="U172" s="95" t="s">
        <v>1</v>
      </c>
      <c r="V172" s="92" t="s">
        <v>1</v>
      </c>
      <c r="W172" s="92" t="s">
        <v>1</v>
      </c>
      <c r="X172" s="92" t="s">
        <v>1</v>
      </c>
      <c r="Y172" s="92" t="s">
        <v>1</v>
      </c>
      <c r="Z172" s="92" t="s">
        <v>1</v>
      </c>
      <c r="AA172" s="97" t="s">
        <v>433</v>
      </c>
      <c r="AB172" s="92" t="s">
        <v>1</v>
      </c>
      <c r="AC172" s="92" t="s">
        <v>1</v>
      </c>
      <c r="AD172" s="92" t="s">
        <v>1</v>
      </c>
      <c r="AE172" s="92" t="s">
        <v>1</v>
      </c>
      <c r="AF172" s="94" t="s">
        <v>1</v>
      </c>
      <c r="AH172" t="str">
        <f>VLOOKUP(A172,'Report 238'!$B:$AS,18,FALSE)</f>
        <v>SR</v>
      </c>
      <c r="AI172" t="str">
        <f>VLOOKUP(A172,'Report 238'!$B:$AS,36,FALSE)</f>
        <v/>
      </c>
      <c r="AJ172" t="str">
        <f>VLOOKUP(A172,'Report 238'!$B:$AS,42,FALSE)</f>
        <v/>
      </c>
      <c r="AK172" t="str">
        <f>VLOOKUP(A172,'Report 240'!B:AQ,37,FALSE)</f>
        <v>No</v>
      </c>
      <c r="AL172">
        <f>VLOOKUP(A172,'Report 240'!B:AR,38,FALSE)</f>
        <v>30.7</v>
      </c>
      <c r="AM172" t="str">
        <f>VLOOKUP(A172,'Report 240'!B:AS,39,FALSE)</f>
        <v>Yes</v>
      </c>
    </row>
    <row r="173" spans="1:39" ht="14.25" customHeight="1" x14ac:dyDescent="0.3">
      <c r="A173" s="3">
        <v>1484</v>
      </c>
      <c r="B173" s="6" t="s">
        <v>173</v>
      </c>
      <c r="C173" s="6" t="s">
        <v>285</v>
      </c>
      <c r="D173" s="89" t="s">
        <v>290</v>
      </c>
      <c r="E173" s="89" t="s">
        <v>303</v>
      </c>
      <c r="F173" s="90" t="s">
        <v>306</v>
      </c>
      <c r="G173" s="98" t="s">
        <v>5</v>
      </c>
      <c r="H173" s="17" t="str">
        <f>VLOOKUP(A173,'PROVINCES - IDs'!A:O,11,FALSE)</f>
        <v>R</v>
      </c>
      <c r="I173" s="17" t="str">
        <f>VLOOKUP(A173,'PROVINCES - IDs'!A:P,12,FALSE)</f>
        <v>R</v>
      </c>
      <c r="J173" s="93">
        <v>1</v>
      </c>
      <c r="K173" s="93">
        <v>1</v>
      </c>
      <c r="L173" s="93">
        <v>1</v>
      </c>
      <c r="M173" s="93">
        <v>1</v>
      </c>
      <c r="N173" s="93">
        <v>1</v>
      </c>
      <c r="O173" s="93">
        <v>1</v>
      </c>
      <c r="P173" s="92" t="s">
        <v>1</v>
      </c>
      <c r="Q173" s="93">
        <v>1</v>
      </c>
      <c r="R173" s="92" t="s">
        <v>1</v>
      </c>
      <c r="S173" s="92" t="s">
        <v>1</v>
      </c>
      <c r="T173" s="87">
        <v>1</v>
      </c>
      <c r="U173" s="21" t="s">
        <v>1</v>
      </c>
      <c r="V173" s="21" t="s">
        <v>1</v>
      </c>
      <c r="W173" s="92" t="s">
        <v>1</v>
      </c>
      <c r="X173" s="92" t="s">
        <v>1</v>
      </c>
      <c r="Y173" s="92" t="s">
        <v>1</v>
      </c>
      <c r="Z173" s="95" t="s">
        <v>1</v>
      </c>
      <c r="AA173" s="97" t="s">
        <v>433</v>
      </c>
      <c r="AB173" s="92" t="s">
        <v>1</v>
      </c>
      <c r="AC173" s="92" t="s">
        <v>1</v>
      </c>
      <c r="AD173" s="92" t="s">
        <v>1</v>
      </c>
      <c r="AE173" s="97" t="s">
        <v>433</v>
      </c>
      <c r="AF173" s="94" t="s">
        <v>1</v>
      </c>
      <c r="AH173" t="str">
        <f>VLOOKUP(A173,'Report 238'!$B:$AS,18,FALSE)</f>
        <v>SR</v>
      </c>
      <c r="AI173" t="str">
        <f>VLOOKUP(A173,'Report 238'!$B:$AS,36,FALSE)</f>
        <v>SR</v>
      </c>
      <c r="AJ173" t="str">
        <f>VLOOKUP(A173,'Report 238'!$B:$AS,42,FALSE)</f>
        <v/>
      </c>
      <c r="AK173" t="str">
        <f>VLOOKUP(A173,'Report 240'!B:AQ,37,FALSE)</f>
        <v>Yes</v>
      </c>
      <c r="AL173">
        <f>VLOOKUP(A173,'Report 240'!B:AR,38,FALSE)</f>
        <v>39</v>
      </c>
      <c r="AM173" t="str">
        <f>VLOOKUP(A173,'Report 240'!B:AS,39,FALSE)</f>
        <v>No</v>
      </c>
    </row>
    <row r="174" spans="1:39" ht="14.25" customHeight="1" x14ac:dyDescent="0.3">
      <c r="A174" s="3">
        <v>1482</v>
      </c>
      <c r="B174" s="6" t="s">
        <v>174</v>
      </c>
      <c r="C174" s="6" t="s">
        <v>285</v>
      </c>
      <c r="D174" s="89" t="s">
        <v>290</v>
      </c>
      <c r="E174" s="89" t="s">
        <v>303</v>
      </c>
      <c r="F174" s="90" t="s">
        <v>305</v>
      </c>
      <c r="G174" s="98" t="s">
        <v>5</v>
      </c>
      <c r="H174" s="17" t="str">
        <f>VLOOKUP(A174,'PROVINCES - IDs'!A:O,11,FALSE)</f>
        <v>A</v>
      </c>
      <c r="I174" s="17" t="str">
        <f>VLOOKUP(A174,'PROVINCES - IDs'!A:P,12,FALSE)</f>
        <v>R</v>
      </c>
      <c r="J174" s="93">
        <v>1</v>
      </c>
      <c r="K174" s="93">
        <v>1</v>
      </c>
      <c r="L174" s="93">
        <v>1</v>
      </c>
      <c r="M174" s="93">
        <v>1</v>
      </c>
      <c r="N174" s="92" t="s">
        <v>1</v>
      </c>
      <c r="O174" s="93">
        <v>1</v>
      </c>
      <c r="P174" s="92" t="s">
        <v>1</v>
      </c>
      <c r="Q174" s="93">
        <v>1</v>
      </c>
      <c r="R174" s="92" t="s">
        <v>1</v>
      </c>
      <c r="S174" s="92" t="s">
        <v>1</v>
      </c>
      <c r="T174" s="92" t="s">
        <v>1</v>
      </c>
      <c r="U174" s="21" t="s">
        <v>1</v>
      </c>
      <c r="V174" s="95" t="s">
        <v>1</v>
      </c>
      <c r="W174" s="92" t="s">
        <v>1</v>
      </c>
      <c r="X174" s="92" t="s">
        <v>1</v>
      </c>
      <c r="Y174" s="92" t="s">
        <v>1</v>
      </c>
      <c r="Z174" s="21" t="s">
        <v>1</v>
      </c>
      <c r="AA174" s="92" t="s">
        <v>1</v>
      </c>
      <c r="AB174" s="93">
        <v>1</v>
      </c>
      <c r="AC174" s="93">
        <v>1</v>
      </c>
      <c r="AD174" s="92" t="s">
        <v>1</v>
      </c>
      <c r="AE174" s="92" t="s">
        <v>1</v>
      </c>
      <c r="AF174" s="94" t="s">
        <v>1</v>
      </c>
      <c r="AH174" t="str">
        <f>VLOOKUP(A174,'Report 238'!$B:$AS,18,FALSE)</f>
        <v/>
      </c>
      <c r="AI174" t="str">
        <f>VLOOKUP(A174,'Report 238'!$B:$AS,36,FALSE)</f>
        <v/>
      </c>
      <c r="AJ174" t="str">
        <f>VLOOKUP(A174,'Report 238'!$B:$AS,42,FALSE)</f>
        <v/>
      </c>
      <c r="AK174" t="str">
        <f>VLOOKUP(A174,'Report 240'!B:AQ,37,FALSE)</f>
        <v>No</v>
      </c>
      <c r="AL174">
        <f>VLOOKUP(A174,'Report 240'!B:AR,38,FALSE)</f>
        <v>80.400000000000006</v>
      </c>
      <c r="AM174" t="str">
        <f>VLOOKUP(A174,'Report 240'!B:AS,39,FALSE)</f>
        <v>No</v>
      </c>
    </row>
    <row r="175" spans="1:39" ht="13.5" customHeight="1" x14ac:dyDescent="0.3">
      <c r="A175" s="3">
        <v>600</v>
      </c>
      <c r="B175" s="6" t="s">
        <v>175</v>
      </c>
      <c r="C175" s="6" t="s">
        <v>285</v>
      </c>
      <c r="D175" s="89" t="s">
        <v>290</v>
      </c>
      <c r="E175" s="89" t="s">
        <v>303</v>
      </c>
      <c r="F175" s="90" t="s">
        <v>324</v>
      </c>
      <c r="G175" s="98" t="s">
        <v>5</v>
      </c>
      <c r="H175" s="17" t="str">
        <f>VLOOKUP(A175,'PROVINCES - IDs'!A:O,11,FALSE)</f>
        <v>R</v>
      </c>
      <c r="I175" s="17" t="str">
        <f>VLOOKUP(A175,'PROVINCES - IDs'!A:P,12,FALSE)</f>
        <v>R</v>
      </c>
      <c r="J175" s="92" t="s">
        <v>1</v>
      </c>
      <c r="K175" s="92" t="s">
        <v>1</v>
      </c>
      <c r="L175" s="92" t="s">
        <v>1</v>
      </c>
      <c r="M175" s="93">
        <v>1</v>
      </c>
      <c r="N175" s="93">
        <v>1</v>
      </c>
      <c r="O175" s="92" t="s">
        <v>1</v>
      </c>
      <c r="P175" s="92" t="s">
        <v>1</v>
      </c>
      <c r="Q175" s="92" t="s">
        <v>1</v>
      </c>
      <c r="R175" s="92" t="s">
        <v>1</v>
      </c>
      <c r="S175" s="92" t="s">
        <v>1</v>
      </c>
      <c r="T175" s="92" t="s">
        <v>1</v>
      </c>
      <c r="U175" s="92" t="s">
        <v>1</v>
      </c>
      <c r="V175" s="92" t="s">
        <v>1</v>
      </c>
      <c r="W175" s="92" t="s">
        <v>1</v>
      </c>
      <c r="X175" s="92" t="s">
        <v>1</v>
      </c>
      <c r="Y175" s="21" t="s">
        <v>1</v>
      </c>
      <c r="Z175" s="95" t="s">
        <v>1</v>
      </c>
      <c r="AA175" s="97" t="s">
        <v>433</v>
      </c>
      <c r="AB175" s="93">
        <v>1</v>
      </c>
      <c r="AC175" s="92" t="s">
        <v>1</v>
      </c>
      <c r="AD175" s="92" t="s">
        <v>1</v>
      </c>
      <c r="AE175" s="92" t="s">
        <v>1</v>
      </c>
      <c r="AF175" s="94" t="s">
        <v>1</v>
      </c>
      <c r="AH175" t="str">
        <f>VLOOKUP(A175,'Report 238'!$B:$AS,18,FALSE)</f>
        <v>SR</v>
      </c>
      <c r="AI175" t="str">
        <f>VLOOKUP(A175,'Report 238'!$B:$AS,36,FALSE)</f>
        <v/>
      </c>
      <c r="AJ175" t="str">
        <f>VLOOKUP(A175,'Report 238'!$B:$AS,42,FALSE)</f>
        <v/>
      </c>
      <c r="AK175" t="str">
        <f>VLOOKUP(A175,'Report 240'!B:AQ,37,FALSE)</f>
        <v>No</v>
      </c>
      <c r="AL175">
        <f>VLOOKUP(A175,'Report 240'!B:AR,38,FALSE)</f>
        <v>495</v>
      </c>
      <c r="AM175" t="str">
        <f>VLOOKUP(A175,'Report 240'!B:AS,39,FALSE)</f>
        <v>No</v>
      </c>
    </row>
    <row r="176" spans="1:39" ht="14.25" customHeight="1" x14ac:dyDescent="0.3">
      <c r="A176" s="3">
        <v>613</v>
      </c>
      <c r="B176" s="6" t="s">
        <v>176</v>
      </c>
      <c r="C176" s="6" t="s">
        <v>285</v>
      </c>
      <c r="D176" s="89" t="s">
        <v>290</v>
      </c>
      <c r="E176" s="89" t="s">
        <v>303</v>
      </c>
      <c r="F176" s="90" t="s">
        <v>324</v>
      </c>
      <c r="G176" s="98" t="s">
        <v>5</v>
      </c>
      <c r="H176" s="17" t="str">
        <f>VLOOKUP(A176,'PROVINCES - IDs'!A:O,11,FALSE)</f>
        <v>N</v>
      </c>
      <c r="I176" s="17" t="str">
        <f>VLOOKUP(A176,'PROVINCES - IDs'!A:P,12,FALSE)</f>
        <v>R</v>
      </c>
      <c r="J176" s="92" t="s">
        <v>1</v>
      </c>
      <c r="K176" s="92" t="s">
        <v>1</v>
      </c>
      <c r="L176" s="93">
        <v>1</v>
      </c>
      <c r="M176" s="93">
        <v>1</v>
      </c>
      <c r="N176" s="92" t="s">
        <v>1</v>
      </c>
      <c r="O176" s="92" t="s">
        <v>1</v>
      </c>
      <c r="P176" s="92" t="s">
        <v>1</v>
      </c>
      <c r="Q176" s="92" t="s">
        <v>1</v>
      </c>
      <c r="R176" s="92" t="s">
        <v>1</v>
      </c>
      <c r="S176" s="92" t="s">
        <v>1</v>
      </c>
      <c r="T176" s="92" t="s">
        <v>1</v>
      </c>
      <c r="U176" s="92" t="s">
        <v>1</v>
      </c>
      <c r="V176" s="21" t="s">
        <v>1</v>
      </c>
      <c r="W176" s="92" t="s">
        <v>1</v>
      </c>
      <c r="X176" s="95" t="s">
        <v>1</v>
      </c>
      <c r="Y176" s="92" t="s">
        <v>1</v>
      </c>
      <c r="Z176" s="92" t="s">
        <v>1</v>
      </c>
      <c r="AA176" s="97" t="s">
        <v>433</v>
      </c>
      <c r="AB176" s="93">
        <v>1</v>
      </c>
      <c r="AC176" s="92" t="s">
        <v>1</v>
      </c>
      <c r="AD176" s="92" t="s">
        <v>1</v>
      </c>
      <c r="AE176" s="97" t="s">
        <v>433</v>
      </c>
      <c r="AF176" s="82" t="s">
        <v>433</v>
      </c>
      <c r="AH176" t="str">
        <f>VLOOKUP(A176,'Report 238'!$B:$AS,18,FALSE)</f>
        <v>SR</v>
      </c>
      <c r="AI176" t="str">
        <f>VLOOKUP(A176,'Report 238'!$B:$AS,36,FALSE)</f>
        <v>SR</v>
      </c>
      <c r="AJ176" t="str">
        <f>VLOOKUP(A176,'Report 238'!$B:$AS,42,FALSE)</f>
        <v>SR</v>
      </c>
      <c r="AK176" t="str">
        <f>VLOOKUP(A176,'Report 240'!B:AQ,37,FALSE)</f>
        <v>No</v>
      </c>
      <c r="AL176">
        <f>VLOOKUP(A176,'Report 240'!B:AR,38,FALSE)</f>
        <v>457.6</v>
      </c>
      <c r="AM176" t="str">
        <f>VLOOKUP(A176,'Report 240'!B:AS,39,FALSE)</f>
        <v>No</v>
      </c>
    </row>
    <row r="177" spans="1:39" ht="14.25" customHeight="1" x14ac:dyDescent="0.3">
      <c r="A177" s="3">
        <v>904</v>
      </c>
      <c r="B177" s="6" t="s">
        <v>178</v>
      </c>
      <c r="C177" s="6" t="s">
        <v>285</v>
      </c>
      <c r="D177" s="89" t="s">
        <v>290</v>
      </c>
      <c r="E177" s="89" t="s">
        <v>303</v>
      </c>
      <c r="F177" s="90" t="s">
        <v>323</v>
      </c>
      <c r="G177" s="98" t="s">
        <v>5</v>
      </c>
      <c r="H177" s="17" t="str">
        <f>VLOOKUP(A177,'PROVINCES - IDs'!A:O,11,FALSE)</f>
        <v/>
      </c>
      <c r="I177" s="17" t="str">
        <f>VLOOKUP(A177,'PROVINCES - IDs'!A:P,12,FALSE)</f>
        <v>R</v>
      </c>
      <c r="J177" s="92" t="s">
        <v>1</v>
      </c>
      <c r="K177" s="92" t="s">
        <v>1</v>
      </c>
      <c r="L177" s="92" t="s">
        <v>1</v>
      </c>
      <c r="M177" s="93">
        <v>1</v>
      </c>
      <c r="N177" s="92" t="s">
        <v>1</v>
      </c>
      <c r="O177" s="92" t="s">
        <v>1</v>
      </c>
      <c r="P177" s="92" t="s">
        <v>1</v>
      </c>
      <c r="Q177" s="92" t="s">
        <v>1</v>
      </c>
      <c r="R177" s="92" t="s">
        <v>1</v>
      </c>
      <c r="S177" s="87">
        <v>1</v>
      </c>
      <c r="T177" s="92" t="s">
        <v>1</v>
      </c>
      <c r="U177" s="92" t="s">
        <v>1</v>
      </c>
      <c r="V177" s="95" t="s">
        <v>1</v>
      </c>
      <c r="W177" s="95" t="s">
        <v>1</v>
      </c>
      <c r="X177" s="92" t="s">
        <v>1</v>
      </c>
      <c r="Y177" s="92" t="s">
        <v>1</v>
      </c>
      <c r="Z177" s="95" t="s">
        <v>1</v>
      </c>
      <c r="AA177" s="97" t="s">
        <v>433</v>
      </c>
      <c r="AB177" s="92" t="s">
        <v>1</v>
      </c>
      <c r="AC177" s="93">
        <v>1</v>
      </c>
      <c r="AD177" s="92" t="s">
        <v>1</v>
      </c>
      <c r="AE177" s="92" t="s">
        <v>1</v>
      </c>
      <c r="AF177" s="94" t="s">
        <v>1</v>
      </c>
      <c r="AH177" t="str">
        <f>VLOOKUP(A177,'Report 238'!$B:$AS,18,FALSE)</f>
        <v>SR</v>
      </c>
      <c r="AI177" t="str">
        <f>VLOOKUP(A177,'Report 238'!$B:$AS,36,FALSE)</f>
        <v/>
      </c>
      <c r="AJ177" t="str">
        <f>VLOOKUP(A177,'Report 238'!$B:$AS,42,FALSE)</f>
        <v/>
      </c>
      <c r="AK177" t="str">
        <f>VLOOKUP(A177,'Report 240'!B:AQ,37,FALSE)</f>
        <v>No</v>
      </c>
      <c r="AL177">
        <f>VLOOKUP(A177,'Report 240'!B:AR,38,FALSE)</f>
        <v>253</v>
      </c>
      <c r="AM177" t="str">
        <f>VLOOKUP(A177,'Report 240'!B:AS,39,FALSE)</f>
        <v>Yes</v>
      </c>
    </row>
    <row r="178" spans="1:39" ht="14.25" customHeight="1" x14ac:dyDescent="0.3">
      <c r="A178" s="3">
        <v>589</v>
      </c>
      <c r="B178" s="6" t="s">
        <v>179</v>
      </c>
      <c r="C178" s="6" t="s">
        <v>285</v>
      </c>
      <c r="D178" s="89" t="s">
        <v>290</v>
      </c>
      <c r="E178" s="89" t="s">
        <v>303</v>
      </c>
      <c r="F178" s="90" t="s">
        <v>322</v>
      </c>
      <c r="G178" s="98" t="s">
        <v>5</v>
      </c>
      <c r="H178" s="17" t="str">
        <f>VLOOKUP(A178,'PROVINCES - IDs'!A:O,11,FALSE)</f>
        <v/>
      </c>
      <c r="I178" s="17" t="str">
        <f>VLOOKUP(A178,'PROVINCES - IDs'!A:P,12,FALSE)</f>
        <v>R</v>
      </c>
      <c r="J178" s="93">
        <v>1</v>
      </c>
      <c r="K178" s="93">
        <v>1</v>
      </c>
      <c r="L178" s="93">
        <v>1</v>
      </c>
      <c r="M178" s="93">
        <v>1</v>
      </c>
      <c r="N178" s="92" t="s">
        <v>1</v>
      </c>
      <c r="O178" s="92" t="s">
        <v>1</v>
      </c>
      <c r="P178" s="92" t="s">
        <v>1</v>
      </c>
      <c r="Q178" s="92" t="s">
        <v>1</v>
      </c>
      <c r="R178" s="92" t="s">
        <v>1</v>
      </c>
      <c r="S178" s="87">
        <v>1</v>
      </c>
      <c r="T178" s="92" t="s">
        <v>1</v>
      </c>
      <c r="U178" s="95" t="s">
        <v>1</v>
      </c>
      <c r="V178" s="92" t="s">
        <v>1</v>
      </c>
      <c r="W178" s="92" t="s">
        <v>1</v>
      </c>
      <c r="X178" s="92" t="s">
        <v>1</v>
      </c>
      <c r="Y178" s="92" t="s">
        <v>1</v>
      </c>
      <c r="Z178" s="92" t="s">
        <v>1</v>
      </c>
      <c r="AA178" s="97" t="s">
        <v>433</v>
      </c>
      <c r="AB178" s="92" t="s">
        <v>1</v>
      </c>
      <c r="AC178" s="93">
        <v>1</v>
      </c>
      <c r="AD178" s="92" t="s">
        <v>1</v>
      </c>
      <c r="AE178" s="92" t="s">
        <v>1</v>
      </c>
      <c r="AF178" s="94" t="s">
        <v>1</v>
      </c>
      <c r="AH178" t="str">
        <f>VLOOKUP(A178,'Report 238'!$B:$AS,18,FALSE)</f>
        <v>SR</v>
      </c>
      <c r="AI178" t="str">
        <f>VLOOKUP(A178,'Report 238'!$B:$AS,36,FALSE)</f>
        <v/>
      </c>
      <c r="AJ178" t="str">
        <f>VLOOKUP(A178,'Report 238'!$B:$AS,42,FALSE)</f>
        <v/>
      </c>
      <c r="AK178" t="str">
        <f>VLOOKUP(A178,'Report 240'!B:AQ,37,FALSE)</f>
        <v>No</v>
      </c>
      <c r="AL178" t="str">
        <f>VLOOKUP(A178,'Report 240'!B:AR,38,FALSE)</f>
        <v/>
      </c>
      <c r="AM178" t="str">
        <f>VLOOKUP(A178,'Report 240'!B:AS,39,FALSE)</f>
        <v>Yes</v>
      </c>
    </row>
    <row r="179" spans="1:39" ht="14.25" customHeight="1" x14ac:dyDescent="0.3">
      <c r="A179" s="3">
        <v>612</v>
      </c>
      <c r="B179" s="6" t="s">
        <v>177</v>
      </c>
      <c r="C179" s="6" t="s">
        <v>285</v>
      </c>
      <c r="D179" s="89" t="s">
        <v>290</v>
      </c>
      <c r="E179" s="89" t="s">
        <v>303</v>
      </c>
      <c r="F179" s="90" t="s">
        <v>324</v>
      </c>
      <c r="G179" s="98" t="s">
        <v>5</v>
      </c>
      <c r="H179" s="17" t="str">
        <f>VLOOKUP(A179,'PROVINCES - IDs'!A:O,11,FALSE)</f>
        <v>N</v>
      </c>
      <c r="I179" s="17" t="str">
        <f>VLOOKUP(A179,'PROVINCES - IDs'!A:P,12,FALSE)</f>
        <v>R</v>
      </c>
      <c r="J179" s="92" t="s">
        <v>1</v>
      </c>
      <c r="K179" s="92" t="s">
        <v>1</v>
      </c>
      <c r="L179" s="92" t="s">
        <v>1</v>
      </c>
      <c r="M179" s="93">
        <v>1</v>
      </c>
      <c r="N179" s="92" t="s">
        <v>1</v>
      </c>
      <c r="O179" s="92" t="s">
        <v>1</v>
      </c>
      <c r="P179" s="92" t="s">
        <v>1</v>
      </c>
      <c r="Q179" s="92" t="s">
        <v>1</v>
      </c>
      <c r="R179" s="92" t="s">
        <v>1</v>
      </c>
      <c r="S179" s="87">
        <v>1</v>
      </c>
      <c r="T179" s="92" t="s">
        <v>1</v>
      </c>
      <c r="U179" s="92" t="s">
        <v>1</v>
      </c>
      <c r="V179" s="21" t="s">
        <v>1</v>
      </c>
      <c r="W179" s="92" t="s">
        <v>1</v>
      </c>
      <c r="X179" s="92" t="s">
        <v>1</v>
      </c>
      <c r="Y179" s="92" t="s">
        <v>1</v>
      </c>
      <c r="Z179" s="92" t="s">
        <v>1</v>
      </c>
      <c r="AA179" s="97" t="s">
        <v>433</v>
      </c>
      <c r="AB179" s="92" t="s">
        <v>1</v>
      </c>
      <c r="AC179" s="93">
        <v>1</v>
      </c>
      <c r="AD179" s="92" t="s">
        <v>1</v>
      </c>
      <c r="AE179" s="92" t="s">
        <v>1</v>
      </c>
      <c r="AF179" s="82" t="s">
        <v>433</v>
      </c>
      <c r="AH179" t="str">
        <f>VLOOKUP(A179,'Report 238'!$B:$AS,18,FALSE)</f>
        <v>SR</v>
      </c>
      <c r="AI179" t="str">
        <f>VLOOKUP(A179,'Report 238'!$B:$AS,36,FALSE)</f>
        <v/>
      </c>
      <c r="AJ179" t="str">
        <f>VLOOKUP(A179,'Report 238'!$B:$AS,42,FALSE)</f>
        <v>SR</v>
      </c>
      <c r="AK179" t="str">
        <f>VLOOKUP(A179,'Report 240'!B:AQ,37,FALSE)</f>
        <v>No</v>
      </c>
      <c r="AL179">
        <f>VLOOKUP(A179,'Report 240'!B:AR,38,FALSE)</f>
        <v>216.5</v>
      </c>
      <c r="AM179" t="str">
        <f>VLOOKUP(A179,'Report 240'!B:AS,39,FALSE)</f>
        <v>Yes</v>
      </c>
    </row>
    <row r="180" spans="1:39" ht="14.25" customHeight="1" x14ac:dyDescent="0.3">
      <c r="A180" s="3">
        <v>1483</v>
      </c>
      <c r="B180" s="6" t="s">
        <v>180</v>
      </c>
      <c r="C180" s="6" t="s">
        <v>285</v>
      </c>
      <c r="D180" s="89" t="s">
        <v>290</v>
      </c>
      <c r="E180" s="89" t="s">
        <v>303</v>
      </c>
      <c r="F180" s="90" t="s">
        <v>323</v>
      </c>
      <c r="G180" s="98" t="s">
        <v>5</v>
      </c>
      <c r="H180" s="17" t="str">
        <f>VLOOKUP(A180,'PROVINCES - IDs'!A:O,11,FALSE)</f>
        <v>R</v>
      </c>
      <c r="I180" s="17" t="str">
        <f>VLOOKUP(A180,'PROVINCES - IDs'!A:P,12,FALSE)</f>
        <v>R</v>
      </c>
      <c r="J180" s="93">
        <v>1</v>
      </c>
      <c r="K180" s="93">
        <v>1</v>
      </c>
      <c r="L180" s="93">
        <v>1</v>
      </c>
      <c r="M180" s="93">
        <v>1</v>
      </c>
      <c r="N180" s="93">
        <v>1</v>
      </c>
      <c r="O180" s="93">
        <v>1</v>
      </c>
      <c r="P180" s="92" t="s">
        <v>1</v>
      </c>
      <c r="Q180" s="93">
        <v>1</v>
      </c>
      <c r="R180" s="92" t="s">
        <v>1</v>
      </c>
      <c r="S180" s="87">
        <v>1</v>
      </c>
      <c r="T180" s="92" t="s">
        <v>1</v>
      </c>
      <c r="U180" s="21" t="s">
        <v>1</v>
      </c>
      <c r="V180" s="21" t="s">
        <v>1</v>
      </c>
      <c r="W180" s="92" t="s">
        <v>1</v>
      </c>
      <c r="X180" s="21" t="s">
        <v>1</v>
      </c>
      <c r="Y180" s="92" t="s">
        <v>1</v>
      </c>
      <c r="Z180" s="95" t="s">
        <v>1</v>
      </c>
      <c r="AA180" s="97" t="s">
        <v>433</v>
      </c>
      <c r="AB180" s="92" t="s">
        <v>1</v>
      </c>
      <c r="AC180" s="93">
        <v>1</v>
      </c>
      <c r="AD180" s="92" t="s">
        <v>1</v>
      </c>
      <c r="AE180" s="92" t="s">
        <v>1</v>
      </c>
      <c r="AF180" s="94" t="s">
        <v>1</v>
      </c>
      <c r="AH180" t="str">
        <f>VLOOKUP(A180,'Report 238'!$B:$AS,18,FALSE)</f>
        <v>SR</v>
      </c>
      <c r="AI180" t="str">
        <f>VLOOKUP(A180,'Report 238'!$B:$AS,36,FALSE)</f>
        <v/>
      </c>
      <c r="AJ180" t="str">
        <f>VLOOKUP(A180,'Report 238'!$B:$AS,42,FALSE)</f>
        <v/>
      </c>
      <c r="AK180" t="str">
        <f>VLOOKUP(A180,'Report 240'!B:AQ,37,FALSE)</f>
        <v>No</v>
      </c>
      <c r="AL180">
        <f>VLOOKUP(A180,'Report 240'!B:AR,38,FALSE)</f>
        <v>20.7</v>
      </c>
      <c r="AM180" t="str">
        <f>VLOOKUP(A180,'Report 240'!B:AS,39,FALSE)</f>
        <v>Yes</v>
      </c>
    </row>
    <row r="181" spans="1:39" ht="13.5" customHeight="1" x14ac:dyDescent="0.3">
      <c r="A181" s="3">
        <v>577</v>
      </c>
      <c r="B181" s="6" t="s">
        <v>181</v>
      </c>
      <c r="C181" s="6" t="s">
        <v>286</v>
      </c>
      <c r="D181" s="89" t="s">
        <v>290</v>
      </c>
      <c r="E181" s="89" t="s">
        <v>303</v>
      </c>
      <c r="F181" s="90" t="s">
        <v>323</v>
      </c>
      <c r="G181" s="98" t="s">
        <v>5</v>
      </c>
      <c r="H181" s="17" t="str">
        <f>VLOOKUP(A181,'PROVINCES - IDs'!A:O,11,FALSE)</f>
        <v>R</v>
      </c>
      <c r="I181" s="17" t="str">
        <f>VLOOKUP(A181,'PROVINCES - IDs'!A:P,12,FALSE)</f>
        <v>R</v>
      </c>
      <c r="J181" s="92" t="s">
        <v>1</v>
      </c>
      <c r="K181" s="93">
        <v>1</v>
      </c>
      <c r="L181" s="92" t="s">
        <v>1</v>
      </c>
      <c r="M181" s="93">
        <v>1</v>
      </c>
      <c r="N181" s="92" t="s">
        <v>1</v>
      </c>
      <c r="O181" s="92" t="s">
        <v>1</v>
      </c>
      <c r="P181" s="92" t="s">
        <v>1</v>
      </c>
      <c r="Q181" s="92" t="s">
        <v>1</v>
      </c>
      <c r="R181" s="92" t="s">
        <v>1</v>
      </c>
      <c r="S181" s="87">
        <v>1</v>
      </c>
      <c r="T181" s="92" t="s">
        <v>1</v>
      </c>
      <c r="U181" s="95" t="s">
        <v>1</v>
      </c>
      <c r="V181" s="92" t="s">
        <v>1</v>
      </c>
      <c r="W181" s="92" t="s">
        <v>1</v>
      </c>
      <c r="X181" s="92" t="s">
        <v>1</v>
      </c>
      <c r="Y181" s="92" t="s">
        <v>1</v>
      </c>
      <c r="Z181" s="92" t="s">
        <v>1</v>
      </c>
      <c r="AA181" s="97" t="s">
        <v>433</v>
      </c>
      <c r="AB181" s="92" t="s">
        <v>1</v>
      </c>
      <c r="AC181" s="92" t="s">
        <v>1</v>
      </c>
      <c r="AD181" s="92" t="s">
        <v>1</v>
      </c>
      <c r="AE181" s="97" t="s">
        <v>433</v>
      </c>
      <c r="AF181" s="82" t="s">
        <v>433</v>
      </c>
      <c r="AH181" t="str">
        <f>VLOOKUP(A181,'Report 238'!$B:$AS,18,FALSE)</f>
        <v>SR</v>
      </c>
      <c r="AI181" t="str">
        <f>VLOOKUP(A181,'Report 238'!$B:$AS,36,FALSE)</f>
        <v>SR</v>
      </c>
      <c r="AJ181" t="str">
        <f>VLOOKUP(A181,'Report 238'!$B:$AS,42,FALSE)</f>
        <v>SR</v>
      </c>
      <c r="AK181" t="str">
        <f>VLOOKUP(A181,'Report 240'!B:AQ,37,FALSE)</f>
        <v>No</v>
      </c>
      <c r="AL181">
        <f>VLOOKUP(A181,'Report 240'!B:AR,38,FALSE)</f>
        <v>1146.5999999999999</v>
      </c>
      <c r="AM181" t="str">
        <f>VLOOKUP(A181,'Report 240'!B:AS,39,FALSE)</f>
        <v>Yes</v>
      </c>
    </row>
    <row r="182" spans="1:39" ht="14.25" customHeight="1" x14ac:dyDescent="0.3">
      <c r="A182" s="3">
        <v>573</v>
      </c>
      <c r="B182" s="6" t="s">
        <v>182</v>
      </c>
      <c r="C182" s="6" t="s">
        <v>287</v>
      </c>
      <c r="D182" s="89" t="s">
        <v>290</v>
      </c>
      <c r="E182" s="89" t="s">
        <v>303</v>
      </c>
      <c r="F182" s="90" t="s">
        <v>352</v>
      </c>
      <c r="G182" s="98" t="s">
        <v>5</v>
      </c>
      <c r="H182" s="17" t="str">
        <f>VLOOKUP(A182,'PROVINCES - IDs'!A:O,11,FALSE)</f>
        <v>R</v>
      </c>
      <c r="I182" s="17" t="str">
        <f>VLOOKUP(A182,'PROVINCES - IDs'!A:P,12,FALSE)</f>
        <v>R</v>
      </c>
      <c r="J182" s="92" t="s">
        <v>1</v>
      </c>
      <c r="K182" s="93">
        <v>1</v>
      </c>
      <c r="L182" s="93">
        <v>1</v>
      </c>
      <c r="M182" s="93">
        <v>1</v>
      </c>
      <c r="N182" s="93">
        <v>1</v>
      </c>
      <c r="O182" s="92" t="s">
        <v>1</v>
      </c>
      <c r="P182" s="92" t="s">
        <v>1</v>
      </c>
      <c r="Q182" s="92" t="s">
        <v>1</v>
      </c>
      <c r="R182" s="92" t="s">
        <v>1</v>
      </c>
      <c r="S182" s="87">
        <v>1</v>
      </c>
      <c r="T182" s="92" t="s">
        <v>1</v>
      </c>
      <c r="U182" s="21" t="s">
        <v>1</v>
      </c>
      <c r="V182" s="21" t="s">
        <v>1</v>
      </c>
      <c r="W182" s="92" t="s">
        <v>1</v>
      </c>
      <c r="X182" s="92" t="s">
        <v>1</v>
      </c>
      <c r="Y182" s="92" t="s">
        <v>1</v>
      </c>
      <c r="Z182" s="92" t="s">
        <v>1</v>
      </c>
      <c r="AA182" s="92" t="s">
        <v>1</v>
      </c>
      <c r="AB182" s="92" t="s">
        <v>1</v>
      </c>
      <c r="AC182" s="93">
        <v>1</v>
      </c>
      <c r="AD182" s="92" t="s">
        <v>1</v>
      </c>
      <c r="AE182" s="92" t="s">
        <v>1</v>
      </c>
      <c r="AF182" s="94" t="s">
        <v>1</v>
      </c>
      <c r="AH182" t="str">
        <f>VLOOKUP(A182,'Report 238'!$B:$AS,18,FALSE)</f>
        <v/>
      </c>
      <c r="AI182" t="str">
        <f>VLOOKUP(A182,'Report 238'!$B:$AS,36,FALSE)</f>
        <v/>
      </c>
      <c r="AJ182" t="str">
        <f>VLOOKUP(A182,'Report 238'!$B:$AS,42,FALSE)</f>
        <v/>
      </c>
      <c r="AK182" t="str">
        <f>VLOOKUP(A182,'Report 240'!B:AQ,37,FALSE)</f>
        <v>No</v>
      </c>
      <c r="AL182">
        <f>VLOOKUP(A182,'Report 240'!B:AR,38,FALSE)</f>
        <v>133.9</v>
      </c>
      <c r="AM182" t="str">
        <f>VLOOKUP(A182,'Report 240'!B:AS,39,FALSE)</f>
        <v>Yes</v>
      </c>
    </row>
    <row r="183" spans="1:39" ht="14.25" customHeight="1" x14ac:dyDescent="0.3">
      <c r="A183" s="3">
        <v>647</v>
      </c>
      <c r="B183" s="6" t="s">
        <v>184</v>
      </c>
      <c r="C183" s="6" t="s">
        <v>285</v>
      </c>
      <c r="D183" s="89" t="s">
        <v>296</v>
      </c>
      <c r="E183" s="89" t="s">
        <v>303</v>
      </c>
      <c r="F183" s="90" t="s">
        <v>353</v>
      </c>
      <c r="G183" s="98" t="s">
        <v>5</v>
      </c>
      <c r="H183" s="17" t="str">
        <f>VLOOKUP(A183,'PROVINCES - IDs'!A:O,11,FALSE)</f>
        <v>R</v>
      </c>
      <c r="I183" s="17" t="str">
        <f>VLOOKUP(A183,'PROVINCES - IDs'!A:P,12,FALSE)</f>
        <v>R</v>
      </c>
      <c r="J183" s="93">
        <v>1</v>
      </c>
      <c r="K183" s="93">
        <v>1</v>
      </c>
      <c r="L183" s="93">
        <v>1</v>
      </c>
      <c r="M183" s="93">
        <v>1</v>
      </c>
      <c r="N183" s="93">
        <v>1</v>
      </c>
      <c r="O183" s="93">
        <v>1</v>
      </c>
      <c r="P183" s="93">
        <v>1</v>
      </c>
      <c r="Q183" s="93">
        <v>1</v>
      </c>
      <c r="R183" s="92" t="s">
        <v>1</v>
      </c>
      <c r="S183" s="87">
        <v>1</v>
      </c>
      <c r="T183" s="92" t="s">
        <v>1</v>
      </c>
      <c r="U183" s="21" t="s">
        <v>1</v>
      </c>
      <c r="V183" s="21" t="s">
        <v>1</v>
      </c>
      <c r="W183" s="92" t="s">
        <v>1</v>
      </c>
      <c r="X183" s="95" t="s">
        <v>1</v>
      </c>
      <c r="Y183" s="92" t="s">
        <v>1</v>
      </c>
      <c r="Z183" s="95" t="s">
        <v>1</v>
      </c>
      <c r="AA183" s="97" t="s">
        <v>433</v>
      </c>
      <c r="AB183" s="93">
        <v>1</v>
      </c>
      <c r="AC183" s="93">
        <v>1</v>
      </c>
      <c r="AD183" s="92" t="s">
        <v>1</v>
      </c>
      <c r="AE183" s="97" t="s">
        <v>433</v>
      </c>
      <c r="AF183" s="82" t="s">
        <v>433</v>
      </c>
      <c r="AH183" t="str">
        <f>VLOOKUP(A183,'Report 238'!$B:$AS,18,FALSE)</f>
        <v>SR</v>
      </c>
      <c r="AI183" t="str">
        <f>VLOOKUP(A183,'Report 238'!$B:$AS,36,FALSE)</f>
        <v>SR</v>
      </c>
      <c r="AJ183" t="str">
        <f>VLOOKUP(A183,'Report 238'!$B:$AS,42,FALSE)</f>
        <v>SR</v>
      </c>
      <c r="AK183" t="str">
        <f>VLOOKUP(A183,'Report 240'!B:AQ,37,FALSE)</f>
        <v>No</v>
      </c>
      <c r="AL183">
        <f>VLOOKUP(A183,'Report 240'!B:AR,38,FALSE)</f>
        <v>22.7</v>
      </c>
      <c r="AM183" t="str">
        <f>VLOOKUP(A183,'Report 240'!B:AS,39,FALSE)</f>
        <v>Yes</v>
      </c>
    </row>
    <row r="184" spans="1:39" ht="14.25" customHeight="1" x14ac:dyDescent="0.3">
      <c r="A184" s="3">
        <v>632</v>
      </c>
      <c r="B184" s="6" t="s">
        <v>185</v>
      </c>
      <c r="C184" s="6" t="s">
        <v>285</v>
      </c>
      <c r="D184" s="89" t="s">
        <v>296</v>
      </c>
      <c r="E184" s="89" t="s">
        <v>303</v>
      </c>
      <c r="F184" s="90" t="s">
        <v>326</v>
      </c>
      <c r="G184" s="98" t="s">
        <v>5</v>
      </c>
      <c r="H184" s="17" t="str">
        <f>VLOOKUP(A184,'PROVINCES - IDs'!A:O,11,FALSE)</f>
        <v>R</v>
      </c>
      <c r="I184" s="17" t="str">
        <f>VLOOKUP(A184,'PROVINCES - IDs'!A:P,12,FALSE)</f>
        <v>R</v>
      </c>
      <c r="J184" s="93">
        <v>1</v>
      </c>
      <c r="K184" s="93">
        <v>1</v>
      </c>
      <c r="L184" s="92" t="s">
        <v>1</v>
      </c>
      <c r="M184" s="93">
        <v>1</v>
      </c>
      <c r="N184" s="93">
        <v>1</v>
      </c>
      <c r="O184" s="93">
        <v>1</v>
      </c>
      <c r="P184" s="92" t="s">
        <v>1</v>
      </c>
      <c r="Q184" s="93">
        <v>1</v>
      </c>
      <c r="R184" s="92" t="s">
        <v>1</v>
      </c>
      <c r="S184" s="87">
        <v>1</v>
      </c>
      <c r="T184" s="92" t="s">
        <v>1</v>
      </c>
      <c r="U184" s="21" t="s">
        <v>1</v>
      </c>
      <c r="V184" s="95" t="s">
        <v>1</v>
      </c>
      <c r="W184" s="92" t="s">
        <v>1</v>
      </c>
      <c r="X184" s="21" t="s">
        <v>1</v>
      </c>
      <c r="Y184" s="95" t="s">
        <v>1</v>
      </c>
      <c r="Z184" s="92" t="s">
        <v>1</v>
      </c>
      <c r="AA184" s="97" t="s">
        <v>433</v>
      </c>
      <c r="AB184" s="93">
        <v>1</v>
      </c>
      <c r="AC184" s="93">
        <v>1</v>
      </c>
      <c r="AD184" s="92" t="s">
        <v>1</v>
      </c>
      <c r="AE184" s="97" t="s">
        <v>433</v>
      </c>
      <c r="AF184" s="82" t="s">
        <v>433</v>
      </c>
      <c r="AH184" t="str">
        <f>VLOOKUP(A184,'Report 238'!$B:$AS,18,FALSE)</f>
        <v>SR</v>
      </c>
      <c r="AI184" t="str">
        <f>VLOOKUP(A184,'Report 238'!$B:$AS,36,FALSE)</f>
        <v>SR</v>
      </c>
      <c r="AJ184" t="str">
        <f>VLOOKUP(A184,'Report 238'!$B:$AS,42,FALSE)</f>
        <v>SR</v>
      </c>
      <c r="AK184" t="str">
        <f>VLOOKUP(A184,'Report 240'!B:AQ,37,FALSE)</f>
        <v>No</v>
      </c>
      <c r="AL184">
        <f>VLOOKUP(A184,'Report 240'!B:AR,38,FALSE)</f>
        <v>19</v>
      </c>
      <c r="AM184" t="str">
        <f>VLOOKUP(A184,'Report 240'!B:AS,39,FALSE)</f>
        <v>Yes</v>
      </c>
    </row>
    <row r="185" spans="1:39" ht="14.25" customHeight="1" x14ac:dyDescent="0.3">
      <c r="A185" s="3">
        <v>626</v>
      </c>
      <c r="B185" s="6" t="s">
        <v>186</v>
      </c>
      <c r="C185" s="6" t="s">
        <v>285</v>
      </c>
      <c r="D185" s="89" t="s">
        <v>296</v>
      </c>
      <c r="E185" s="89" t="s">
        <v>303</v>
      </c>
      <c r="F185" s="90" t="s">
        <v>328</v>
      </c>
      <c r="G185" s="98" t="s">
        <v>5</v>
      </c>
      <c r="H185" s="17" t="str">
        <f>VLOOKUP(A185,'PROVINCES - IDs'!A:O,11,FALSE)</f>
        <v>R</v>
      </c>
      <c r="I185" s="17" t="str">
        <f>VLOOKUP(A185,'PROVINCES - IDs'!A:P,12,FALSE)</f>
        <v>R</v>
      </c>
      <c r="J185" s="93">
        <v>1</v>
      </c>
      <c r="K185" s="93">
        <v>1</v>
      </c>
      <c r="L185" s="93">
        <v>1</v>
      </c>
      <c r="M185" s="93">
        <v>1</v>
      </c>
      <c r="N185" s="93">
        <v>1</v>
      </c>
      <c r="O185" s="93">
        <v>1</v>
      </c>
      <c r="P185" s="93">
        <v>1</v>
      </c>
      <c r="Q185" s="93">
        <v>1</v>
      </c>
      <c r="R185" s="92" t="s">
        <v>1</v>
      </c>
      <c r="S185" s="87">
        <v>1</v>
      </c>
      <c r="T185" s="92" t="s">
        <v>1</v>
      </c>
      <c r="U185" s="21" t="s">
        <v>1</v>
      </c>
      <c r="V185" s="21" t="s">
        <v>1</v>
      </c>
      <c r="W185" s="92" t="s">
        <v>1</v>
      </c>
      <c r="X185" s="92" t="s">
        <v>1</v>
      </c>
      <c r="Y185" s="92" t="s">
        <v>1</v>
      </c>
      <c r="Z185" s="95" t="s">
        <v>1</v>
      </c>
      <c r="AA185" s="97" t="s">
        <v>433</v>
      </c>
      <c r="AB185" s="93">
        <v>1</v>
      </c>
      <c r="AC185" s="93">
        <v>1</v>
      </c>
      <c r="AD185" s="92" t="s">
        <v>1</v>
      </c>
      <c r="AE185" s="97" t="s">
        <v>433</v>
      </c>
      <c r="AF185" s="82" t="s">
        <v>433</v>
      </c>
      <c r="AH185" t="str">
        <f>VLOOKUP(A185,'Report 238'!$B:$AS,18,FALSE)</f>
        <v>SR</v>
      </c>
      <c r="AI185" t="str">
        <f>VLOOKUP(A185,'Report 238'!$B:$AS,36,FALSE)</f>
        <v>SR</v>
      </c>
      <c r="AJ185" t="str">
        <f>VLOOKUP(A185,'Report 238'!$B:$AS,42,FALSE)</f>
        <v>SR</v>
      </c>
      <c r="AK185" t="str">
        <f>VLOOKUP(A185,'Report 240'!B:AQ,37,FALSE)</f>
        <v>No</v>
      </c>
      <c r="AL185">
        <f>VLOOKUP(A185,'Report 240'!B:AR,38,FALSE)</f>
        <v>13.6</v>
      </c>
      <c r="AM185" t="str">
        <f>VLOOKUP(A185,'Report 240'!B:AS,39,FALSE)</f>
        <v>Yes</v>
      </c>
    </row>
    <row r="186" spans="1:39" ht="13.5" customHeight="1" x14ac:dyDescent="0.3">
      <c r="A186" s="3">
        <v>630</v>
      </c>
      <c r="B186" s="6" t="s">
        <v>187</v>
      </c>
      <c r="C186" s="6" t="s">
        <v>285</v>
      </c>
      <c r="D186" s="89" t="s">
        <v>296</v>
      </c>
      <c r="E186" s="89" t="s">
        <v>303</v>
      </c>
      <c r="F186" s="90" t="s">
        <v>327</v>
      </c>
      <c r="G186" s="98" t="s">
        <v>5</v>
      </c>
      <c r="H186" s="17" t="str">
        <f>VLOOKUP(A186,'PROVINCES - IDs'!A:O,11,FALSE)</f>
        <v>N</v>
      </c>
      <c r="I186" s="17" t="str">
        <f>VLOOKUP(A186,'PROVINCES - IDs'!A:P,12,FALSE)</f>
        <v>R</v>
      </c>
      <c r="J186" s="93">
        <v>1</v>
      </c>
      <c r="K186" s="93">
        <v>1</v>
      </c>
      <c r="L186" s="93">
        <v>1</v>
      </c>
      <c r="M186" s="93">
        <v>1</v>
      </c>
      <c r="N186" s="93">
        <v>1</v>
      </c>
      <c r="O186" s="93">
        <v>1</v>
      </c>
      <c r="P186" s="92" t="s">
        <v>1</v>
      </c>
      <c r="Q186" s="93">
        <v>1</v>
      </c>
      <c r="R186" s="93">
        <v>1</v>
      </c>
      <c r="S186" s="87">
        <v>1</v>
      </c>
      <c r="T186" s="92" t="s">
        <v>1</v>
      </c>
      <c r="U186" s="21" t="s">
        <v>1</v>
      </c>
      <c r="V186" s="21" t="s">
        <v>1</v>
      </c>
      <c r="W186" s="92" t="s">
        <v>1</v>
      </c>
      <c r="X186" s="21" t="s">
        <v>1</v>
      </c>
      <c r="Y186" s="92" t="s">
        <v>1</v>
      </c>
      <c r="Z186" s="95" t="s">
        <v>1</v>
      </c>
      <c r="AA186" s="97" t="s">
        <v>433</v>
      </c>
      <c r="AB186" s="93">
        <v>1</v>
      </c>
      <c r="AC186" s="93">
        <v>1</v>
      </c>
      <c r="AD186" s="92" t="s">
        <v>1</v>
      </c>
      <c r="AE186" s="97" t="s">
        <v>433</v>
      </c>
      <c r="AF186" s="82" t="s">
        <v>433</v>
      </c>
      <c r="AH186" t="str">
        <f>VLOOKUP(A186,'Report 238'!$B:$AS,18,FALSE)</f>
        <v>SR</v>
      </c>
      <c r="AI186" t="str">
        <f>VLOOKUP(A186,'Report 238'!$B:$AS,36,FALSE)</f>
        <v>SR</v>
      </c>
      <c r="AJ186" t="str">
        <f>VLOOKUP(A186,'Report 238'!$B:$AS,42,FALSE)</f>
        <v>SR</v>
      </c>
      <c r="AK186" t="str">
        <f>VLOOKUP(A186,'Report 240'!B:AQ,37,FALSE)</f>
        <v>No</v>
      </c>
      <c r="AL186">
        <f>VLOOKUP(A186,'Report 240'!B:AR,38,FALSE)</f>
        <v>51.3</v>
      </c>
      <c r="AM186" t="str">
        <f>VLOOKUP(A186,'Report 240'!B:AS,39,FALSE)</f>
        <v>Yes</v>
      </c>
    </row>
    <row r="187" spans="1:39" ht="14.25" customHeight="1" x14ac:dyDescent="0.3">
      <c r="A187" s="3">
        <v>625</v>
      </c>
      <c r="B187" s="6" t="s">
        <v>189</v>
      </c>
      <c r="C187" s="6" t="s">
        <v>285</v>
      </c>
      <c r="D187" s="89" t="s">
        <v>296</v>
      </c>
      <c r="E187" s="89" t="s">
        <v>303</v>
      </c>
      <c r="F187" s="90" t="s">
        <v>328</v>
      </c>
      <c r="G187" s="98" t="s">
        <v>5</v>
      </c>
      <c r="H187" s="17" t="str">
        <f>VLOOKUP(A187,'PROVINCES - IDs'!A:O,11,FALSE)</f>
        <v>R</v>
      </c>
      <c r="I187" s="17" t="str">
        <f>VLOOKUP(A187,'PROVINCES - IDs'!A:P,12,FALSE)</f>
        <v>R</v>
      </c>
      <c r="J187" s="93">
        <v>1</v>
      </c>
      <c r="K187" s="93">
        <v>1</v>
      </c>
      <c r="L187" s="93">
        <v>1</v>
      </c>
      <c r="M187" s="93">
        <v>1</v>
      </c>
      <c r="N187" s="93">
        <v>1</v>
      </c>
      <c r="O187" s="93">
        <v>1</v>
      </c>
      <c r="P187" s="92" t="s">
        <v>1</v>
      </c>
      <c r="Q187" s="93">
        <v>1</v>
      </c>
      <c r="R187" s="92" t="s">
        <v>1</v>
      </c>
      <c r="S187" s="87">
        <v>1</v>
      </c>
      <c r="T187" s="92" t="s">
        <v>1</v>
      </c>
      <c r="U187" s="21" t="s">
        <v>1</v>
      </c>
      <c r="V187" s="21" t="s">
        <v>1</v>
      </c>
      <c r="W187" s="92" t="s">
        <v>1</v>
      </c>
      <c r="X187" s="92" t="s">
        <v>1</v>
      </c>
      <c r="Y187" s="92" t="s">
        <v>1</v>
      </c>
      <c r="Z187" s="21" t="s">
        <v>1</v>
      </c>
      <c r="AA187" s="97" t="s">
        <v>433</v>
      </c>
      <c r="AB187" s="93">
        <v>1</v>
      </c>
      <c r="AC187" s="93">
        <v>1</v>
      </c>
      <c r="AD187" s="92" t="s">
        <v>1</v>
      </c>
      <c r="AE187" s="97" t="s">
        <v>433</v>
      </c>
      <c r="AF187" s="82" t="s">
        <v>433</v>
      </c>
      <c r="AH187" t="str">
        <f>VLOOKUP(A187,'Report 238'!$B:$AS,18,FALSE)</f>
        <v>SR</v>
      </c>
      <c r="AI187" t="str">
        <f>VLOOKUP(A187,'Report 238'!$B:$AS,36,FALSE)</f>
        <v>SR</v>
      </c>
      <c r="AJ187" t="str">
        <f>VLOOKUP(A187,'Report 238'!$B:$AS,42,FALSE)</f>
        <v>SR</v>
      </c>
      <c r="AK187" t="str">
        <f>VLOOKUP(A187,'Report 240'!B:AQ,37,FALSE)</f>
        <v>No</v>
      </c>
      <c r="AL187">
        <f>VLOOKUP(A187,'Report 240'!B:AR,38,FALSE)</f>
        <v>39.4</v>
      </c>
      <c r="AM187" t="str">
        <f>VLOOKUP(A187,'Report 240'!B:AS,39,FALSE)</f>
        <v>Yes</v>
      </c>
    </row>
    <row r="188" spans="1:39" ht="14.25" customHeight="1" x14ac:dyDescent="0.3">
      <c r="A188" s="3">
        <v>634</v>
      </c>
      <c r="B188" s="6" t="s">
        <v>190</v>
      </c>
      <c r="C188" s="6" t="s">
        <v>285</v>
      </c>
      <c r="D188" s="89" t="s">
        <v>296</v>
      </c>
      <c r="E188" s="89" t="s">
        <v>303</v>
      </c>
      <c r="F188" s="90" t="s">
        <v>326</v>
      </c>
      <c r="G188" s="98" t="s">
        <v>5</v>
      </c>
      <c r="H188" s="17" t="str">
        <f>VLOOKUP(A188,'PROVINCES - IDs'!A:O,11,FALSE)</f>
        <v>A</v>
      </c>
      <c r="I188" s="17" t="str">
        <f>VLOOKUP(A188,'PROVINCES - IDs'!A:P,12,FALSE)</f>
        <v>R</v>
      </c>
      <c r="J188" s="93">
        <v>1</v>
      </c>
      <c r="K188" s="93">
        <v>1</v>
      </c>
      <c r="L188" s="93">
        <v>1</v>
      </c>
      <c r="M188" s="93">
        <v>1</v>
      </c>
      <c r="N188" s="93">
        <v>1</v>
      </c>
      <c r="O188" s="93">
        <v>1</v>
      </c>
      <c r="P188" s="93">
        <v>1</v>
      </c>
      <c r="Q188" s="93">
        <v>1</v>
      </c>
      <c r="R188" s="92" t="s">
        <v>1</v>
      </c>
      <c r="S188" s="87">
        <v>1</v>
      </c>
      <c r="T188" s="92" t="s">
        <v>1</v>
      </c>
      <c r="U188" s="21" t="s">
        <v>1</v>
      </c>
      <c r="V188" s="95" t="s">
        <v>1</v>
      </c>
      <c r="W188" s="92" t="s">
        <v>1</v>
      </c>
      <c r="X188" s="92" t="s">
        <v>1</v>
      </c>
      <c r="Y188" s="92" t="s">
        <v>1</v>
      </c>
      <c r="Z188" s="21" t="s">
        <v>1</v>
      </c>
      <c r="AA188" s="97" t="s">
        <v>433</v>
      </c>
      <c r="AB188" s="93">
        <v>1</v>
      </c>
      <c r="AC188" s="93">
        <v>1</v>
      </c>
      <c r="AD188" s="92" t="s">
        <v>1</v>
      </c>
      <c r="AE188" s="92" t="s">
        <v>1</v>
      </c>
      <c r="AF188" s="94" t="s">
        <v>1</v>
      </c>
      <c r="AH188" t="str">
        <f>VLOOKUP(A188,'Report 238'!$B:$AS,18,FALSE)</f>
        <v>SR</v>
      </c>
      <c r="AI188" t="str">
        <f>VLOOKUP(A188,'Report 238'!$B:$AS,36,FALSE)</f>
        <v/>
      </c>
      <c r="AJ188" t="str">
        <f>VLOOKUP(A188,'Report 238'!$B:$AS,42,FALSE)</f>
        <v/>
      </c>
      <c r="AK188" t="str">
        <f>VLOOKUP(A188,'Report 240'!B:AQ,37,FALSE)</f>
        <v>No</v>
      </c>
      <c r="AL188">
        <f>VLOOKUP(A188,'Report 240'!B:AR,38,FALSE)</f>
        <v>20.8</v>
      </c>
      <c r="AM188" t="str">
        <f>VLOOKUP(A188,'Report 240'!B:AS,39,FALSE)</f>
        <v>Yes</v>
      </c>
    </row>
    <row r="189" spans="1:39" ht="14.25" customHeight="1" x14ac:dyDescent="0.3">
      <c r="A189" s="3">
        <v>640</v>
      </c>
      <c r="B189" s="6" t="s">
        <v>191</v>
      </c>
      <c r="C189" s="6" t="s">
        <v>285</v>
      </c>
      <c r="D189" s="89" t="s">
        <v>296</v>
      </c>
      <c r="E189" s="89" t="s">
        <v>303</v>
      </c>
      <c r="F189" s="90" t="s">
        <v>353</v>
      </c>
      <c r="G189" s="98" t="s">
        <v>5</v>
      </c>
      <c r="H189" s="17" t="str">
        <f>VLOOKUP(A189,'PROVINCES - IDs'!A:O,11,FALSE)</f>
        <v>R</v>
      </c>
      <c r="I189" s="17" t="str">
        <f>VLOOKUP(A189,'PROVINCES - IDs'!A:P,12,FALSE)</f>
        <v>R</v>
      </c>
      <c r="J189" s="92" t="s">
        <v>1</v>
      </c>
      <c r="K189" s="93">
        <v>1</v>
      </c>
      <c r="L189" s="92" t="s">
        <v>1</v>
      </c>
      <c r="M189" s="93">
        <v>1</v>
      </c>
      <c r="N189" s="92" t="s">
        <v>1</v>
      </c>
      <c r="O189" s="93">
        <v>1</v>
      </c>
      <c r="P189" s="92" t="s">
        <v>1</v>
      </c>
      <c r="Q189" s="93">
        <v>1</v>
      </c>
      <c r="R189" s="92" t="s">
        <v>1</v>
      </c>
      <c r="S189" s="92" t="s">
        <v>1</v>
      </c>
      <c r="T189" s="92" t="s">
        <v>1</v>
      </c>
      <c r="U189" s="21" t="s">
        <v>1</v>
      </c>
      <c r="V189" s="21" t="s">
        <v>1</v>
      </c>
      <c r="W189" s="92" t="s">
        <v>1</v>
      </c>
      <c r="X189" s="95" t="s">
        <v>1</v>
      </c>
      <c r="Y189" s="92" t="s">
        <v>1</v>
      </c>
      <c r="Z189" s="92" t="s">
        <v>1</v>
      </c>
      <c r="AA189" s="97" t="s">
        <v>433</v>
      </c>
      <c r="AB189" s="93">
        <v>1</v>
      </c>
      <c r="AC189" s="93">
        <v>1</v>
      </c>
      <c r="AD189" s="92" t="s">
        <v>1</v>
      </c>
      <c r="AE189" s="97" t="s">
        <v>433</v>
      </c>
      <c r="AF189" s="82" t="s">
        <v>433</v>
      </c>
      <c r="AH189" t="str">
        <f>VLOOKUP(A189,'Report 238'!$B:$AS,18,FALSE)</f>
        <v>SR</v>
      </c>
      <c r="AI189" t="str">
        <f>VLOOKUP(A189,'Report 238'!$B:$AS,36,FALSE)</f>
        <v>SR</v>
      </c>
      <c r="AJ189" t="str">
        <f>VLOOKUP(A189,'Report 238'!$B:$AS,42,FALSE)</f>
        <v>SR</v>
      </c>
      <c r="AK189" t="str">
        <f>VLOOKUP(A189,'Report 240'!B:AQ,37,FALSE)</f>
        <v>No</v>
      </c>
      <c r="AL189">
        <f>VLOOKUP(A189,'Report 240'!B:AR,38,FALSE)</f>
        <v>63.6</v>
      </c>
      <c r="AM189" t="str">
        <f>VLOOKUP(A189,'Report 240'!B:AS,39,FALSE)</f>
        <v>No</v>
      </c>
    </row>
    <row r="190" spans="1:39" ht="14.25" customHeight="1" x14ac:dyDescent="0.3">
      <c r="A190" s="3">
        <v>635</v>
      </c>
      <c r="B190" s="6" t="s">
        <v>192</v>
      </c>
      <c r="C190" s="6" t="s">
        <v>285</v>
      </c>
      <c r="D190" s="89" t="s">
        <v>296</v>
      </c>
      <c r="E190" s="89" t="s">
        <v>303</v>
      </c>
      <c r="F190" s="90" t="s">
        <v>326</v>
      </c>
      <c r="G190" s="98" t="s">
        <v>5</v>
      </c>
      <c r="H190" s="17" t="str">
        <f>VLOOKUP(A190,'PROVINCES - IDs'!A:O,11,FALSE)</f>
        <v>R</v>
      </c>
      <c r="I190" s="17" t="str">
        <f>VLOOKUP(A190,'PROVINCES - IDs'!A:P,12,FALSE)</f>
        <v>R</v>
      </c>
      <c r="J190" s="93">
        <v>1</v>
      </c>
      <c r="K190" s="93">
        <v>1</v>
      </c>
      <c r="L190" s="93">
        <v>1</v>
      </c>
      <c r="M190" s="93">
        <v>1</v>
      </c>
      <c r="N190" s="93">
        <v>1</v>
      </c>
      <c r="O190" s="93">
        <v>1</v>
      </c>
      <c r="P190" s="92" t="s">
        <v>1</v>
      </c>
      <c r="Q190" s="93">
        <v>1</v>
      </c>
      <c r="R190" s="92" t="s">
        <v>1</v>
      </c>
      <c r="S190" s="87">
        <v>1</v>
      </c>
      <c r="T190" s="92" t="s">
        <v>1</v>
      </c>
      <c r="U190" s="21" t="s">
        <v>1</v>
      </c>
      <c r="V190" s="21" t="s">
        <v>1</v>
      </c>
      <c r="W190" s="92" t="s">
        <v>1</v>
      </c>
      <c r="X190" s="92" t="s">
        <v>1</v>
      </c>
      <c r="Y190" s="92" t="s">
        <v>1</v>
      </c>
      <c r="Z190" s="92" t="s">
        <v>1</v>
      </c>
      <c r="AA190" s="97" t="s">
        <v>433</v>
      </c>
      <c r="AB190" s="93">
        <v>1</v>
      </c>
      <c r="AC190" s="93">
        <v>1</v>
      </c>
      <c r="AD190" s="92" t="s">
        <v>1</v>
      </c>
      <c r="AE190" s="97" t="s">
        <v>433</v>
      </c>
      <c r="AF190" s="82" t="s">
        <v>433</v>
      </c>
      <c r="AH190" t="str">
        <f>VLOOKUP(A190,'Report 238'!$B:$AS,18,FALSE)</f>
        <v>SR</v>
      </c>
      <c r="AI190" t="str">
        <f>VLOOKUP(A190,'Report 238'!$B:$AS,36,FALSE)</f>
        <v>SR</v>
      </c>
      <c r="AJ190" t="str">
        <f>VLOOKUP(A190,'Report 238'!$B:$AS,42,FALSE)</f>
        <v>SR</v>
      </c>
      <c r="AK190" t="str">
        <f>VLOOKUP(A190,'Report 240'!B:AQ,37,FALSE)</f>
        <v>No</v>
      </c>
      <c r="AL190">
        <f>VLOOKUP(A190,'Report 240'!B:AR,38,FALSE)</f>
        <v>27.3</v>
      </c>
      <c r="AM190" t="str">
        <f>VLOOKUP(A190,'Report 240'!B:AS,39,FALSE)</f>
        <v>Yes</v>
      </c>
    </row>
    <row r="191" spans="1:39" ht="14.25" customHeight="1" x14ac:dyDescent="0.3">
      <c r="A191" s="3">
        <v>624</v>
      </c>
      <c r="B191" s="6" t="s">
        <v>193</v>
      </c>
      <c r="C191" s="6" t="s">
        <v>286</v>
      </c>
      <c r="D191" s="89" t="s">
        <v>296</v>
      </c>
      <c r="E191" s="89" t="s">
        <v>303</v>
      </c>
      <c r="F191" s="90" t="s">
        <v>353</v>
      </c>
      <c r="G191" s="98" t="s">
        <v>5</v>
      </c>
      <c r="H191" s="17" t="str">
        <f>VLOOKUP(A191,'PROVINCES - IDs'!A:O,11,FALSE)</f>
        <v>A</v>
      </c>
      <c r="I191" s="17" t="str">
        <f>VLOOKUP(A191,'PROVINCES - IDs'!A:P,12,FALSE)</f>
        <v>R</v>
      </c>
      <c r="J191" s="92" t="s">
        <v>1</v>
      </c>
      <c r="K191" s="92" t="s">
        <v>1</v>
      </c>
      <c r="L191" s="93">
        <v>1</v>
      </c>
      <c r="M191" s="92" t="s">
        <v>1</v>
      </c>
      <c r="N191" s="92" t="s">
        <v>1</v>
      </c>
      <c r="O191" s="92" t="s">
        <v>1</v>
      </c>
      <c r="P191" s="92" t="s">
        <v>1</v>
      </c>
      <c r="Q191" s="92" t="s">
        <v>1</v>
      </c>
      <c r="R191" s="92" t="s">
        <v>1</v>
      </c>
      <c r="S191" s="92" t="s">
        <v>1</v>
      </c>
      <c r="T191" s="92" t="s">
        <v>1</v>
      </c>
      <c r="U191" s="21" t="s">
        <v>1</v>
      </c>
      <c r="V191" s="21" t="s">
        <v>1</v>
      </c>
      <c r="W191" s="92" t="s">
        <v>1</v>
      </c>
      <c r="X191" s="92" t="s">
        <v>1</v>
      </c>
      <c r="Y191" s="92" t="s">
        <v>1</v>
      </c>
      <c r="Z191" s="92" t="s">
        <v>1</v>
      </c>
      <c r="AA191" s="97" t="s">
        <v>433</v>
      </c>
      <c r="AB191" s="93">
        <v>1</v>
      </c>
      <c r="AC191" s="93">
        <v>1</v>
      </c>
      <c r="AD191" s="92" t="s">
        <v>1</v>
      </c>
      <c r="AE191" s="97" t="s">
        <v>433</v>
      </c>
      <c r="AF191" s="82" t="s">
        <v>433</v>
      </c>
      <c r="AH191" t="str">
        <f>VLOOKUP(A191,'Report 238'!$B:$AS,18,FALSE)</f>
        <v>SR</v>
      </c>
      <c r="AI191" t="str">
        <f>VLOOKUP(A191,'Report 238'!$B:$AS,36,FALSE)</f>
        <v>SR</v>
      </c>
      <c r="AJ191" t="str">
        <f>VLOOKUP(A191,'Report 238'!$B:$AS,42,FALSE)</f>
        <v>SR</v>
      </c>
      <c r="AK191" t="str">
        <f>VLOOKUP(A191,'Report 240'!B:AQ,37,FALSE)</f>
        <v>No</v>
      </c>
      <c r="AL191">
        <f>VLOOKUP(A191,'Report 240'!B:AR,38,FALSE)</f>
        <v>388</v>
      </c>
      <c r="AM191" t="str">
        <f>VLOOKUP(A191,'Report 240'!B:AS,39,FALSE)</f>
        <v>No</v>
      </c>
    </row>
    <row r="192" spans="1:39" ht="14.25" customHeight="1" x14ac:dyDescent="0.3">
      <c r="A192" s="3">
        <v>629</v>
      </c>
      <c r="B192" s="6" t="s">
        <v>194</v>
      </c>
      <c r="C192" s="6" t="s">
        <v>287</v>
      </c>
      <c r="D192" s="89" t="s">
        <v>296</v>
      </c>
      <c r="E192" s="89" t="s">
        <v>303</v>
      </c>
      <c r="F192" s="90" t="s">
        <v>351</v>
      </c>
      <c r="G192" s="98" t="s">
        <v>5</v>
      </c>
      <c r="H192" s="17" t="str">
        <f>VLOOKUP(A192,'PROVINCES - IDs'!A:O,11,FALSE)</f>
        <v>R</v>
      </c>
      <c r="I192" s="17" t="str">
        <f>VLOOKUP(A192,'PROVINCES - IDs'!A:P,12,FALSE)</f>
        <v>R</v>
      </c>
      <c r="J192" s="93">
        <v>1</v>
      </c>
      <c r="K192" s="93">
        <v>1</v>
      </c>
      <c r="L192" s="92" t="s">
        <v>1</v>
      </c>
      <c r="M192" s="93">
        <v>1</v>
      </c>
      <c r="N192" s="92" t="s">
        <v>1</v>
      </c>
      <c r="O192" s="92" t="s">
        <v>1</v>
      </c>
      <c r="P192" s="92" t="s">
        <v>1</v>
      </c>
      <c r="Q192" s="93">
        <v>1</v>
      </c>
      <c r="R192" s="92" t="s">
        <v>1</v>
      </c>
      <c r="S192" s="92" t="s">
        <v>1</v>
      </c>
      <c r="T192" s="92" t="s">
        <v>1</v>
      </c>
      <c r="U192" s="21" t="s">
        <v>1</v>
      </c>
      <c r="V192" s="21" t="s">
        <v>1</v>
      </c>
      <c r="W192" s="92" t="s">
        <v>1</v>
      </c>
      <c r="X192" s="92" t="s">
        <v>1</v>
      </c>
      <c r="Y192" s="95" t="s">
        <v>1</v>
      </c>
      <c r="Z192" s="92" t="s">
        <v>1</v>
      </c>
      <c r="AA192" s="97" t="s">
        <v>433</v>
      </c>
      <c r="AB192" s="93">
        <v>1</v>
      </c>
      <c r="AC192" s="93">
        <v>1</v>
      </c>
      <c r="AD192" s="92" t="s">
        <v>1</v>
      </c>
      <c r="AE192" s="97" t="s">
        <v>439</v>
      </c>
      <c r="AF192" s="82" t="s">
        <v>433</v>
      </c>
      <c r="AH192" t="str">
        <f>VLOOKUP(A192,'Report 238'!$B:$AS,18,FALSE)</f>
        <v>SR</v>
      </c>
      <c r="AI192" t="str">
        <f>VLOOKUP(A192,'Report 238'!$B:$AS,36,FALSE)</f>
        <v>NR</v>
      </c>
      <c r="AJ192" t="str">
        <f>VLOOKUP(A192,'Report 238'!$B:$AS,42,FALSE)</f>
        <v>SR</v>
      </c>
      <c r="AK192" t="str">
        <f>VLOOKUP(A192,'Report 240'!B:AQ,37,FALSE)</f>
        <v>No</v>
      </c>
      <c r="AL192">
        <f>VLOOKUP(A192,'Report 240'!B:AR,38,FALSE)</f>
        <v>28.2</v>
      </c>
      <c r="AM192" t="str">
        <f>VLOOKUP(A192,'Report 240'!B:AS,39,FALSE)</f>
        <v>No</v>
      </c>
    </row>
    <row r="193" spans="1:39" ht="13.5" customHeight="1" x14ac:dyDescent="0.3">
      <c r="A193" s="3">
        <v>651</v>
      </c>
      <c r="B193" s="6" t="s">
        <v>195</v>
      </c>
      <c r="C193" s="6" t="s">
        <v>285</v>
      </c>
      <c r="D193" s="89" t="s">
        <v>291</v>
      </c>
      <c r="E193" s="89" t="s">
        <v>303</v>
      </c>
      <c r="F193" s="90" t="s">
        <v>308</v>
      </c>
      <c r="G193" s="98" t="s">
        <v>5</v>
      </c>
      <c r="H193" s="17" t="str">
        <f>VLOOKUP(A193,'PROVINCES - IDs'!A:O,11,FALSE)</f>
        <v>R</v>
      </c>
      <c r="I193" s="17" t="str">
        <f>VLOOKUP(A193,'PROVINCES - IDs'!A:P,12,FALSE)</f>
        <v>R</v>
      </c>
      <c r="J193" s="93">
        <v>1</v>
      </c>
      <c r="K193" s="93">
        <v>1</v>
      </c>
      <c r="L193" s="92" t="s">
        <v>1</v>
      </c>
      <c r="M193" s="93">
        <v>1</v>
      </c>
      <c r="N193" s="93">
        <v>1</v>
      </c>
      <c r="O193" s="93">
        <v>1</v>
      </c>
      <c r="P193" s="92" t="s">
        <v>1</v>
      </c>
      <c r="Q193" s="93">
        <v>1</v>
      </c>
      <c r="R193" s="92" t="s">
        <v>1</v>
      </c>
      <c r="S193" s="87">
        <v>1</v>
      </c>
      <c r="T193" s="92" t="s">
        <v>1</v>
      </c>
      <c r="U193" s="21" t="s">
        <v>1</v>
      </c>
      <c r="V193" s="21" t="s">
        <v>1</v>
      </c>
      <c r="W193" s="92" t="s">
        <v>1</v>
      </c>
      <c r="X193" s="92" t="s">
        <v>1</v>
      </c>
      <c r="Y193" s="92" t="s">
        <v>1</v>
      </c>
      <c r="Z193" s="21" t="s">
        <v>1</v>
      </c>
      <c r="AA193" s="97" t="s">
        <v>433</v>
      </c>
      <c r="AB193" s="93">
        <v>1</v>
      </c>
      <c r="AC193" s="93">
        <v>1</v>
      </c>
      <c r="AD193" s="92" t="s">
        <v>1</v>
      </c>
      <c r="AE193" s="92" t="s">
        <v>1</v>
      </c>
      <c r="AF193" s="94" t="s">
        <v>1</v>
      </c>
      <c r="AH193" t="str">
        <f>VLOOKUP(A193,'Report 238'!$B:$AS,18,FALSE)</f>
        <v>SR</v>
      </c>
      <c r="AI193" t="str">
        <f>VLOOKUP(A193,'Report 238'!$B:$AS,36,FALSE)</f>
        <v/>
      </c>
      <c r="AJ193" t="str">
        <f>VLOOKUP(A193,'Report 238'!$B:$AS,42,FALSE)</f>
        <v/>
      </c>
      <c r="AK193" t="str">
        <f>VLOOKUP(A193,'Report 240'!B:AQ,37,FALSE)</f>
        <v>No</v>
      </c>
      <c r="AL193">
        <f>VLOOKUP(A193,'Report 240'!B:AR,38,FALSE)</f>
        <v>27.2</v>
      </c>
      <c r="AM193" t="str">
        <f>VLOOKUP(A193,'Report 240'!B:AS,39,FALSE)</f>
        <v>Yes</v>
      </c>
    </row>
    <row r="194" spans="1:39" ht="14.25" customHeight="1" x14ac:dyDescent="0.3">
      <c r="A194" s="3">
        <v>656</v>
      </c>
      <c r="B194" s="6" t="s">
        <v>196</v>
      </c>
      <c r="C194" s="6" t="s">
        <v>285</v>
      </c>
      <c r="D194" s="89" t="s">
        <v>291</v>
      </c>
      <c r="E194" s="89" t="s">
        <v>303</v>
      </c>
      <c r="F194" s="90" t="s">
        <v>329</v>
      </c>
      <c r="G194" s="98" t="s">
        <v>5</v>
      </c>
      <c r="H194" s="17" t="str">
        <f>VLOOKUP(A194,'PROVINCES - IDs'!A:O,11,FALSE)</f>
        <v>R</v>
      </c>
      <c r="I194" s="17" t="str">
        <f>VLOOKUP(A194,'PROVINCES - IDs'!A:P,12,FALSE)</f>
        <v>R</v>
      </c>
      <c r="J194" s="92" t="s">
        <v>1</v>
      </c>
      <c r="K194" s="93">
        <v>1</v>
      </c>
      <c r="L194" s="92" t="s">
        <v>1</v>
      </c>
      <c r="M194" s="93">
        <v>1</v>
      </c>
      <c r="N194" s="92" t="s">
        <v>1</v>
      </c>
      <c r="O194" s="93">
        <v>1</v>
      </c>
      <c r="P194" s="92" t="s">
        <v>1</v>
      </c>
      <c r="Q194" s="93">
        <v>1</v>
      </c>
      <c r="R194" s="92" t="s">
        <v>1</v>
      </c>
      <c r="S194" s="87">
        <v>1</v>
      </c>
      <c r="T194" s="87">
        <v>1</v>
      </c>
      <c r="U194" s="21" t="s">
        <v>1</v>
      </c>
      <c r="V194" s="21" t="s">
        <v>1</v>
      </c>
      <c r="W194" s="95" t="s">
        <v>1</v>
      </c>
      <c r="X194" s="92" t="s">
        <v>1</v>
      </c>
      <c r="Y194" s="92" t="s">
        <v>1</v>
      </c>
      <c r="Z194" s="95" t="s">
        <v>1</v>
      </c>
      <c r="AA194" s="97" t="s">
        <v>433</v>
      </c>
      <c r="AB194" s="92" t="s">
        <v>1</v>
      </c>
      <c r="AC194" s="93">
        <v>1</v>
      </c>
      <c r="AD194" s="92" t="s">
        <v>1</v>
      </c>
      <c r="AE194" s="97" t="s">
        <v>439</v>
      </c>
      <c r="AF194" s="94" t="s">
        <v>1</v>
      </c>
      <c r="AH194" t="str">
        <f>VLOOKUP(A194,'Report 238'!$B:$AS,18,FALSE)</f>
        <v>SR</v>
      </c>
      <c r="AI194" t="str">
        <f>VLOOKUP(A194,'Report 238'!$B:$AS,36,FALSE)</f>
        <v>NR</v>
      </c>
      <c r="AJ194" t="str">
        <f>VLOOKUP(A194,'Report 238'!$B:$AS,42,FALSE)</f>
        <v/>
      </c>
      <c r="AK194" t="str">
        <f>VLOOKUP(A194,'Report 240'!B:AQ,37,FALSE)</f>
        <v>Yes</v>
      </c>
      <c r="AL194">
        <f>VLOOKUP(A194,'Report 240'!B:AR,38,FALSE)</f>
        <v>65</v>
      </c>
      <c r="AM194" t="str">
        <f>VLOOKUP(A194,'Report 240'!B:AS,39,FALSE)</f>
        <v>Yes</v>
      </c>
    </row>
    <row r="195" spans="1:39" ht="18.75" customHeight="1" x14ac:dyDescent="0.3">
      <c r="A195" s="3">
        <v>807</v>
      </c>
      <c r="B195" s="6" t="s">
        <v>197</v>
      </c>
      <c r="C195" s="6" t="s">
        <v>287</v>
      </c>
      <c r="D195" s="89" t="s">
        <v>291</v>
      </c>
      <c r="E195" s="89" t="s">
        <v>303</v>
      </c>
      <c r="F195" s="90" t="s">
        <v>354</v>
      </c>
      <c r="G195" s="98" t="s">
        <v>5</v>
      </c>
      <c r="H195" s="17" t="str">
        <f>VLOOKUP(A195,'PROVINCES - IDs'!A:O,11,FALSE)</f>
        <v>R</v>
      </c>
      <c r="I195" s="17" t="str">
        <f>VLOOKUP(A195,'PROVINCES - IDs'!A:P,12,FALSE)</f>
        <v>R</v>
      </c>
      <c r="J195" s="93">
        <v>1</v>
      </c>
      <c r="K195" s="93">
        <v>1</v>
      </c>
      <c r="L195" s="92" t="s">
        <v>1</v>
      </c>
      <c r="M195" s="93">
        <v>1</v>
      </c>
      <c r="N195" s="92" t="s">
        <v>1</v>
      </c>
      <c r="O195" s="93">
        <v>1</v>
      </c>
      <c r="P195" s="92" t="s">
        <v>1</v>
      </c>
      <c r="Q195" s="93">
        <v>1</v>
      </c>
      <c r="R195" s="92" t="s">
        <v>1</v>
      </c>
      <c r="S195" s="87">
        <v>1</v>
      </c>
      <c r="T195" s="92" t="s">
        <v>1</v>
      </c>
      <c r="U195" s="21" t="s">
        <v>1</v>
      </c>
      <c r="V195" s="92" t="s">
        <v>1</v>
      </c>
      <c r="W195" s="95" t="s">
        <v>1</v>
      </c>
      <c r="X195" s="21" t="s">
        <v>1</v>
      </c>
      <c r="Y195" s="95" t="s">
        <v>1</v>
      </c>
      <c r="Z195" s="95" t="s">
        <v>1</v>
      </c>
      <c r="AA195" s="97" t="s">
        <v>433</v>
      </c>
      <c r="AB195" s="93">
        <v>1</v>
      </c>
      <c r="AC195" s="93">
        <v>1</v>
      </c>
      <c r="AD195" s="93">
        <v>1</v>
      </c>
      <c r="AE195" s="92" t="s">
        <v>1</v>
      </c>
      <c r="AF195" s="94" t="s">
        <v>1</v>
      </c>
      <c r="AH195" t="str">
        <f>VLOOKUP(A195,'Report 238'!$B:$AS,18,FALSE)</f>
        <v>SR</v>
      </c>
      <c r="AI195" t="str">
        <f>VLOOKUP(A195,'Report 238'!$B:$AS,36,FALSE)</f>
        <v/>
      </c>
      <c r="AJ195" t="str">
        <f>VLOOKUP(A195,'Report 238'!$B:$AS,42,FALSE)</f>
        <v/>
      </c>
      <c r="AK195" t="str">
        <f>VLOOKUP(A195,'Report 240'!B:AQ,37,FALSE)</f>
        <v>No</v>
      </c>
      <c r="AL195">
        <f>VLOOKUP(A195,'Report 240'!B:AR,38,FALSE)</f>
        <v>37</v>
      </c>
      <c r="AM195" t="str">
        <f>VLOOKUP(A195,'Report 240'!B:AS,39,FALSE)</f>
        <v>Yes</v>
      </c>
    </row>
    <row r="196" spans="1:39" ht="14.25" customHeight="1" x14ac:dyDescent="0.3">
      <c r="A196" s="3">
        <v>712</v>
      </c>
      <c r="B196" s="6" t="s">
        <v>198</v>
      </c>
      <c r="C196" s="6" t="s">
        <v>285</v>
      </c>
      <c r="D196" s="89" t="s">
        <v>292</v>
      </c>
      <c r="E196" s="89" t="s">
        <v>303</v>
      </c>
      <c r="F196" s="90" t="s">
        <v>332</v>
      </c>
      <c r="G196" s="98" t="s">
        <v>5</v>
      </c>
      <c r="H196" s="17" t="str">
        <f>VLOOKUP(A196,'PROVINCES - IDs'!A:O,11,FALSE)</f>
        <v/>
      </c>
      <c r="I196" s="17" t="str">
        <f>VLOOKUP(A196,'PROVINCES - IDs'!A:P,12,FALSE)</f>
        <v>R</v>
      </c>
      <c r="J196" s="93">
        <v>1</v>
      </c>
      <c r="K196" s="93">
        <v>1</v>
      </c>
      <c r="L196" s="93">
        <v>1</v>
      </c>
      <c r="M196" s="93">
        <v>1</v>
      </c>
      <c r="N196" s="93">
        <v>1</v>
      </c>
      <c r="O196" s="93">
        <v>1</v>
      </c>
      <c r="P196" s="93">
        <v>1</v>
      </c>
      <c r="Q196" s="93">
        <v>1</v>
      </c>
      <c r="R196" s="92" t="s">
        <v>1</v>
      </c>
      <c r="S196" s="87">
        <v>1</v>
      </c>
      <c r="T196" s="92" t="s">
        <v>1</v>
      </c>
      <c r="U196" s="21" t="s">
        <v>1</v>
      </c>
      <c r="V196" s="92" t="s">
        <v>1</v>
      </c>
      <c r="W196" s="92" t="s">
        <v>1</v>
      </c>
      <c r="X196" s="92" t="s">
        <v>1</v>
      </c>
      <c r="Y196" s="92" t="s">
        <v>1</v>
      </c>
      <c r="Z196" s="92" t="s">
        <v>1</v>
      </c>
      <c r="AA196" s="92" t="s">
        <v>1</v>
      </c>
      <c r="AB196" s="92" t="s">
        <v>1</v>
      </c>
      <c r="AC196" s="93">
        <v>1</v>
      </c>
      <c r="AD196" s="92" t="s">
        <v>1</v>
      </c>
      <c r="AE196" s="92" t="s">
        <v>1</v>
      </c>
      <c r="AF196" s="94" t="s">
        <v>1</v>
      </c>
      <c r="AH196" t="str">
        <f>VLOOKUP(A196,'Report 238'!$B:$AS,18,FALSE)</f>
        <v/>
      </c>
      <c r="AI196" t="str">
        <f>VLOOKUP(A196,'Report 238'!$B:$AS,36,FALSE)</f>
        <v/>
      </c>
      <c r="AJ196" t="str">
        <f>VLOOKUP(A196,'Report 238'!$B:$AS,42,FALSE)</f>
        <v/>
      </c>
      <c r="AK196" t="str">
        <f>VLOOKUP(A196,'Report 240'!B:AQ,37,FALSE)</f>
        <v>No</v>
      </c>
      <c r="AL196">
        <f>VLOOKUP(A196,'Report 240'!B:AR,38,FALSE)</f>
        <v>20.399999999999999</v>
      </c>
      <c r="AM196" t="str">
        <f>VLOOKUP(A196,'Report 240'!B:AS,39,FALSE)</f>
        <v>Yes</v>
      </c>
    </row>
    <row r="197" spans="1:39" ht="14.25" customHeight="1" x14ac:dyDescent="0.3">
      <c r="A197" s="3">
        <v>1485</v>
      </c>
      <c r="B197" s="6" t="s">
        <v>200</v>
      </c>
      <c r="C197" s="6" t="s">
        <v>285</v>
      </c>
      <c r="D197" s="89" t="s">
        <v>292</v>
      </c>
      <c r="E197" s="89" t="s">
        <v>303</v>
      </c>
      <c r="F197" s="90" t="s">
        <v>310</v>
      </c>
      <c r="G197" s="98" t="s">
        <v>5</v>
      </c>
      <c r="H197" s="17" t="str">
        <f>VLOOKUP(A197,'PROVINCES - IDs'!A:O,11,FALSE)</f>
        <v>N</v>
      </c>
      <c r="I197" s="17" t="str">
        <f>VLOOKUP(A197,'PROVINCES - IDs'!A:P,12,FALSE)</f>
        <v>R</v>
      </c>
      <c r="J197" s="92" t="s">
        <v>1</v>
      </c>
      <c r="K197" s="92" t="s">
        <v>1</v>
      </c>
      <c r="L197" s="93">
        <v>1</v>
      </c>
      <c r="M197" s="93">
        <v>1</v>
      </c>
      <c r="N197" s="92" t="s">
        <v>1</v>
      </c>
      <c r="O197" s="92" t="s">
        <v>1</v>
      </c>
      <c r="P197" s="92" t="s">
        <v>1</v>
      </c>
      <c r="Q197" s="92" t="s">
        <v>1</v>
      </c>
      <c r="R197" s="92" t="s">
        <v>1</v>
      </c>
      <c r="S197" s="87">
        <v>1</v>
      </c>
      <c r="T197" s="92" t="s">
        <v>1</v>
      </c>
      <c r="U197" s="21" t="s">
        <v>1</v>
      </c>
      <c r="V197" s="95" t="s">
        <v>1</v>
      </c>
      <c r="W197" s="92" t="s">
        <v>1</v>
      </c>
      <c r="X197" s="92" t="s">
        <v>1</v>
      </c>
      <c r="Y197" s="92" t="s">
        <v>1</v>
      </c>
      <c r="Z197" s="21" t="s">
        <v>1</v>
      </c>
      <c r="AA197" s="97" t="s">
        <v>433</v>
      </c>
      <c r="AB197" s="92" t="s">
        <v>1</v>
      </c>
      <c r="AC197" s="93">
        <v>1</v>
      </c>
      <c r="AD197" s="92" t="s">
        <v>1</v>
      </c>
      <c r="AE197" s="97" t="s">
        <v>433</v>
      </c>
      <c r="AF197" s="82" t="s">
        <v>433</v>
      </c>
      <c r="AH197" t="str">
        <f>VLOOKUP(A197,'Report 238'!$B:$AS,18,FALSE)</f>
        <v>SR</v>
      </c>
      <c r="AI197" t="str">
        <f>VLOOKUP(A197,'Report 238'!$B:$AS,36,FALSE)</f>
        <v>SR</v>
      </c>
      <c r="AJ197" t="str">
        <f>VLOOKUP(A197,'Report 238'!$B:$AS,42,FALSE)</f>
        <v>SR</v>
      </c>
      <c r="AK197" t="str">
        <f>VLOOKUP(A197,'Report 240'!B:AQ,37,FALSE)</f>
        <v>No</v>
      </c>
      <c r="AL197">
        <f>VLOOKUP(A197,'Report 240'!B:AR,38,FALSE)</f>
        <v>198</v>
      </c>
      <c r="AM197" t="str">
        <f>VLOOKUP(A197,'Report 240'!B:AS,39,FALSE)</f>
        <v>Yes</v>
      </c>
    </row>
    <row r="198" spans="1:39" ht="13.5" customHeight="1" x14ac:dyDescent="0.3">
      <c r="A198" s="3">
        <v>716</v>
      </c>
      <c r="B198" s="6" t="s">
        <v>201</v>
      </c>
      <c r="C198" s="6" t="s">
        <v>285</v>
      </c>
      <c r="D198" s="89" t="s">
        <v>292</v>
      </c>
      <c r="E198" s="89" t="s">
        <v>303</v>
      </c>
      <c r="F198" s="90" t="s">
        <v>338</v>
      </c>
      <c r="G198" s="98" t="s">
        <v>5</v>
      </c>
      <c r="H198" s="17" t="str">
        <f>VLOOKUP(A198,'PROVINCES - IDs'!A:O,11,FALSE)</f>
        <v>R</v>
      </c>
      <c r="I198" s="17" t="str">
        <f>VLOOKUP(A198,'PROVINCES - IDs'!A:P,12,FALSE)</f>
        <v>R</v>
      </c>
      <c r="J198" s="92" t="s">
        <v>1</v>
      </c>
      <c r="K198" s="93">
        <v>1</v>
      </c>
      <c r="L198" s="93">
        <v>1</v>
      </c>
      <c r="M198" s="93">
        <v>1</v>
      </c>
      <c r="N198" s="93">
        <v>1</v>
      </c>
      <c r="O198" s="93">
        <v>1</v>
      </c>
      <c r="P198" s="92" t="s">
        <v>1</v>
      </c>
      <c r="Q198" s="93">
        <v>1</v>
      </c>
      <c r="R198" s="92" t="s">
        <v>1</v>
      </c>
      <c r="S198" s="87">
        <v>1</v>
      </c>
      <c r="T198" s="92" t="s">
        <v>1</v>
      </c>
      <c r="U198" s="21" t="s">
        <v>1</v>
      </c>
      <c r="V198" s="95" t="s">
        <v>1</v>
      </c>
      <c r="W198" s="92" t="s">
        <v>1</v>
      </c>
      <c r="X198" s="92" t="s">
        <v>1</v>
      </c>
      <c r="Y198" s="92" t="s">
        <v>1</v>
      </c>
      <c r="Z198" s="92" t="s">
        <v>1</v>
      </c>
      <c r="AA198" s="97" t="s">
        <v>433</v>
      </c>
      <c r="AB198" s="92" t="s">
        <v>1</v>
      </c>
      <c r="AC198" s="92" t="s">
        <v>1</v>
      </c>
      <c r="AD198" s="92" t="s">
        <v>1</v>
      </c>
      <c r="AE198" s="92" t="s">
        <v>1</v>
      </c>
      <c r="AF198" s="94" t="s">
        <v>1</v>
      </c>
      <c r="AH198" t="str">
        <f>VLOOKUP(A198,'Report 238'!$B:$AS,18,FALSE)</f>
        <v>SR</v>
      </c>
      <c r="AI198" t="str">
        <f>VLOOKUP(A198,'Report 238'!$B:$AS,36,FALSE)</f>
        <v/>
      </c>
      <c r="AJ198" t="str">
        <f>VLOOKUP(A198,'Report 238'!$B:$AS,42,FALSE)</f>
        <v/>
      </c>
      <c r="AK198" t="str">
        <f>VLOOKUP(A198,'Report 240'!B:AQ,37,FALSE)</f>
        <v>No</v>
      </c>
      <c r="AL198">
        <f>VLOOKUP(A198,'Report 240'!B:AR,38,FALSE)</f>
        <v>40</v>
      </c>
      <c r="AM198" t="str">
        <f>VLOOKUP(A198,'Report 240'!B:AS,39,FALSE)</f>
        <v>Yes</v>
      </c>
    </row>
    <row r="199" spans="1:39" ht="14.25" customHeight="1" x14ac:dyDescent="0.3">
      <c r="A199" s="3">
        <v>705</v>
      </c>
      <c r="B199" s="6" t="s">
        <v>202</v>
      </c>
      <c r="C199" s="6" t="s">
        <v>285</v>
      </c>
      <c r="D199" s="89" t="s">
        <v>292</v>
      </c>
      <c r="E199" s="89" t="s">
        <v>303</v>
      </c>
      <c r="F199" s="90" t="s">
        <v>338</v>
      </c>
      <c r="G199" s="98" t="s">
        <v>5</v>
      </c>
      <c r="H199" s="17" t="str">
        <f>VLOOKUP(A199,'PROVINCES - IDs'!A:O,11,FALSE)</f>
        <v>R</v>
      </c>
      <c r="I199" s="17" t="str">
        <f>VLOOKUP(A199,'PROVINCES - IDs'!A:P,12,FALSE)</f>
        <v>R</v>
      </c>
      <c r="J199" s="92" t="s">
        <v>1</v>
      </c>
      <c r="K199" s="92" t="s">
        <v>1</v>
      </c>
      <c r="L199" s="92" t="s">
        <v>1</v>
      </c>
      <c r="M199" s="93">
        <v>1</v>
      </c>
      <c r="N199" s="93">
        <v>1</v>
      </c>
      <c r="O199" s="93">
        <v>1</v>
      </c>
      <c r="P199" s="92" t="s">
        <v>1</v>
      </c>
      <c r="Q199" s="93">
        <v>1</v>
      </c>
      <c r="R199" s="92" t="s">
        <v>1</v>
      </c>
      <c r="S199" s="92" t="s">
        <v>1</v>
      </c>
      <c r="T199" s="92" t="s">
        <v>1</v>
      </c>
      <c r="U199" s="21" t="s">
        <v>1</v>
      </c>
      <c r="V199" s="92" t="s">
        <v>1</v>
      </c>
      <c r="W199" s="21" t="s">
        <v>1</v>
      </c>
      <c r="X199" s="92" t="s">
        <v>1</v>
      </c>
      <c r="Y199" s="92" t="s">
        <v>1</v>
      </c>
      <c r="Z199" s="95" t="s">
        <v>1</v>
      </c>
      <c r="AA199" s="92" t="s">
        <v>1</v>
      </c>
      <c r="AB199" s="92" t="s">
        <v>1</v>
      </c>
      <c r="AC199" s="93">
        <v>1</v>
      </c>
      <c r="AD199" s="93">
        <v>1</v>
      </c>
      <c r="AE199" s="92" t="s">
        <v>1</v>
      </c>
      <c r="AF199" s="94" t="s">
        <v>1</v>
      </c>
      <c r="AH199" t="str">
        <f>VLOOKUP(A199,'Report 238'!$B:$AS,18,FALSE)</f>
        <v/>
      </c>
      <c r="AI199" t="str">
        <f>VLOOKUP(A199,'Report 238'!$B:$AS,36,FALSE)</f>
        <v/>
      </c>
      <c r="AJ199" t="str">
        <f>VLOOKUP(A199,'Report 238'!$B:$AS,42,FALSE)</f>
        <v/>
      </c>
      <c r="AK199" t="str">
        <f>VLOOKUP(A199,'Report 240'!B:AQ,37,FALSE)</f>
        <v>No</v>
      </c>
      <c r="AL199">
        <f>VLOOKUP(A199,'Report 240'!B:AR,38,FALSE)</f>
        <v>10.87</v>
      </c>
      <c r="AM199" t="str">
        <f>VLOOKUP(A199,'Report 240'!B:AS,39,FALSE)</f>
        <v>No</v>
      </c>
    </row>
    <row r="200" spans="1:39" ht="14.25" customHeight="1" x14ac:dyDescent="0.3">
      <c r="A200" s="3">
        <v>743</v>
      </c>
      <c r="B200" s="6" t="s">
        <v>203</v>
      </c>
      <c r="C200" s="6" t="s">
        <v>285</v>
      </c>
      <c r="D200" s="89" t="s">
        <v>292</v>
      </c>
      <c r="E200" s="89" t="s">
        <v>303</v>
      </c>
      <c r="F200" s="90" t="s">
        <v>336</v>
      </c>
      <c r="G200" s="98" t="s">
        <v>5</v>
      </c>
      <c r="H200" s="17" t="str">
        <f>VLOOKUP(A200,'PROVINCES - IDs'!A:O,11,FALSE)</f>
        <v/>
      </c>
      <c r="I200" s="17" t="str">
        <f>VLOOKUP(A200,'PROVINCES - IDs'!A:P,12,FALSE)</f>
        <v>R</v>
      </c>
      <c r="J200" s="92" t="s">
        <v>1</v>
      </c>
      <c r="K200" s="92" t="s">
        <v>1</v>
      </c>
      <c r="L200" s="92" t="s">
        <v>1</v>
      </c>
      <c r="M200" s="93">
        <v>1</v>
      </c>
      <c r="N200" s="93">
        <v>1</v>
      </c>
      <c r="O200" s="92" t="s">
        <v>1</v>
      </c>
      <c r="P200" s="92" t="s">
        <v>1</v>
      </c>
      <c r="Q200" s="92" t="s">
        <v>1</v>
      </c>
      <c r="R200" s="92" t="s">
        <v>1</v>
      </c>
      <c r="S200" s="87">
        <v>1</v>
      </c>
      <c r="T200" s="87">
        <v>1</v>
      </c>
      <c r="U200" s="95" t="s">
        <v>1</v>
      </c>
      <c r="V200" s="92" t="s">
        <v>1</v>
      </c>
      <c r="W200" s="92" t="s">
        <v>1</v>
      </c>
      <c r="X200" s="92" t="s">
        <v>1</v>
      </c>
      <c r="Y200" s="92" t="s">
        <v>1</v>
      </c>
      <c r="Z200" s="92" t="s">
        <v>1</v>
      </c>
      <c r="AA200" s="92" t="s">
        <v>1</v>
      </c>
      <c r="AB200" s="93">
        <v>1</v>
      </c>
      <c r="AC200" s="92" t="s">
        <v>1</v>
      </c>
      <c r="AD200" s="92" t="s">
        <v>1</v>
      </c>
      <c r="AE200" s="92" t="s">
        <v>1</v>
      </c>
      <c r="AF200" s="94" t="s">
        <v>1</v>
      </c>
      <c r="AH200" t="str">
        <f>VLOOKUP(A200,'Report 238'!$B:$AS,18,FALSE)</f>
        <v/>
      </c>
      <c r="AI200" t="str">
        <f>VLOOKUP(A200,'Report 238'!$B:$AS,36,FALSE)</f>
        <v/>
      </c>
      <c r="AJ200" t="str">
        <f>VLOOKUP(A200,'Report 238'!$B:$AS,42,FALSE)</f>
        <v/>
      </c>
      <c r="AK200" t="str">
        <f>VLOOKUP(A200,'Report 240'!B:AQ,37,FALSE)</f>
        <v>Yes</v>
      </c>
      <c r="AL200">
        <f>VLOOKUP(A200,'Report 240'!B:AR,38,FALSE)</f>
        <v>329</v>
      </c>
      <c r="AM200" t="str">
        <f>VLOOKUP(A200,'Report 240'!B:AS,39,FALSE)</f>
        <v>Yes</v>
      </c>
    </row>
    <row r="201" spans="1:39" ht="14.25" customHeight="1" x14ac:dyDescent="0.3">
      <c r="A201" s="3">
        <v>691</v>
      </c>
      <c r="B201" s="6" t="s">
        <v>204</v>
      </c>
      <c r="C201" s="6" t="s">
        <v>285</v>
      </c>
      <c r="D201" s="89" t="s">
        <v>292</v>
      </c>
      <c r="E201" s="89" t="s">
        <v>303</v>
      </c>
      <c r="F201" s="90" t="s">
        <v>331</v>
      </c>
      <c r="G201" s="98" t="s">
        <v>5</v>
      </c>
      <c r="H201" s="17" t="str">
        <f>VLOOKUP(A201,'PROVINCES - IDs'!A:O,11,FALSE)</f>
        <v>R</v>
      </c>
      <c r="I201" s="17" t="str">
        <f>VLOOKUP(A201,'PROVINCES - IDs'!A:P,12,FALSE)</f>
        <v>R</v>
      </c>
      <c r="J201" s="93">
        <v>1</v>
      </c>
      <c r="K201" s="93">
        <v>1</v>
      </c>
      <c r="L201" s="92" t="s">
        <v>1</v>
      </c>
      <c r="M201" s="93">
        <v>1</v>
      </c>
      <c r="N201" s="93">
        <v>1</v>
      </c>
      <c r="O201" s="93">
        <v>1</v>
      </c>
      <c r="P201" s="92" t="s">
        <v>1</v>
      </c>
      <c r="Q201" s="93">
        <v>1</v>
      </c>
      <c r="R201" s="92" t="s">
        <v>1</v>
      </c>
      <c r="S201" s="92" t="s">
        <v>1</v>
      </c>
      <c r="T201" s="92" t="s">
        <v>1</v>
      </c>
      <c r="U201" s="21" t="s">
        <v>1</v>
      </c>
      <c r="V201" s="92" t="s">
        <v>1</v>
      </c>
      <c r="W201" s="92" t="s">
        <v>1</v>
      </c>
      <c r="X201" s="92" t="s">
        <v>1</v>
      </c>
      <c r="Y201" s="92" t="s">
        <v>1</v>
      </c>
      <c r="Z201" s="92" t="s">
        <v>1</v>
      </c>
      <c r="AA201" s="97" t="s">
        <v>433</v>
      </c>
      <c r="AB201" s="93">
        <v>1</v>
      </c>
      <c r="AC201" s="93">
        <v>1</v>
      </c>
      <c r="AD201" s="92" t="s">
        <v>1</v>
      </c>
      <c r="AE201" s="92" t="s">
        <v>1</v>
      </c>
      <c r="AF201" s="94" t="s">
        <v>1</v>
      </c>
      <c r="AH201" t="str">
        <f>VLOOKUP(A201,'Report 238'!$B:$AS,18,FALSE)</f>
        <v>SR</v>
      </c>
      <c r="AI201" t="str">
        <f>VLOOKUP(A201,'Report 238'!$B:$AS,36,FALSE)</f>
        <v/>
      </c>
      <c r="AJ201" t="str">
        <f>VLOOKUP(A201,'Report 238'!$B:$AS,42,FALSE)</f>
        <v/>
      </c>
      <c r="AK201" t="str">
        <f>VLOOKUP(A201,'Report 240'!B:AQ,37,FALSE)</f>
        <v>No</v>
      </c>
      <c r="AL201">
        <f>VLOOKUP(A201,'Report 240'!B:AR,38,FALSE)</f>
        <v>42.1</v>
      </c>
      <c r="AM201" t="str">
        <f>VLOOKUP(A201,'Report 240'!B:AS,39,FALSE)</f>
        <v>No</v>
      </c>
    </row>
    <row r="202" spans="1:39" ht="14.25" customHeight="1" x14ac:dyDescent="0.3">
      <c r="A202" s="3">
        <v>714</v>
      </c>
      <c r="B202" s="6" t="s">
        <v>199</v>
      </c>
      <c r="C202" s="6" t="s">
        <v>285</v>
      </c>
      <c r="D202" s="89" t="s">
        <v>292</v>
      </c>
      <c r="E202" s="89" t="s">
        <v>303</v>
      </c>
      <c r="F202" s="90" t="s">
        <v>332</v>
      </c>
      <c r="G202" s="98" t="s">
        <v>5</v>
      </c>
      <c r="H202" s="17" t="str">
        <f>VLOOKUP(A202,'PROVINCES - IDs'!A:O,11,FALSE)</f>
        <v>R</v>
      </c>
      <c r="I202" s="17" t="str">
        <f>VLOOKUP(A202,'PROVINCES - IDs'!A:P,12,FALSE)</f>
        <v>R</v>
      </c>
      <c r="J202" s="93">
        <v>1</v>
      </c>
      <c r="K202" s="93">
        <v>1</v>
      </c>
      <c r="L202" s="93">
        <v>1</v>
      </c>
      <c r="M202" s="93">
        <v>1</v>
      </c>
      <c r="N202" s="92" t="s">
        <v>1</v>
      </c>
      <c r="O202" s="92" t="s">
        <v>1</v>
      </c>
      <c r="P202" s="92" t="s">
        <v>1</v>
      </c>
      <c r="Q202" s="92" t="s">
        <v>1</v>
      </c>
      <c r="R202" s="92" t="s">
        <v>1</v>
      </c>
      <c r="S202" s="87">
        <v>1</v>
      </c>
      <c r="T202" s="92" t="s">
        <v>1</v>
      </c>
      <c r="U202" s="21" t="s">
        <v>1</v>
      </c>
      <c r="V202" s="95" t="s">
        <v>1</v>
      </c>
      <c r="W202" s="92" t="s">
        <v>1</v>
      </c>
      <c r="X202" s="92" t="s">
        <v>1</v>
      </c>
      <c r="Y202" s="92" t="s">
        <v>1</v>
      </c>
      <c r="Z202" s="92" t="s">
        <v>1</v>
      </c>
      <c r="AA202" s="97" t="s">
        <v>433</v>
      </c>
      <c r="AB202" s="92" t="s">
        <v>1</v>
      </c>
      <c r="AC202" s="92" t="s">
        <v>1</v>
      </c>
      <c r="AD202" s="92" t="s">
        <v>1</v>
      </c>
      <c r="AE202" s="92" t="s">
        <v>1</v>
      </c>
      <c r="AF202" s="82" t="s">
        <v>433</v>
      </c>
      <c r="AH202" t="str">
        <f>VLOOKUP(A202,'Report 238'!$B:$AS,18,FALSE)</f>
        <v>SR</v>
      </c>
      <c r="AI202" t="str">
        <f>VLOOKUP(A202,'Report 238'!$B:$AS,36,FALSE)</f>
        <v/>
      </c>
      <c r="AJ202" t="str">
        <f>VLOOKUP(A202,'Report 238'!$B:$AS,42,FALSE)</f>
        <v>SR</v>
      </c>
      <c r="AK202" t="str">
        <f>VLOOKUP(A202,'Report 240'!B:AQ,37,FALSE)</f>
        <v>No</v>
      </c>
      <c r="AL202">
        <f>VLOOKUP(A202,'Report 240'!B:AR,38,FALSE)</f>
        <v>113.2</v>
      </c>
      <c r="AM202" t="str">
        <f>VLOOKUP(A202,'Report 240'!B:AS,39,FALSE)</f>
        <v>Yes</v>
      </c>
    </row>
    <row r="203" spans="1:39" ht="14.25" customHeight="1" x14ac:dyDescent="0.3">
      <c r="A203" s="3">
        <v>734</v>
      </c>
      <c r="B203" s="6" t="s">
        <v>205</v>
      </c>
      <c r="C203" s="6" t="s">
        <v>286</v>
      </c>
      <c r="D203" s="89" t="s">
        <v>292</v>
      </c>
      <c r="E203" s="89" t="s">
        <v>303</v>
      </c>
      <c r="F203" s="90" t="s">
        <v>338</v>
      </c>
      <c r="G203" s="98" t="s">
        <v>5</v>
      </c>
      <c r="H203" s="17" t="str">
        <f>VLOOKUP(A203,'PROVINCES - IDs'!A:O,11,FALSE)</f>
        <v>R</v>
      </c>
      <c r="I203" s="17" t="str">
        <f>VLOOKUP(A203,'PROVINCES - IDs'!A:P,12,FALSE)</f>
        <v>R</v>
      </c>
      <c r="J203" s="92" t="s">
        <v>1</v>
      </c>
      <c r="K203" s="93">
        <v>1</v>
      </c>
      <c r="L203" s="93">
        <v>1</v>
      </c>
      <c r="M203" s="93">
        <v>1</v>
      </c>
      <c r="N203" s="92" t="s">
        <v>1</v>
      </c>
      <c r="O203" s="92" t="s">
        <v>1</v>
      </c>
      <c r="P203" s="92" t="s">
        <v>1</v>
      </c>
      <c r="Q203" s="92" t="s">
        <v>1</v>
      </c>
      <c r="R203" s="92" t="s">
        <v>1</v>
      </c>
      <c r="S203" s="92" t="s">
        <v>1</v>
      </c>
      <c r="T203" s="92" t="s">
        <v>1</v>
      </c>
      <c r="U203" s="95" t="s">
        <v>1</v>
      </c>
      <c r="V203" s="95" t="s">
        <v>1</v>
      </c>
      <c r="W203" s="92" t="s">
        <v>1</v>
      </c>
      <c r="X203" s="92" t="s">
        <v>1</v>
      </c>
      <c r="Y203" s="92" t="s">
        <v>1</v>
      </c>
      <c r="Z203" s="92" t="s">
        <v>1</v>
      </c>
      <c r="AA203" s="92" t="s">
        <v>1</v>
      </c>
      <c r="AB203" s="93">
        <v>1</v>
      </c>
      <c r="AC203" s="92" t="s">
        <v>1</v>
      </c>
      <c r="AD203" s="92" t="s">
        <v>1</v>
      </c>
      <c r="AE203" s="92" t="s">
        <v>1</v>
      </c>
      <c r="AF203" s="94" t="s">
        <v>1</v>
      </c>
      <c r="AH203" t="str">
        <f>VLOOKUP(A203,'Report 238'!$B:$AS,18,FALSE)</f>
        <v/>
      </c>
      <c r="AI203" t="str">
        <f>VLOOKUP(A203,'Report 238'!$B:$AS,36,FALSE)</f>
        <v/>
      </c>
      <c r="AJ203" t="str">
        <f>VLOOKUP(A203,'Report 238'!$B:$AS,42,FALSE)</f>
        <v/>
      </c>
      <c r="AK203" t="str">
        <f>VLOOKUP(A203,'Report 240'!B:AQ,37,FALSE)</f>
        <v>No</v>
      </c>
      <c r="AL203">
        <f>VLOOKUP(A203,'Report 240'!B:AR,38,FALSE)</f>
        <v>142</v>
      </c>
      <c r="AM203" t="str">
        <f>VLOOKUP(A203,'Report 240'!B:AS,39,FALSE)</f>
        <v>No</v>
      </c>
    </row>
    <row r="204" spans="1:39" ht="14.25" customHeight="1" x14ac:dyDescent="0.3">
      <c r="A204" s="3">
        <v>745</v>
      </c>
      <c r="B204" s="6" t="s">
        <v>206</v>
      </c>
      <c r="C204" s="6" t="s">
        <v>286</v>
      </c>
      <c r="D204" s="89" t="s">
        <v>292</v>
      </c>
      <c r="E204" s="89" t="s">
        <v>303</v>
      </c>
      <c r="F204" s="90" t="s">
        <v>310</v>
      </c>
      <c r="G204" s="98" t="s">
        <v>5</v>
      </c>
      <c r="H204" s="17" t="str">
        <f>VLOOKUP(A204,'PROVINCES - IDs'!A:O,11,FALSE)</f>
        <v>A</v>
      </c>
      <c r="I204" s="17" t="str">
        <f>VLOOKUP(A204,'PROVINCES - IDs'!A:P,12,FALSE)</f>
        <v>R</v>
      </c>
      <c r="J204" s="93">
        <v>1</v>
      </c>
      <c r="K204" s="93">
        <v>1</v>
      </c>
      <c r="L204" s="92" t="s">
        <v>1</v>
      </c>
      <c r="M204" s="93">
        <v>1</v>
      </c>
      <c r="N204" s="93">
        <v>1</v>
      </c>
      <c r="O204" s="93">
        <v>1</v>
      </c>
      <c r="P204" s="92" t="s">
        <v>1</v>
      </c>
      <c r="Q204" s="93">
        <v>1</v>
      </c>
      <c r="R204" s="92" t="s">
        <v>1</v>
      </c>
      <c r="S204" s="87">
        <v>1</v>
      </c>
      <c r="T204" s="92" t="s">
        <v>1</v>
      </c>
      <c r="U204" s="21" t="s">
        <v>1</v>
      </c>
      <c r="V204" s="21" t="s">
        <v>1</v>
      </c>
      <c r="W204" s="95" t="s">
        <v>1</v>
      </c>
      <c r="X204" s="95" t="s">
        <v>1</v>
      </c>
      <c r="Y204" s="92" t="s">
        <v>1</v>
      </c>
      <c r="Z204" s="21" t="s">
        <v>1</v>
      </c>
      <c r="AA204" s="97" t="s">
        <v>433</v>
      </c>
      <c r="AB204" s="92" t="s">
        <v>1</v>
      </c>
      <c r="AC204" s="93">
        <v>1</v>
      </c>
      <c r="AD204" s="92" t="s">
        <v>1</v>
      </c>
      <c r="AE204" s="92" t="s">
        <v>1</v>
      </c>
      <c r="AF204" s="94" t="s">
        <v>1</v>
      </c>
      <c r="AH204" t="str">
        <f>VLOOKUP(A204,'Report 238'!$B:$AS,18,FALSE)</f>
        <v>SR</v>
      </c>
      <c r="AI204" t="str">
        <f>VLOOKUP(A204,'Report 238'!$B:$AS,36,FALSE)</f>
        <v/>
      </c>
      <c r="AJ204" t="str">
        <f>VLOOKUP(A204,'Report 238'!$B:$AS,42,FALSE)</f>
        <v/>
      </c>
      <c r="AK204" t="str">
        <f>VLOOKUP(A204,'Report 240'!B:AQ,37,FALSE)</f>
        <v>No</v>
      </c>
      <c r="AL204">
        <f>VLOOKUP(A204,'Report 240'!B:AR,38,FALSE)</f>
        <v>12.7</v>
      </c>
      <c r="AM204" t="str">
        <f>VLOOKUP(A204,'Report 240'!B:AS,39,FALSE)</f>
        <v>Yes</v>
      </c>
    </row>
    <row r="205" spans="1:39" ht="14.25" customHeight="1" x14ac:dyDescent="0.3">
      <c r="A205" s="3">
        <v>685</v>
      </c>
      <c r="B205" s="6" t="s">
        <v>207</v>
      </c>
      <c r="C205" s="6" t="s">
        <v>286</v>
      </c>
      <c r="D205" s="89" t="s">
        <v>292</v>
      </c>
      <c r="E205" s="89" t="s">
        <v>303</v>
      </c>
      <c r="F205" s="90" t="s">
        <v>334</v>
      </c>
      <c r="G205" s="98" t="s">
        <v>5</v>
      </c>
      <c r="H205" s="17" t="str">
        <f>VLOOKUP(A205,'PROVINCES - IDs'!A:O,11,FALSE)</f>
        <v>R</v>
      </c>
      <c r="I205" s="17" t="str">
        <f>VLOOKUP(A205,'PROVINCES - IDs'!A:P,12,FALSE)</f>
        <v>R</v>
      </c>
      <c r="J205" s="92" t="s">
        <v>1</v>
      </c>
      <c r="K205" s="93">
        <v>1</v>
      </c>
      <c r="L205" s="92" t="s">
        <v>1</v>
      </c>
      <c r="M205" s="93">
        <v>1</v>
      </c>
      <c r="N205" s="92" t="s">
        <v>1</v>
      </c>
      <c r="O205" s="93">
        <v>1</v>
      </c>
      <c r="P205" s="92" t="s">
        <v>1</v>
      </c>
      <c r="Q205" s="93">
        <v>1</v>
      </c>
      <c r="R205" s="92" t="s">
        <v>1</v>
      </c>
      <c r="S205" s="92" t="s">
        <v>1</v>
      </c>
      <c r="T205" s="92" t="s">
        <v>1</v>
      </c>
      <c r="U205" s="21" t="s">
        <v>1</v>
      </c>
      <c r="V205" s="21" t="s">
        <v>1</v>
      </c>
      <c r="W205" s="21" t="s">
        <v>1</v>
      </c>
      <c r="X205" s="92" t="s">
        <v>1</v>
      </c>
      <c r="Y205" s="92" t="s">
        <v>1</v>
      </c>
      <c r="Z205" s="95" t="s">
        <v>1</v>
      </c>
      <c r="AA205" s="97" t="s">
        <v>433</v>
      </c>
      <c r="AB205" s="93">
        <v>1</v>
      </c>
      <c r="AC205" s="92" t="s">
        <v>1</v>
      </c>
      <c r="AD205" s="92" t="s">
        <v>1</v>
      </c>
      <c r="AE205" s="92" t="s">
        <v>1</v>
      </c>
      <c r="AF205" s="94" t="s">
        <v>1</v>
      </c>
      <c r="AH205" t="str">
        <f>VLOOKUP(A205,'Report 238'!$B:$AS,18,FALSE)</f>
        <v>SR</v>
      </c>
      <c r="AI205" t="str">
        <f>VLOOKUP(A205,'Report 238'!$B:$AS,36,FALSE)</f>
        <v/>
      </c>
      <c r="AJ205" t="str">
        <f>VLOOKUP(A205,'Report 238'!$B:$AS,42,FALSE)</f>
        <v/>
      </c>
      <c r="AK205" t="str">
        <f>VLOOKUP(A205,'Report 240'!B:AQ,37,FALSE)</f>
        <v>No</v>
      </c>
      <c r="AL205">
        <f>VLOOKUP(A205,'Report 240'!B:AR,38,FALSE)</f>
        <v>63.8</v>
      </c>
      <c r="AM205" t="str">
        <f>VLOOKUP(A205,'Report 240'!B:AS,39,FALSE)</f>
        <v>No</v>
      </c>
    </row>
    <row r="206" spans="1:39" ht="14.25" customHeight="1" x14ac:dyDescent="0.3">
      <c r="A206" s="3">
        <v>768</v>
      </c>
      <c r="B206" s="6" t="s">
        <v>208</v>
      </c>
      <c r="C206" s="6" t="s">
        <v>285</v>
      </c>
      <c r="D206" s="89" t="s">
        <v>297</v>
      </c>
      <c r="E206" s="89" t="s">
        <v>303</v>
      </c>
      <c r="F206" s="90" t="s">
        <v>343</v>
      </c>
      <c r="G206" s="98" t="s">
        <v>5</v>
      </c>
      <c r="H206" s="17" t="str">
        <f>VLOOKUP(A206,'PROVINCES - IDs'!A:O,11,FALSE)</f>
        <v>A</v>
      </c>
      <c r="I206" s="17" t="str">
        <f>VLOOKUP(A206,'PROVINCES - IDs'!A:P,12,FALSE)</f>
        <v>R</v>
      </c>
      <c r="J206" s="93">
        <v>1</v>
      </c>
      <c r="K206" s="93">
        <v>1</v>
      </c>
      <c r="L206" s="93">
        <v>1</v>
      </c>
      <c r="M206" s="93">
        <v>1</v>
      </c>
      <c r="N206" s="92" t="s">
        <v>1</v>
      </c>
      <c r="O206" s="92" t="s">
        <v>1</v>
      </c>
      <c r="P206" s="92" t="s">
        <v>1</v>
      </c>
      <c r="Q206" s="93">
        <v>1</v>
      </c>
      <c r="R206" s="92" t="s">
        <v>1</v>
      </c>
      <c r="S206" s="87">
        <v>1</v>
      </c>
      <c r="T206" s="92" t="s">
        <v>1</v>
      </c>
      <c r="U206" s="21" t="s">
        <v>1</v>
      </c>
      <c r="V206" s="21" t="s">
        <v>1</v>
      </c>
      <c r="W206" s="92" t="s">
        <v>1</v>
      </c>
      <c r="X206" s="95" t="s">
        <v>1</v>
      </c>
      <c r="Y206" s="92" t="s">
        <v>1</v>
      </c>
      <c r="Z206" s="95" t="s">
        <v>1</v>
      </c>
      <c r="AA206" s="97" t="s">
        <v>433</v>
      </c>
      <c r="AB206" s="92" t="s">
        <v>1</v>
      </c>
      <c r="AC206" s="93">
        <v>1</v>
      </c>
      <c r="AD206" s="92" t="s">
        <v>1</v>
      </c>
      <c r="AE206" s="92" t="s">
        <v>1</v>
      </c>
      <c r="AF206" s="94" t="s">
        <v>1</v>
      </c>
      <c r="AH206" t="str">
        <f>VLOOKUP(A206,'Report 238'!$B:$AS,18,FALSE)</f>
        <v>SR</v>
      </c>
      <c r="AI206" t="str">
        <f>VLOOKUP(A206,'Report 238'!$B:$AS,36,FALSE)</f>
        <v/>
      </c>
      <c r="AJ206" t="str">
        <f>VLOOKUP(A206,'Report 238'!$B:$AS,42,FALSE)</f>
        <v/>
      </c>
      <c r="AK206" t="str">
        <f>VLOOKUP(A206,'Report 240'!B:AQ,37,FALSE)</f>
        <v>No</v>
      </c>
      <c r="AL206">
        <f>VLOOKUP(A206,'Report 240'!B:AR,38,FALSE)</f>
        <v>43.2</v>
      </c>
      <c r="AM206" t="str">
        <f>VLOOKUP(A206,'Report 240'!B:AS,39,FALSE)</f>
        <v>Yes</v>
      </c>
    </row>
    <row r="207" spans="1:39" ht="14.25" customHeight="1" x14ac:dyDescent="0.3">
      <c r="A207" s="3">
        <v>751</v>
      </c>
      <c r="B207" s="6" t="s">
        <v>209</v>
      </c>
      <c r="C207" s="6" t="s">
        <v>285</v>
      </c>
      <c r="D207" s="89" t="s">
        <v>297</v>
      </c>
      <c r="E207" s="89" t="s">
        <v>303</v>
      </c>
      <c r="F207" s="90" t="s">
        <v>344</v>
      </c>
      <c r="G207" s="98" t="s">
        <v>5</v>
      </c>
      <c r="H207" s="17" t="str">
        <f>VLOOKUP(A207,'PROVINCES - IDs'!A:O,11,FALSE)</f>
        <v>R</v>
      </c>
      <c r="I207" s="17" t="str">
        <f>VLOOKUP(A207,'PROVINCES - IDs'!A:P,12,FALSE)</f>
        <v>R</v>
      </c>
      <c r="J207" s="92" t="s">
        <v>1</v>
      </c>
      <c r="K207" s="92" t="s">
        <v>1</v>
      </c>
      <c r="L207" s="93">
        <v>1</v>
      </c>
      <c r="M207" s="93">
        <v>1</v>
      </c>
      <c r="N207" s="92" t="s">
        <v>1</v>
      </c>
      <c r="O207" s="93">
        <v>1</v>
      </c>
      <c r="P207" s="92" t="s">
        <v>1</v>
      </c>
      <c r="Q207" s="93">
        <v>1</v>
      </c>
      <c r="R207" s="92" t="s">
        <v>1</v>
      </c>
      <c r="S207" s="87">
        <v>1</v>
      </c>
      <c r="T207" s="92" t="s">
        <v>1</v>
      </c>
      <c r="U207" s="92" t="s">
        <v>1</v>
      </c>
      <c r="V207" s="95" t="s">
        <v>1</v>
      </c>
      <c r="W207" s="21" t="s">
        <v>1</v>
      </c>
      <c r="X207" s="92" t="s">
        <v>1</v>
      </c>
      <c r="Y207" s="92" t="s">
        <v>1</v>
      </c>
      <c r="Z207" s="95" t="s">
        <v>1</v>
      </c>
      <c r="AA207" s="97" t="s">
        <v>433</v>
      </c>
      <c r="AB207" s="92" t="s">
        <v>1</v>
      </c>
      <c r="AC207" s="92" t="s">
        <v>1</v>
      </c>
      <c r="AD207" s="92" t="s">
        <v>1</v>
      </c>
      <c r="AE207" s="92" t="s">
        <v>1</v>
      </c>
      <c r="AF207" s="94" t="s">
        <v>1</v>
      </c>
      <c r="AH207" t="str">
        <f>VLOOKUP(A207,'Report 238'!$B:$AS,18,FALSE)</f>
        <v>SR</v>
      </c>
      <c r="AI207" t="str">
        <f>VLOOKUP(A207,'Report 238'!$B:$AS,36,FALSE)</f>
        <v/>
      </c>
      <c r="AJ207" t="str">
        <f>VLOOKUP(A207,'Report 238'!$B:$AS,42,FALSE)</f>
        <v/>
      </c>
      <c r="AK207" t="str">
        <f>VLOOKUP(A207,'Report 240'!B:AQ,37,FALSE)</f>
        <v>No</v>
      </c>
      <c r="AL207">
        <f>VLOOKUP(A207,'Report 240'!B:AR,38,FALSE)</f>
        <v>93</v>
      </c>
      <c r="AM207" t="str">
        <f>VLOOKUP(A207,'Report 240'!B:AS,39,FALSE)</f>
        <v>Yes</v>
      </c>
    </row>
    <row r="208" spans="1:39" ht="14.25" customHeight="1" x14ac:dyDescent="0.3">
      <c r="A208" s="3">
        <v>753</v>
      </c>
      <c r="B208" s="6" t="s">
        <v>210</v>
      </c>
      <c r="C208" s="6" t="s">
        <v>285</v>
      </c>
      <c r="D208" s="89" t="s">
        <v>297</v>
      </c>
      <c r="E208" s="89" t="s">
        <v>303</v>
      </c>
      <c r="F208" s="90" t="s">
        <v>340</v>
      </c>
      <c r="G208" s="98" t="s">
        <v>5</v>
      </c>
      <c r="H208" s="17" t="str">
        <f>VLOOKUP(A208,'PROVINCES - IDs'!A:O,11,FALSE)</f>
        <v>N</v>
      </c>
      <c r="I208" s="17" t="str">
        <f>VLOOKUP(A208,'PROVINCES - IDs'!A:P,12,FALSE)</f>
        <v>R</v>
      </c>
      <c r="J208" s="92" t="s">
        <v>1</v>
      </c>
      <c r="K208" s="93">
        <v>1</v>
      </c>
      <c r="L208" s="92" t="s">
        <v>1</v>
      </c>
      <c r="M208" s="93">
        <v>1</v>
      </c>
      <c r="N208" s="92" t="s">
        <v>1</v>
      </c>
      <c r="O208" s="92" t="s">
        <v>1</v>
      </c>
      <c r="P208" s="92" t="s">
        <v>1</v>
      </c>
      <c r="Q208" s="92" t="s">
        <v>1</v>
      </c>
      <c r="R208" s="92" t="s">
        <v>1</v>
      </c>
      <c r="S208" s="92" t="s">
        <v>1</v>
      </c>
      <c r="T208" s="92" t="s">
        <v>1</v>
      </c>
      <c r="U208" s="21" t="s">
        <v>1</v>
      </c>
      <c r="V208" s="92" t="s">
        <v>1</v>
      </c>
      <c r="W208" s="92" t="s">
        <v>1</v>
      </c>
      <c r="X208" s="92" t="s">
        <v>1</v>
      </c>
      <c r="Y208" s="92" t="s">
        <v>1</v>
      </c>
      <c r="Z208" s="92" t="s">
        <v>1</v>
      </c>
      <c r="AA208" s="97" t="s">
        <v>433</v>
      </c>
      <c r="AB208" s="93">
        <v>1</v>
      </c>
      <c r="AC208" s="92" t="s">
        <v>1</v>
      </c>
      <c r="AD208" s="92" t="s">
        <v>1</v>
      </c>
      <c r="AE208" s="92" t="s">
        <v>1</v>
      </c>
      <c r="AF208" s="94" t="s">
        <v>1</v>
      </c>
      <c r="AH208" t="str">
        <f>VLOOKUP(A208,'Report 238'!$B:$AS,18,FALSE)</f>
        <v>SR</v>
      </c>
      <c r="AI208" t="str">
        <f>VLOOKUP(A208,'Report 238'!$B:$AS,36,FALSE)</f>
        <v/>
      </c>
      <c r="AJ208" t="str">
        <f>VLOOKUP(A208,'Report 238'!$B:$AS,42,FALSE)</f>
        <v/>
      </c>
      <c r="AK208" t="str">
        <f>VLOOKUP(A208,'Report 240'!B:AQ,37,FALSE)</f>
        <v>No</v>
      </c>
      <c r="AL208">
        <f>VLOOKUP(A208,'Report 240'!B:AR,38,FALSE)</f>
        <v>174.53</v>
      </c>
      <c r="AM208" t="str">
        <f>VLOOKUP(A208,'Report 240'!B:AS,39,FALSE)</f>
        <v>No</v>
      </c>
    </row>
    <row r="209" spans="1:39" ht="14.25" customHeight="1" x14ac:dyDescent="0.3">
      <c r="A209" s="3">
        <v>776</v>
      </c>
      <c r="B209" s="6" t="s">
        <v>211</v>
      </c>
      <c r="C209" s="6" t="s">
        <v>285</v>
      </c>
      <c r="D209" s="89" t="s">
        <v>297</v>
      </c>
      <c r="E209" s="89" t="s">
        <v>303</v>
      </c>
      <c r="F209" s="90" t="s">
        <v>343</v>
      </c>
      <c r="G209" s="98" t="s">
        <v>5</v>
      </c>
      <c r="H209" s="17" t="str">
        <f>VLOOKUP(A209,'PROVINCES - IDs'!A:O,11,FALSE)</f>
        <v>R</v>
      </c>
      <c r="I209" s="17" t="str">
        <f>VLOOKUP(A209,'PROVINCES - IDs'!A:P,12,FALSE)</f>
        <v>R</v>
      </c>
      <c r="J209" s="93">
        <v>1</v>
      </c>
      <c r="K209" s="93">
        <v>1</v>
      </c>
      <c r="L209" s="92" t="s">
        <v>1</v>
      </c>
      <c r="M209" s="93">
        <v>1</v>
      </c>
      <c r="N209" s="92" t="s">
        <v>1</v>
      </c>
      <c r="O209" s="93">
        <v>1</v>
      </c>
      <c r="P209" s="92" t="s">
        <v>1</v>
      </c>
      <c r="Q209" s="93">
        <v>1</v>
      </c>
      <c r="R209" s="92" t="s">
        <v>1</v>
      </c>
      <c r="S209" s="87">
        <v>1</v>
      </c>
      <c r="T209" s="92" t="s">
        <v>1</v>
      </c>
      <c r="U209" s="21" t="s">
        <v>1</v>
      </c>
      <c r="V209" s="21" t="s">
        <v>1</v>
      </c>
      <c r="W209" s="92" t="s">
        <v>1</v>
      </c>
      <c r="X209" s="95" t="s">
        <v>1</v>
      </c>
      <c r="Y209" s="21" t="s">
        <v>1</v>
      </c>
      <c r="Z209" s="21" t="s">
        <v>1</v>
      </c>
      <c r="AA209" s="97" t="s">
        <v>433</v>
      </c>
      <c r="AB209" s="93">
        <v>1</v>
      </c>
      <c r="AC209" s="93">
        <v>1</v>
      </c>
      <c r="AD209" s="92" t="s">
        <v>1</v>
      </c>
      <c r="AE209" s="97" t="s">
        <v>433</v>
      </c>
      <c r="AF209" s="94" t="s">
        <v>1</v>
      </c>
      <c r="AH209" t="str">
        <f>VLOOKUP(A209,'Report 238'!$B:$AS,18,FALSE)</f>
        <v>SR</v>
      </c>
      <c r="AI209" t="str">
        <f>VLOOKUP(A209,'Report 238'!$B:$AS,36,FALSE)</f>
        <v>SR</v>
      </c>
      <c r="AJ209" t="str">
        <f>VLOOKUP(A209,'Report 238'!$B:$AS,42,FALSE)</f>
        <v/>
      </c>
      <c r="AK209" t="str">
        <f>VLOOKUP(A209,'Report 240'!B:AQ,37,FALSE)</f>
        <v>No</v>
      </c>
      <c r="AL209">
        <f>VLOOKUP(A209,'Report 240'!B:AR,38,FALSE)</f>
        <v>38.299999999999997</v>
      </c>
      <c r="AM209" t="str">
        <f>VLOOKUP(A209,'Report 240'!B:AS,39,FALSE)</f>
        <v>Yes</v>
      </c>
    </row>
    <row r="210" spans="1:39" ht="14.25" customHeight="1" x14ac:dyDescent="0.3">
      <c r="A210" s="3">
        <v>752</v>
      </c>
      <c r="B210" s="6" t="s">
        <v>212</v>
      </c>
      <c r="C210" s="6" t="s">
        <v>285</v>
      </c>
      <c r="D210" s="89" t="s">
        <v>297</v>
      </c>
      <c r="E210" s="89" t="s">
        <v>303</v>
      </c>
      <c r="F210" s="90" t="s">
        <v>343</v>
      </c>
      <c r="G210" s="98" t="s">
        <v>5</v>
      </c>
      <c r="H210" s="17" t="str">
        <f>VLOOKUP(A210,'PROVINCES - IDs'!A:O,11,FALSE)</f>
        <v>A</v>
      </c>
      <c r="I210" s="17" t="str">
        <f>VLOOKUP(A210,'PROVINCES - IDs'!A:P,12,FALSE)</f>
        <v>R</v>
      </c>
      <c r="J210" s="93">
        <v>1</v>
      </c>
      <c r="K210" s="93">
        <v>1</v>
      </c>
      <c r="L210" s="93">
        <v>1</v>
      </c>
      <c r="M210" s="93">
        <v>1</v>
      </c>
      <c r="N210" s="92" t="s">
        <v>1</v>
      </c>
      <c r="O210" s="92" t="s">
        <v>1</v>
      </c>
      <c r="P210" s="92" t="s">
        <v>1</v>
      </c>
      <c r="Q210" s="92" t="s">
        <v>1</v>
      </c>
      <c r="R210" s="92" t="s">
        <v>1</v>
      </c>
      <c r="S210" s="87">
        <v>1</v>
      </c>
      <c r="T210" s="92" t="s">
        <v>1</v>
      </c>
      <c r="U210" s="21" t="s">
        <v>1</v>
      </c>
      <c r="V210" s="92" t="s">
        <v>1</v>
      </c>
      <c r="W210" s="92" t="s">
        <v>1</v>
      </c>
      <c r="X210" s="92" t="s">
        <v>1</v>
      </c>
      <c r="Y210" s="92" t="s">
        <v>1</v>
      </c>
      <c r="Z210" s="95" t="s">
        <v>1</v>
      </c>
      <c r="AA210" s="97" t="s">
        <v>433</v>
      </c>
      <c r="AB210" s="92" t="s">
        <v>1</v>
      </c>
      <c r="AC210" s="93">
        <v>1</v>
      </c>
      <c r="AD210" s="92" t="s">
        <v>1</v>
      </c>
      <c r="AE210" s="97" t="s">
        <v>433</v>
      </c>
      <c r="AF210" s="94" t="s">
        <v>1</v>
      </c>
      <c r="AH210" t="str">
        <f>VLOOKUP(A210,'Report 238'!$B:$AS,18,FALSE)</f>
        <v>SR</v>
      </c>
      <c r="AI210" t="str">
        <f>VLOOKUP(A210,'Report 238'!$B:$AS,36,FALSE)</f>
        <v>SR</v>
      </c>
      <c r="AJ210" t="str">
        <f>VLOOKUP(A210,'Report 238'!$B:$AS,42,FALSE)</f>
        <v/>
      </c>
      <c r="AK210" t="str">
        <f>VLOOKUP(A210,'Report 240'!B:AQ,37,FALSE)</f>
        <v>No</v>
      </c>
      <c r="AL210">
        <f>VLOOKUP(A210,'Report 240'!B:AR,38,FALSE)</f>
        <v>107.4</v>
      </c>
      <c r="AM210" t="str">
        <f>VLOOKUP(A210,'Report 240'!B:AS,39,FALSE)</f>
        <v>Yes</v>
      </c>
    </row>
    <row r="211" spans="1:39" ht="14.25" customHeight="1" x14ac:dyDescent="0.3">
      <c r="A211" s="3">
        <v>771</v>
      </c>
      <c r="B211" s="6" t="s">
        <v>213</v>
      </c>
      <c r="C211" s="6" t="s">
        <v>286</v>
      </c>
      <c r="D211" s="89" t="s">
        <v>297</v>
      </c>
      <c r="E211" s="89" t="s">
        <v>303</v>
      </c>
      <c r="F211" s="90" t="s">
        <v>344</v>
      </c>
      <c r="G211" s="98" t="s">
        <v>5</v>
      </c>
      <c r="H211" s="17" t="str">
        <f>VLOOKUP(A211,'PROVINCES - IDs'!A:O,11,FALSE)</f>
        <v>R</v>
      </c>
      <c r="I211" s="17" t="str">
        <f>VLOOKUP(A211,'PROVINCES - IDs'!A:P,12,FALSE)</f>
        <v>R</v>
      </c>
      <c r="J211" s="92" t="s">
        <v>1</v>
      </c>
      <c r="K211" s="93">
        <v>1</v>
      </c>
      <c r="L211" s="93">
        <v>1</v>
      </c>
      <c r="M211" s="93">
        <v>1</v>
      </c>
      <c r="N211" s="92" t="s">
        <v>1</v>
      </c>
      <c r="O211" s="93">
        <v>1</v>
      </c>
      <c r="P211" s="92" t="s">
        <v>1</v>
      </c>
      <c r="Q211" s="93">
        <v>1</v>
      </c>
      <c r="R211" s="92" t="s">
        <v>1</v>
      </c>
      <c r="S211" s="87">
        <v>1</v>
      </c>
      <c r="T211" s="92" t="s">
        <v>1</v>
      </c>
      <c r="U211" s="21" t="s">
        <v>1</v>
      </c>
      <c r="V211" s="92" t="s">
        <v>1</v>
      </c>
      <c r="W211" s="95" t="s">
        <v>1</v>
      </c>
      <c r="X211" s="21" t="s">
        <v>1</v>
      </c>
      <c r="Y211" s="92" t="s">
        <v>1</v>
      </c>
      <c r="Z211" s="92" t="s">
        <v>1</v>
      </c>
      <c r="AA211" s="97" t="s">
        <v>433</v>
      </c>
      <c r="AB211" s="92" t="s">
        <v>1</v>
      </c>
      <c r="AC211" s="93">
        <v>1</v>
      </c>
      <c r="AD211" s="92" t="s">
        <v>1</v>
      </c>
      <c r="AE211" s="92" t="s">
        <v>1</v>
      </c>
      <c r="AF211" s="94" t="s">
        <v>1</v>
      </c>
      <c r="AH211" t="str">
        <f>VLOOKUP(A211,'Report 238'!$B:$AS,18,FALSE)</f>
        <v>SR</v>
      </c>
      <c r="AI211" t="str">
        <f>VLOOKUP(A211,'Report 238'!$B:$AS,36,FALSE)</f>
        <v/>
      </c>
      <c r="AJ211" t="str">
        <f>VLOOKUP(A211,'Report 238'!$B:$AS,42,FALSE)</f>
        <v/>
      </c>
      <c r="AK211" t="str">
        <f>VLOOKUP(A211,'Report 240'!B:AQ,37,FALSE)</f>
        <v>No</v>
      </c>
      <c r="AL211">
        <f>VLOOKUP(A211,'Report 240'!B:AR,38,FALSE)</f>
        <v>13.6</v>
      </c>
      <c r="AM211" t="str">
        <f>VLOOKUP(A211,'Report 240'!B:AS,39,FALSE)</f>
        <v>Yes</v>
      </c>
    </row>
    <row r="212" spans="1:39" ht="13.5" customHeight="1" x14ac:dyDescent="0.3">
      <c r="A212" s="3">
        <v>779</v>
      </c>
      <c r="B212" s="6" t="s">
        <v>215</v>
      </c>
      <c r="C212" s="6" t="s">
        <v>286</v>
      </c>
      <c r="D212" s="89" t="s">
        <v>297</v>
      </c>
      <c r="E212" s="89" t="s">
        <v>303</v>
      </c>
      <c r="F212" s="90" t="s">
        <v>341</v>
      </c>
      <c r="G212" s="98" t="s">
        <v>5</v>
      </c>
      <c r="H212" s="17" t="str">
        <f>VLOOKUP(A212,'PROVINCES - IDs'!A:O,11,FALSE)</f>
        <v>R</v>
      </c>
      <c r="I212" s="17" t="str">
        <f>VLOOKUP(A212,'PROVINCES - IDs'!A:P,12,FALSE)</f>
        <v>R</v>
      </c>
      <c r="J212" s="92" t="s">
        <v>1</v>
      </c>
      <c r="K212" s="93">
        <v>1</v>
      </c>
      <c r="L212" s="92" t="s">
        <v>1</v>
      </c>
      <c r="M212" s="93">
        <v>1</v>
      </c>
      <c r="N212" s="92" t="s">
        <v>1</v>
      </c>
      <c r="O212" s="93">
        <v>1</v>
      </c>
      <c r="P212" s="92" t="s">
        <v>1</v>
      </c>
      <c r="Q212" s="93">
        <v>1</v>
      </c>
      <c r="R212" s="92" t="s">
        <v>1</v>
      </c>
      <c r="S212" s="87">
        <v>1</v>
      </c>
      <c r="T212" s="92" t="s">
        <v>1</v>
      </c>
      <c r="U212" s="92" t="s">
        <v>1</v>
      </c>
      <c r="V212" s="92" t="s">
        <v>1</v>
      </c>
      <c r="W212" s="92" t="s">
        <v>1</v>
      </c>
      <c r="X212" s="92" t="s">
        <v>1</v>
      </c>
      <c r="Y212" s="92" t="s">
        <v>1</v>
      </c>
      <c r="Z212" s="95" t="s">
        <v>1</v>
      </c>
      <c r="AA212" s="97" t="s">
        <v>433</v>
      </c>
      <c r="AB212" s="92" t="s">
        <v>1</v>
      </c>
      <c r="AC212" s="92" t="s">
        <v>1</v>
      </c>
      <c r="AD212" s="93">
        <v>1</v>
      </c>
      <c r="AE212" s="92" t="s">
        <v>1</v>
      </c>
      <c r="AF212" s="94" t="s">
        <v>1</v>
      </c>
      <c r="AH212" t="str">
        <f>VLOOKUP(A212,'Report 238'!$B:$AS,18,FALSE)</f>
        <v>SR</v>
      </c>
      <c r="AI212" t="str">
        <f>VLOOKUP(A212,'Report 238'!$B:$AS,36,FALSE)</f>
        <v/>
      </c>
      <c r="AJ212" t="str">
        <f>VLOOKUP(A212,'Report 238'!$B:$AS,42,FALSE)</f>
        <v/>
      </c>
      <c r="AK212" t="str">
        <f>VLOOKUP(A212,'Report 240'!B:AQ,37,FALSE)</f>
        <v>No</v>
      </c>
      <c r="AL212">
        <f>VLOOKUP(A212,'Report 240'!B:AR,38,FALSE)</f>
        <v>66.8</v>
      </c>
      <c r="AM212" t="str">
        <f>VLOOKUP(A212,'Report 240'!B:AS,39,FALSE)</f>
        <v>Yes</v>
      </c>
    </row>
    <row r="213" spans="1:39" ht="14.25" customHeight="1" x14ac:dyDescent="0.3">
      <c r="A213" s="3">
        <v>760</v>
      </c>
      <c r="B213" s="6" t="s">
        <v>214</v>
      </c>
      <c r="C213" s="6" t="s">
        <v>286</v>
      </c>
      <c r="D213" s="89" t="s">
        <v>297</v>
      </c>
      <c r="E213" s="89" t="s">
        <v>303</v>
      </c>
      <c r="F213" s="90" t="s">
        <v>342</v>
      </c>
      <c r="G213" s="98" t="s">
        <v>5</v>
      </c>
      <c r="H213" s="17" t="str">
        <f>VLOOKUP(A213,'PROVINCES - IDs'!A:O,11,FALSE)</f>
        <v>R</v>
      </c>
      <c r="I213" s="17" t="str">
        <f>VLOOKUP(A213,'PROVINCES - IDs'!A:P,12,FALSE)</f>
        <v>R</v>
      </c>
      <c r="J213" s="92" t="s">
        <v>1</v>
      </c>
      <c r="K213" s="93">
        <v>1</v>
      </c>
      <c r="L213" s="93">
        <v>1</v>
      </c>
      <c r="M213" s="93">
        <v>1</v>
      </c>
      <c r="N213" s="92" t="s">
        <v>1</v>
      </c>
      <c r="O213" s="92" t="s">
        <v>1</v>
      </c>
      <c r="P213" s="92" t="s">
        <v>1</v>
      </c>
      <c r="Q213" s="92" t="s">
        <v>1</v>
      </c>
      <c r="R213" s="92" t="s">
        <v>1</v>
      </c>
      <c r="S213" s="92" t="s">
        <v>1</v>
      </c>
      <c r="T213" s="92" t="s">
        <v>1</v>
      </c>
      <c r="U213" s="21" t="s">
        <v>1</v>
      </c>
      <c r="V213" s="21" t="s">
        <v>1</v>
      </c>
      <c r="W213" s="92" t="s">
        <v>1</v>
      </c>
      <c r="X213" s="92" t="s">
        <v>1</v>
      </c>
      <c r="Y213" s="92" t="s">
        <v>1</v>
      </c>
      <c r="Z213" s="21" t="s">
        <v>1</v>
      </c>
      <c r="AA213" s="97" t="s">
        <v>433</v>
      </c>
      <c r="AB213" s="92" t="s">
        <v>1</v>
      </c>
      <c r="AC213" s="93">
        <v>1</v>
      </c>
      <c r="AD213" s="92" t="s">
        <v>1</v>
      </c>
      <c r="AE213" s="92" t="s">
        <v>1</v>
      </c>
      <c r="AF213" s="94" t="s">
        <v>1</v>
      </c>
      <c r="AH213" t="str">
        <f>VLOOKUP(A213,'Report 238'!$B:$AS,18,FALSE)</f>
        <v>SR</v>
      </c>
      <c r="AI213" t="str">
        <f>VLOOKUP(A213,'Report 238'!$B:$AS,36,FALSE)</f>
        <v/>
      </c>
      <c r="AJ213" t="str">
        <f>VLOOKUP(A213,'Report 238'!$B:$AS,42,FALSE)</f>
        <v/>
      </c>
      <c r="AK213" t="str">
        <f>VLOOKUP(A213,'Report 240'!B:AQ,37,FALSE)</f>
        <v>No</v>
      </c>
      <c r="AL213">
        <f>VLOOKUP(A213,'Report 240'!B:AR,38,FALSE)</f>
        <v>111.59</v>
      </c>
      <c r="AM213" t="str">
        <f>VLOOKUP(A213,'Report 240'!B:AS,39,FALSE)</f>
        <v>No</v>
      </c>
    </row>
    <row r="214" spans="1:39" ht="14.25" customHeight="1" x14ac:dyDescent="0.3">
      <c r="A214" s="3">
        <v>800</v>
      </c>
      <c r="B214" s="6" t="s">
        <v>216</v>
      </c>
      <c r="C214" s="6" t="s">
        <v>285</v>
      </c>
      <c r="D214" s="89" t="s">
        <v>293</v>
      </c>
      <c r="E214" s="89" t="s">
        <v>303</v>
      </c>
      <c r="F214" s="90" t="s">
        <v>311</v>
      </c>
      <c r="G214" s="98" t="s">
        <v>5</v>
      </c>
      <c r="H214" s="17" t="str">
        <f>VLOOKUP(A214,'PROVINCES - IDs'!A:O,11,FALSE)</f>
        <v>N</v>
      </c>
      <c r="I214" s="17" t="str">
        <f>VLOOKUP(A214,'PROVINCES - IDs'!A:P,12,FALSE)</f>
        <v>R</v>
      </c>
      <c r="J214" s="92" t="s">
        <v>1</v>
      </c>
      <c r="K214" s="93">
        <v>1</v>
      </c>
      <c r="L214" s="92" t="s">
        <v>1</v>
      </c>
      <c r="M214" s="93">
        <v>1</v>
      </c>
      <c r="N214" s="93">
        <v>1</v>
      </c>
      <c r="O214" s="93">
        <v>1</v>
      </c>
      <c r="P214" s="93">
        <v>1</v>
      </c>
      <c r="Q214" s="93">
        <v>1</v>
      </c>
      <c r="R214" s="92" t="s">
        <v>1</v>
      </c>
      <c r="S214" s="87">
        <v>1</v>
      </c>
      <c r="T214" s="87">
        <v>1</v>
      </c>
      <c r="U214" s="21" t="s">
        <v>1</v>
      </c>
      <c r="V214" s="21" t="s">
        <v>1</v>
      </c>
      <c r="W214" s="21" t="s">
        <v>1</v>
      </c>
      <c r="X214" s="95" t="s">
        <v>1</v>
      </c>
      <c r="Y214" s="92" t="s">
        <v>1</v>
      </c>
      <c r="Z214" s="92" t="s">
        <v>1</v>
      </c>
      <c r="AA214" s="97" t="s">
        <v>433</v>
      </c>
      <c r="AB214" s="93">
        <v>1</v>
      </c>
      <c r="AC214" s="93">
        <v>1</v>
      </c>
      <c r="AD214" s="92" t="s">
        <v>1</v>
      </c>
      <c r="AE214" s="92" t="s">
        <v>1</v>
      </c>
      <c r="AF214" s="94" t="s">
        <v>1</v>
      </c>
      <c r="AH214" t="str">
        <f>VLOOKUP(A214,'Report 238'!$B:$AS,18,FALSE)</f>
        <v>SR</v>
      </c>
      <c r="AI214" t="str">
        <f>VLOOKUP(A214,'Report 238'!$B:$AS,36,FALSE)</f>
        <v/>
      </c>
      <c r="AJ214" t="str">
        <f>VLOOKUP(A214,'Report 238'!$B:$AS,42,FALSE)</f>
        <v/>
      </c>
      <c r="AK214" t="str">
        <f>VLOOKUP(A214,'Report 240'!B:AQ,37,FALSE)</f>
        <v>Yes</v>
      </c>
      <c r="AL214">
        <f>VLOOKUP(A214,'Report 240'!B:AR,38,FALSE)</f>
        <v>11</v>
      </c>
      <c r="AM214" t="str">
        <f>VLOOKUP(A214,'Report 240'!B:AS,39,FALSE)</f>
        <v>Yes</v>
      </c>
    </row>
    <row r="215" spans="1:39" ht="14.25" customHeight="1" x14ac:dyDescent="0.3">
      <c r="A215" s="3">
        <v>791</v>
      </c>
      <c r="B215" s="6" t="s">
        <v>217</v>
      </c>
      <c r="C215" s="6" t="s">
        <v>285</v>
      </c>
      <c r="D215" s="89" t="s">
        <v>293</v>
      </c>
      <c r="E215" s="89" t="s">
        <v>303</v>
      </c>
      <c r="F215" s="90" t="s">
        <v>345</v>
      </c>
      <c r="G215" s="98" t="s">
        <v>5</v>
      </c>
      <c r="H215" s="17" t="str">
        <f>VLOOKUP(A215,'PROVINCES - IDs'!A:O,11,FALSE)</f>
        <v>R</v>
      </c>
      <c r="I215" s="17" t="str">
        <f>VLOOKUP(A215,'PROVINCES - IDs'!A:P,12,FALSE)</f>
        <v>R</v>
      </c>
      <c r="J215" s="93">
        <v>1</v>
      </c>
      <c r="K215" s="93">
        <v>1</v>
      </c>
      <c r="L215" s="92" t="s">
        <v>1</v>
      </c>
      <c r="M215" s="93">
        <v>1</v>
      </c>
      <c r="N215" s="93">
        <v>1</v>
      </c>
      <c r="O215" s="93">
        <v>1</v>
      </c>
      <c r="P215" s="93">
        <v>1</v>
      </c>
      <c r="Q215" s="93">
        <v>1</v>
      </c>
      <c r="R215" s="92" t="s">
        <v>1</v>
      </c>
      <c r="S215" s="87">
        <v>1</v>
      </c>
      <c r="T215" s="87">
        <v>1</v>
      </c>
      <c r="U215" s="92" t="s">
        <v>1</v>
      </c>
      <c r="V215" s="21" t="s">
        <v>1</v>
      </c>
      <c r="W215" s="92" t="s">
        <v>1</v>
      </c>
      <c r="X215" s="92" t="s">
        <v>1</v>
      </c>
      <c r="Y215" s="92" t="s">
        <v>1</v>
      </c>
      <c r="Z215" s="92" t="s">
        <v>1</v>
      </c>
      <c r="AA215" s="97" t="s">
        <v>433</v>
      </c>
      <c r="AB215" s="92" t="s">
        <v>1</v>
      </c>
      <c r="AC215" s="93">
        <v>1</v>
      </c>
      <c r="AD215" s="92" t="s">
        <v>1</v>
      </c>
      <c r="AE215" s="92" t="s">
        <v>1</v>
      </c>
      <c r="AF215" s="94" t="s">
        <v>1</v>
      </c>
      <c r="AH215" t="str">
        <f>VLOOKUP(A215,'Report 238'!$B:$AS,18,FALSE)</f>
        <v>SR</v>
      </c>
      <c r="AI215" t="str">
        <f>VLOOKUP(A215,'Report 238'!$B:$AS,36,FALSE)</f>
        <v/>
      </c>
      <c r="AJ215" t="str">
        <f>VLOOKUP(A215,'Report 238'!$B:$AS,42,FALSE)</f>
        <v/>
      </c>
      <c r="AK215" t="str">
        <f>VLOOKUP(A215,'Report 240'!B:AQ,37,FALSE)</f>
        <v>Yes</v>
      </c>
      <c r="AL215">
        <f>VLOOKUP(A215,'Report 240'!B:AR,38,FALSE)</f>
        <v>18.3</v>
      </c>
      <c r="AM215" t="str">
        <f>VLOOKUP(A215,'Report 240'!B:AS,39,FALSE)</f>
        <v>Yes</v>
      </c>
    </row>
    <row r="216" spans="1:39" ht="14.25" customHeight="1" x14ac:dyDescent="0.3">
      <c r="A216" s="3">
        <v>799</v>
      </c>
      <c r="B216" s="6" t="s">
        <v>218</v>
      </c>
      <c r="C216" s="6" t="s">
        <v>285</v>
      </c>
      <c r="D216" s="89" t="s">
        <v>293</v>
      </c>
      <c r="E216" s="89" t="s">
        <v>303</v>
      </c>
      <c r="F216" s="90" t="s">
        <v>312</v>
      </c>
      <c r="G216" s="98" t="s">
        <v>5</v>
      </c>
      <c r="H216" s="17" t="str">
        <f>VLOOKUP(A216,'PROVINCES - IDs'!A:O,11,FALSE)</f>
        <v/>
      </c>
      <c r="I216" s="17" t="str">
        <f>VLOOKUP(A216,'PROVINCES - IDs'!A:P,12,FALSE)</f>
        <v>R</v>
      </c>
      <c r="J216" s="92" t="s">
        <v>1</v>
      </c>
      <c r="K216" s="92" t="s">
        <v>1</v>
      </c>
      <c r="L216" s="92" t="s">
        <v>1</v>
      </c>
      <c r="M216" s="93">
        <v>1</v>
      </c>
      <c r="N216" s="92" t="s">
        <v>1</v>
      </c>
      <c r="O216" s="93">
        <v>1</v>
      </c>
      <c r="P216" s="92" t="s">
        <v>1</v>
      </c>
      <c r="Q216" s="93">
        <v>1</v>
      </c>
      <c r="R216" s="92" t="s">
        <v>1</v>
      </c>
      <c r="S216" s="87">
        <v>1</v>
      </c>
      <c r="T216" s="87">
        <v>1</v>
      </c>
      <c r="U216" s="21" t="s">
        <v>1</v>
      </c>
      <c r="V216" s="92" t="s">
        <v>1</v>
      </c>
      <c r="W216" s="92" t="s">
        <v>1</v>
      </c>
      <c r="X216" s="92" t="s">
        <v>1</v>
      </c>
      <c r="Y216" s="95" t="s">
        <v>1</v>
      </c>
      <c r="Z216" s="92" t="s">
        <v>1</v>
      </c>
      <c r="AA216" s="97" t="s">
        <v>433</v>
      </c>
      <c r="AB216" s="92" t="s">
        <v>1</v>
      </c>
      <c r="AC216" s="92" t="s">
        <v>1</v>
      </c>
      <c r="AD216" s="92" t="s">
        <v>1</v>
      </c>
      <c r="AE216" s="92" t="s">
        <v>1</v>
      </c>
      <c r="AF216" s="94" t="s">
        <v>1</v>
      </c>
      <c r="AH216" t="str">
        <f>VLOOKUP(A216,'Report 238'!$B:$AS,18,FALSE)</f>
        <v>SR</v>
      </c>
      <c r="AI216" t="str">
        <f>VLOOKUP(A216,'Report 238'!$B:$AS,36,FALSE)</f>
        <v/>
      </c>
      <c r="AJ216" t="str">
        <f>VLOOKUP(A216,'Report 238'!$B:$AS,42,FALSE)</f>
        <v/>
      </c>
      <c r="AK216" t="str">
        <f>VLOOKUP(A216,'Report 240'!B:AQ,37,FALSE)</f>
        <v>Yes</v>
      </c>
      <c r="AL216">
        <f>VLOOKUP(A216,'Report 240'!B:AR,38,FALSE)</f>
        <v>67.8</v>
      </c>
      <c r="AM216" t="str">
        <f>VLOOKUP(A216,'Report 240'!B:AS,39,FALSE)</f>
        <v>Yes</v>
      </c>
    </row>
    <row r="217" spans="1:39" ht="14.25" customHeight="1" x14ac:dyDescent="0.3">
      <c r="A217" s="3">
        <v>786</v>
      </c>
      <c r="B217" s="6" t="s">
        <v>219</v>
      </c>
      <c r="C217" s="6" t="s">
        <v>285</v>
      </c>
      <c r="D217" s="89" t="s">
        <v>293</v>
      </c>
      <c r="E217" s="89" t="s">
        <v>303</v>
      </c>
      <c r="F217" s="90" t="s">
        <v>312</v>
      </c>
      <c r="G217" s="98" t="s">
        <v>5</v>
      </c>
      <c r="H217" s="17" t="str">
        <f>VLOOKUP(A217,'PROVINCES - IDs'!A:O,11,FALSE)</f>
        <v>R</v>
      </c>
      <c r="I217" s="17" t="str">
        <f>VLOOKUP(A217,'PROVINCES - IDs'!A:P,12,FALSE)</f>
        <v>R</v>
      </c>
      <c r="J217" s="92" t="s">
        <v>1</v>
      </c>
      <c r="K217" s="93">
        <v>1</v>
      </c>
      <c r="L217" s="93">
        <v>1</v>
      </c>
      <c r="M217" s="93">
        <v>1</v>
      </c>
      <c r="N217" s="92" t="s">
        <v>1</v>
      </c>
      <c r="O217" s="92" t="s">
        <v>1</v>
      </c>
      <c r="P217" s="92" t="s">
        <v>1</v>
      </c>
      <c r="Q217" s="92" t="s">
        <v>1</v>
      </c>
      <c r="R217" s="92" t="s">
        <v>1</v>
      </c>
      <c r="S217" s="87">
        <v>1</v>
      </c>
      <c r="T217" s="87">
        <v>1</v>
      </c>
      <c r="U217" s="21" t="s">
        <v>1</v>
      </c>
      <c r="V217" s="21" t="s">
        <v>1</v>
      </c>
      <c r="W217" s="92" t="s">
        <v>1</v>
      </c>
      <c r="X217" s="92" t="s">
        <v>1</v>
      </c>
      <c r="Y217" s="92" t="s">
        <v>1</v>
      </c>
      <c r="Z217" s="92" t="s">
        <v>1</v>
      </c>
      <c r="AA217" s="97" t="s">
        <v>433</v>
      </c>
      <c r="AB217" s="92" t="s">
        <v>1</v>
      </c>
      <c r="AC217" s="93">
        <v>1</v>
      </c>
      <c r="AD217" s="92" t="s">
        <v>1</v>
      </c>
      <c r="AE217" s="92" t="s">
        <v>1</v>
      </c>
      <c r="AF217" s="94" t="s">
        <v>1</v>
      </c>
      <c r="AH217" t="str">
        <f>VLOOKUP(A217,'Report 238'!$B:$AS,18,FALSE)</f>
        <v>SR</v>
      </c>
      <c r="AI217" t="str">
        <f>VLOOKUP(A217,'Report 238'!$B:$AS,36,FALSE)</f>
        <v/>
      </c>
      <c r="AJ217" t="str">
        <f>VLOOKUP(A217,'Report 238'!$B:$AS,42,FALSE)</f>
        <v/>
      </c>
      <c r="AK217" t="str">
        <f>VLOOKUP(A217,'Report 240'!B:AQ,37,FALSE)</f>
        <v>Yes</v>
      </c>
      <c r="AL217">
        <f>VLOOKUP(A217,'Report 240'!B:AR,38,FALSE)</f>
        <v>261.3</v>
      </c>
      <c r="AM217" t="str">
        <f>VLOOKUP(A217,'Report 240'!B:AS,39,FALSE)</f>
        <v>Yes</v>
      </c>
    </row>
    <row r="218" spans="1:39" ht="14.25" customHeight="1" x14ac:dyDescent="0.3">
      <c r="A218" s="3">
        <v>795</v>
      </c>
      <c r="B218" s="6" t="s">
        <v>220</v>
      </c>
      <c r="C218" s="6" t="s">
        <v>285</v>
      </c>
      <c r="D218" s="89" t="s">
        <v>293</v>
      </c>
      <c r="E218" s="89" t="s">
        <v>303</v>
      </c>
      <c r="F218" s="90" t="s">
        <v>345</v>
      </c>
      <c r="G218" s="98" t="s">
        <v>5</v>
      </c>
      <c r="H218" s="17" t="str">
        <f>VLOOKUP(A218,'PROVINCES - IDs'!A:O,11,FALSE)</f>
        <v>R</v>
      </c>
      <c r="I218" s="17" t="str">
        <f>VLOOKUP(A218,'PROVINCES - IDs'!A:P,12,FALSE)</f>
        <v>R</v>
      </c>
      <c r="J218" s="93">
        <v>1</v>
      </c>
      <c r="K218" s="93">
        <v>1</v>
      </c>
      <c r="L218" s="93">
        <v>1</v>
      </c>
      <c r="M218" s="93">
        <v>1</v>
      </c>
      <c r="N218" s="92" t="s">
        <v>1</v>
      </c>
      <c r="O218" s="93">
        <v>1</v>
      </c>
      <c r="P218" s="92" t="s">
        <v>1</v>
      </c>
      <c r="Q218" s="93">
        <v>1</v>
      </c>
      <c r="R218" s="92" t="s">
        <v>1</v>
      </c>
      <c r="S218" s="87">
        <v>1</v>
      </c>
      <c r="T218" s="87">
        <v>1</v>
      </c>
      <c r="U218" s="21" t="s">
        <v>1</v>
      </c>
      <c r="V218" s="21" t="s">
        <v>1</v>
      </c>
      <c r="W218" s="21" t="s">
        <v>1</v>
      </c>
      <c r="X218" s="92" t="s">
        <v>1</v>
      </c>
      <c r="Y218" s="92" t="s">
        <v>1</v>
      </c>
      <c r="Z218" s="95" t="s">
        <v>1</v>
      </c>
      <c r="AA218" s="97" t="s">
        <v>433</v>
      </c>
      <c r="AB218" s="92" t="s">
        <v>1</v>
      </c>
      <c r="AC218" s="93">
        <v>1</v>
      </c>
      <c r="AD218" s="92" t="s">
        <v>1</v>
      </c>
      <c r="AE218" s="97" t="s">
        <v>433</v>
      </c>
      <c r="AF218" s="82" t="s">
        <v>439</v>
      </c>
      <c r="AH218" t="str">
        <f>VLOOKUP(A218,'Report 238'!$B:$AS,18,FALSE)</f>
        <v>SR</v>
      </c>
      <c r="AI218" t="str">
        <f>VLOOKUP(A218,'Report 238'!$B:$AS,36,FALSE)</f>
        <v>SR</v>
      </c>
      <c r="AJ218" t="str">
        <f>VLOOKUP(A218,'Report 238'!$B:$AS,42,FALSE)</f>
        <v>NR</v>
      </c>
      <c r="AK218" t="str">
        <f>VLOOKUP(A218,'Report 240'!B:AQ,37,FALSE)</f>
        <v>Yes</v>
      </c>
      <c r="AL218">
        <f>VLOOKUP(A218,'Report 240'!B:AR,38,FALSE)</f>
        <v>27</v>
      </c>
      <c r="AM218" t="str">
        <f>VLOOKUP(A218,'Report 240'!B:AS,39,FALSE)</f>
        <v>Yes</v>
      </c>
    </row>
    <row r="219" spans="1:39" ht="14.25" customHeight="1" x14ac:dyDescent="0.3">
      <c r="A219" s="3">
        <v>785</v>
      </c>
      <c r="B219" s="6" t="s">
        <v>221</v>
      </c>
      <c r="C219" s="6" t="s">
        <v>285</v>
      </c>
      <c r="D219" s="89" t="s">
        <v>293</v>
      </c>
      <c r="E219" s="89" t="s">
        <v>303</v>
      </c>
      <c r="F219" s="90" t="s">
        <v>345</v>
      </c>
      <c r="G219" s="98" t="s">
        <v>5</v>
      </c>
      <c r="H219" s="17" t="str">
        <f>VLOOKUP(A219,'PROVINCES - IDs'!A:O,11,FALSE)</f>
        <v>R</v>
      </c>
      <c r="I219" s="17" t="str">
        <f>VLOOKUP(A219,'PROVINCES - IDs'!A:P,12,FALSE)</f>
        <v>R</v>
      </c>
      <c r="J219" s="92" t="s">
        <v>1</v>
      </c>
      <c r="K219" s="93">
        <v>1</v>
      </c>
      <c r="L219" s="93">
        <v>1</v>
      </c>
      <c r="M219" s="93">
        <v>1</v>
      </c>
      <c r="N219" s="93">
        <v>1</v>
      </c>
      <c r="O219" s="93">
        <v>1</v>
      </c>
      <c r="P219" s="92" t="s">
        <v>1</v>
      </c>
      <c r="Q219" s="93">
        <v>1</v>
      </c>
      <c r="R219" s="92" t="s">
        <v>1</v>
      </c>
      <c r="S219" s="87">
        <v>1</v>
      </c>
      <c r="T219" s="87">
        <v>1</v>
      </c>
      <c r="U219" s="21" t="s">
        <v>1</v>
      </c>
      <c r="V219" s="21" t="s">
        <v>1</v>
      </c>
      <c r="W219" s="92" t="s">
        <v>1</v>
      </c>
      <c r="X219" s="92" t="s">
        <v>1</v>
      </c>
      <c r="Y219" s="92" t="s">
        <v>1</v>
      </c>
      <c r="Z219" s="92" t="s">
        <v>1</v>
      </c>
      <c r="AA219" s="97" t="s">
        <v>433</v>
      </c>
      <c r="AB219" s="92" t="s">
        <v>1</v>
      </c>
      <c r="AC219" s="93">
        <v>1</v>
      </c>
      <c r="AD219" s="92" t="s">
        <v>1</v>
      </c>
      <c r="AE219" s="92" t="s">
        <v>1</v>
      </c>
      <c r="AF219" s="94" t="s">
        <v>1</v>
      </c>
      <c r="AH219" t="str">
        <f>VLOOKUP(A219,'Report 238'!$B:$AS,18,FALSE)</f>
        <v>SR</v>
      </c>
      <c r="AI219" t="str">
        <f>VLOOKUP(A219,'Report 238'!$B:$AS,36,FALSE)</f>
        <v/>
      </c>
      <c r="AJ219" t="str">
        <f>VLOOKUP(A219,'Report 238'!$B:$AS,42,FALSE)</f>
        <v/>
      </c>
      <c r="AK219" t="str">
        <f>VLOOKUP(A219,'Report 240'!B:AQ,37,FALSE)</f>
        <v>Yes</v>
      </c>
      <c r="AL219">
        <f>VLOOKUP(A219,'Report 240'!B:AR,38,FALSE)</f>
        <v>51.2</v>
      </c>
      <c r="AM219" t="str">
        <f>VLOOKUP(A219,'Report 240'!B:AS,39,FALSE)</f>
        <v>Yes</v>
      </c>
    </row>
    <row r="220" spans="1:39" ht="18" customHeight="1" x14ac:dyDescent="0.3">
      <c r="A220" s="3">
        <v>784</v>
      </c>
      <c r="B220" s="6" t="s">
        <v>222</v>
      </c>
      <c r="C220" s="6" t="s">
        <v>285</v>
      </c>
      <c r="D220" s="89" t="s">
        <v>293</v>
      </c>
      <c r="E220" s="89" t="s">
        <v>303</v>
      </c>
      <c r="F220" s="90" t="s">
        <v>312</v>
      </c>
      <c r="G220" s="98" t="s">
        <v>5</v>
      </c>
      <c r="H220" s="17" t="str">
        <f>VLOOKUP(A220,'PROVINCES - IDs'!A:O,11,FALSE)</f>
        <v>R</v>
      </c>
      <c r="I220" s="17" t="str">
        <f>VLOOKUP(A220,'PROVINCES - IDs'!A:P,12,FALSE)</f>
        <v>R</v>
      </c>
      <c r="J220" s="92" t="s">
        <v>1</v>
      </c>
      <c r="K220" s="93">
        <v>1</v>
      </c>
      <c r="L220" s="93">
        <v>1</v>
      </c>
      <c r="M220" s="93">
        <v>1</v>
      </c>
      <c r="N220" s="93">
        <v>1</v>
      </c>
      <c r="O220" s="92" t="s">
        <v>1</v>
      </c>
      <c r="P220" s="92" t="s">
        <v>1</v>
      </c>
      <c r="Q220" s="92" t="s">
        <v>1</v>
      </c>
      <c r="R220" s="92" t="s">
        <v>1</v>
      </c>
      <c r="S220" s="92" t="s">
        <v>1</v>
      </c>
      <c r="T220" s="92" t="s">
        <v>1</v>
      </c>
      <c r="U220" s="21" t="s">
        <v>1</v>
      </c>
      <c r="V220" s="21" t="s">
        <v>1</v>
      </c>
      <c r="W220" s="92" t="s">
        <v>1</v>
      </c>
      <c r="X220" s="92" t="s">
        <v>1</v>
      </c>
      <c r="Y220" s="92" t="s">
        <v>1</v>
      </c>
      <c r="Z220" s="95" t="s">
        <v>1</v>
      </c>
      <c r="AA220" s="97" t="s">
        <v>439</v>
      </c>
      <c r="AB220" s="92" t="s">
        <v>1</v>
      </c>
      <c r="AC220" s="93">
        <v>1</v>
      </c>
      <c r="AD220" s="92" t="s">
        <v>1</v>
      </c>
      <c r="AE220" s="92" t="s">
        <v>1</v>
      </c>
      <c r="AF220" s="94" t="s">
        <v>1</v>
      </c>
      <c r="AH220" t="str">
        <f>VLOOKUP(A220,'Report 238'!$B:$AS,18,FALSE)</f>
        <v>NR</v>
      </c>
      <c r="AI220" t="str">
        <f>VLOOKUP(A220,'Report 238'!$B:$AS,36,FALSE)</f>
        <v/>
      </c>
      <c r="AJ220" t="str">
        <f>VLOOKUP(A220,'Report 238'!$B:$AS,42,FALSE)</f>
        <v/>
      </c>
      <c r="AK220" t="str">
        <f>VLOOKUP(A220,'Report 240'!B:AQ,37,FALSE)</f>
        <v>No</v>
      </c>
      <c r="AL220">
        <f>VLOOKUP(A220,'Report 240'!B:AR,38,FALSE)</f>
        <v>651</v>
      </c>
      <c r="AM220" t="str">
        <f>VLOOKUP(A220,'Report 240'!B:AS,39,FALSE)</f>
        <v>No</v>
      </c>
    </row>
    <row r="221" spans="1:39" ht="14.25" customHeight="1" x14ac:dyDescent="0.3">
      <c r="A221" s="3">
        <v>789</v>
      </c>
      <c r="B221" s="6" t="s">
        <v>223</v>
      </c>
      <c r="C221" s="6" t="s">
        <v>285</v>
      </c>
      <c r="D221" s="89" t="s">
        <v>293</v>
      </c>
      <c r="E221" s="89" t="s">
        <v>303</v>
      </c>
      <c r="F221" s="90" t="s">
        <v>312</v>
      </c>
      <c r="G221" s="98" t="s">
        <v>5</v>
      </c>
      <c r="H221" s="17" t="str">
        <f>VLOOKUP(A221,'PROVINCES - IDs'!A:O,11,FALSE)</f>
        <v>A</v>
      </c>
      <c r="I221" s="17" t="str">
        <f>VLOOKUP(A221,'PROVINCES - IDs'!A:P,12,FALSE)</f>
        <v>R</v>
      </c>
      <c r="J221" s="93">
        <v>1</v>
      </c>
      <c r="K221" s="93">
        <v>1</v>
      </c>
      <c r="L221" s="93">
        <v>1</v>
      </c>
      <c r="M221" s="93">
        <v>1</v>
      </c>
      <c r="N221" s="93">
        <v>1</v>
      </c>
      <c r="O221" s="93">
        <v>1</v>
      </c>
      <c r="P221" s="93">
        <v>1</v>
      </c>
      <c r="Q221" s="93">
        <v>1</v>
      </c>
      <c r="R221" s="92" t="s">
        <v>1</v>
      </c>
      <c r="S221" s="87">
        <v>1</v>
      </c>
      <c r="T221" s="87">
        <v>1</v>
      </c>
      <c r="U221" s="21" t="s">
        <v>1</v>
      </c>
      <c r="V221" s="21" t="s">
        <v>1</v>
      </c>
      <c r="W221" s="92" t="s">
        <v>1</v>
      </c>
      <c r="X221" s="92" t="s">
        <v>1</v>
      </c>
      <c r="Y221" s="92" t="s">
        <v>1</v>
      </c>
      <c r="Z221" s="21" t="s">
        <v>1</v>
      </c>
      <c r="AA221" s="97" t="s">
        <v>433</v>
      </c>
      <c r="AB221" s="92" t="s">
        <v>1</v>
      </c>
      <c r="AC221" s="93">
        <v>1</v>
      </c>
      <c r="AD221" s="92" t="s">
        <v>1</v>
      </c>
      <c r="AE221" s="92" t="s">
        <v>1</v>
      </c>
      <c r="AF221" s="94" t="s">
        <v>1</v>
      </c>
      <c r="AH221" t="str">
        <f>VLOOKUP(A221,'Report 238'!$B:$AS,18,FALSE)</f>
        <v>SR</v>
      </c>
      <c r="AI221" t="str">
        <f>VLOOKUP(A221,'Report 238'!$B:$AS,36,FALSE)</f>
        <v/>
      </c>
      <c r="AJ221" t="str">
        <f>VLOOKUP(A221,'Report 238'!$B:$AS,42,FALSE)</f>
        <v/>
      </c>
      <c r="AK221" t="str">
        <f>VLOOKUP(A221,'Report 240'!B:AQ,37,FALSE)</f>
        <v>Yes</v>
      </c>
      <c r="AL221">
        <f>VLOOKUP(A221,'Report 240'!B:AR,38,FALSE)</f>
        <v>14.8</v>
      </c>
      <c r="AM221" t="str">
        <f>VLOOKUP(A221,'Report 240'!B:AS,39,FALSE)</f>
        <v>Yes</v>
      </c>
    </row>
    <row r="222" spans="1:39" ht="14.25" customHeight="1" x14ac:dyDescent="0.3">
      <c r="A222" s="3">
        <v>782</v>
      </c>
      <c r="B222" s="6" t="s">
        <v>224</v>
      </c>
      <c r="C222" s="6" t="s">
        <v>285</v>
      </c>
      <c r="D222" s="89" t="s">
        <v>293</v>
      </c>
      <c r="E222" s="89" t="s">
        <v>303</v>
      </c>
      <c r="F222" s="90" t="s">
        <v>345</v>
      </c>
      <c r="G222" s="98" t="s">
        <v>5</v>
      </c>
      <c r="H222" s="17" t="str">
        <f>VLOOKUP(A222,'PROVINCES - IDs'!A:O,11,FALSE)</f>
        <v>R</v>
      </c>
      <c r="I222" s="17" t="str">
        <f>VLOOKUP(A222,'PROVINCES - IDs'!A:P,12,FALSE)</f>
        <v>R</v>
      </c>
      <c r="J222" s="92" t="s">
        <v>1</v>
      </c>
      <c r="K222" s="93">
        <v>1</v>
      </c>
      <c r="L222" s="92" t="s">
        <v>1</v>
      </c>
      <c r="M222" s="93">
        <v>1</v>
      </c>
      <c r="N222" s="92" t="s">
        <v>1</v>
      </c>
      <c r="O222" s="93">
        <v>1</v>
      </c>
      <c r="P222" s="92" t="s">
        <v>1</v>
      </c>
      <c r="Q222" s="93">
        <v>1</v>
      </c>
      <c r="R222" s="92" t="s">
        <v>1</v>
      </c>
      <c r="S222" s="87">
        <v>1</v>
      </c>
      <c r="T222" s="87">
        <v>1</v>
      </c>
      <c r="U222" s="92" t="s">
        <v>1</v>
      </c>
      <c r="V222" s="95" t="s">
        <v>1</v>
      </c>
      <c r="W222" s="92" t="s">
        <v>1</v>
      </c>
      <c r="X222" s="92" t="s">
        <v>1</v>
      </c>
      <c r="Y222" s="92" t="s">
        <v>1</v>
      </c>
      <c r="Z222" s="95" t="s">
        <v>1</v>
      </c>
      <c r="AA222" s="97" t="s">
        <v>433</v>
      </c>
      <c r="AB222" s="92" t="s">
        <v>1</v>
      </c>
      <c r="AC222" s="92" t="s">
        <v>1</v>
      </c>
      <c r="AD222" s="92" t="s">
        <v>1</v>
      </c>
      <c r="AE222" s="92" t="s">
        <v>1</v>
      </c>
      <c r="AF222" s="94" t="s">
        <v>1</v>
      </c>
      <c r="AH222" t="str">
        <f>VLOOKUP(A222,'Report 238'!$B:$AS,18,FALSE)</f>
        <v>SR</v>
      </c>
      <c r="AI222" t="str">
        <f>VLOOKUP(A222,'Report 238'!$B:$AS,36,FALSE)</f>
        <v/>
      </c>
      <c r="AJ222" t="str">
        <f>VLOOKUP(A222,'Report 238'!$B:$AS,42,FALSE)</f>
        <v/>
      </c>
      <c r="AK222" t="str">
        <f>VLOOKUP(A222,'Report 240'!B:AQ,37,FALSE)</f>
        <v>Yes</v>
      </c>
      <c r="AL222">
        <f>VLOOKUP(A222,'Report 240'!B:AR,38,FALSE)</f>
        <v>86.5</v>
      </c>
      <c r="AM222" t="str">
        <f>VLOOKUP(A222,'Report 240'!B:AS,39,FALSE)</f>
        <v>Yes</v>
      </c>
    </row>
    <row r="223" spans="1:39" ht="14.25" customHeight="1" x14ac:dyDescent="0.3">
      <c r="A223" s="3">
        <v>792</v>
      </c>
      <c r="B223" s="6" t="s">
        <v>225</v>
      </c>
      <c r="C223" s="6" t="s">
        <v>285</v>
      </c>
      <c r="D223" s="89" t="s">
        <v>293</v>
      </c>
      <c r="E223" s="89" t="s">
        <v>303</v>
      </c>
      <c r="F223" s="90" t="s">
        <v>345</v>
      </c>
      <c r="G223" s="98" t="s">
        <v>5</v>
      </c>
      <c r="H223" s="17" t="str">
        <f>VLOOKUP(A223,'PROVINCES - IDs'!A:O,11,FALSE)</f>
        <v>R</v>
      </c>
      <c r="I223" s="17" t="str">
        <f>VLOOKUP(A223,'PROVINCES - IDs'!A:P,12,FALSE)</f>
        <v>R</v>
      </c>
      <c r="J223" s="93">
        <v>1</v>
      </c>
      <c r="K223" s="93">
        <v>1</v>
      </c>
      <c r="L223" s="92" t="s">
        <v>1</v>
      </c>
      <c r="M223" s="93">
        <v>1</v>
      </c>
      <c r="N223" s="93">
        <v>1</v>
      </c>
      <c r="O223" s="93">
        <v>1</v>
      </c>
      <c r="P223" s="93">
        <v>1</v>
      </c>
      <c r="Q223" s="93">
        <v>1</v>
      </c>
      <c r="R223" s="92" t="s">
        <v>1</v>
      </c>
      <c r="S223" s="87">
        <v>1</v>
      </c>
      <c r="T223" s="92" t="s">
        <v>1</v>
      </c>
      <c r="U223" s="95" t="s">
        <v>1</v>
      </c>
      <c r="V223" s="92" t="s">
        <v>1</v>
      </c>
      <c r="W223" s="92" t="s">
        <v>1</v>
      </c>
      <c r="X223" s="92" t="s">
        <v>1</v>
      </c>
      <c r="Y223" s="92" t="s">
        <v>1</v>
      </c>
      <c r="Z223" s="92" t="s">
        <v>1</v>
      </c>
      <c r="AA223" s="97" t="s">
        <v>433</v>
      </c>
      <c r="AB223" s="92" t="s">
        <v>1</v>
      </c>
      <c r="AC223" s="93">
        <v>1</v>
      </c>
      <c r="AD223" s="92" t="s">
        <v>1</v>
      </c>
      <c r="AE223" s="92" t="s">
        <v>1</v>
      </c>
      <c r="AF223" s="94" t="s">
        <v>1</v>
      </c>
      <c r="AH223" t="str">
        <f>VLOOKUP(A223,'Report 238'!$B:$AS,18,FALSE)</f>
        <v>SR</v>
      </c>
      <c r="AI223" t="str">
        <f>VLOOKUP(A223,'Report 238'!$B:$AS,36,FALSE)</f>
        <v/>
      </c>
      <c r="AJ223" t="str">
        <f>VLOOKUP(A223,'Report 238'!$B:$AS,42,FALSE)</f>
        <v/>
      </c>
      <c r="AK223" t="str">
        <f>VLOOKUP(A223,'Report 240'!B:AQ,37,FALSE)</f>
        <v>No</v>
      </c>
      <c r="AL223">
        <f>VLOOKUP(A223,'Report 240'!B:AR,38,FALSE)</f>
        <v>11</v>
      </c>
      <c r="AM223" t="str">
        <f>VLOOKUP(A223,'Report 240'!B:AS,39,FALSE)</f>
        <v>Yes</v>
      </c>
    </row>
    <row r="224" spans="1:39" ht="14.25" customHeight="1" x14ac:dyDescent="0.3">
      <c r="A224" s="3">
        <v>813</v>
      </c>
      <c r="B224" s="6" t="s">
        <v>226</v>
      </c>
      <c r="C224" s="6" t="s">
        <v>285</v>
      </c>
      <c r="D224" s="89" t="s">
        <v>298</v>
      </c>
      <c r="E224" s="89" t="s">
        <v>303</v>
      </c>
      <c r="F224" s="90" t="s">
        <v>355</v>
      </c>
      <c r="G224" s="98" t="s">
        <v>5</v>
      </c>
      <c r="H224" s="17" t="str">
        <f>VLOOKUP(A224,'PROVINCES - IDs'!A:O,11,FALSE)</f>
        <v/>
      </c>
      <c r="I224" s="17" t="str">
        <f>VLOOKUP(A224,'PROVINCES - IDs'!A:P,12,FALSE)</f>
        <v>R</v>
      </c>
      <c r="J224" s="92" t="s">
        <v>1</v>
      </c>
      <c r="K224" s="92" t="s">
        <v>1</v>
      </c>
      <c r="L224" s="92" t="s">
        <v>1</v>
      </c>
      <c r="M224" s="93">
        <v>1</v>
      </c>
      <c r="N224" s="93">
        <v>1</v>
      </c>
      <c r="O224" s="92" t="s">
        <v>1</v>
      </c>
      <c r="P224" s="92" t="s">
        <v>1</v>
      </c>
      <c r="Q224" s="93">
        <v>1</v>
      </c>
      <c r="R224" s="92" t="s">
        <v>1</v>
      </c>
      <c r="S224" s="87">
        <v>1</v>
      </c>
      <c r="T224" s="92" t="s">
        <v>1</v>
      </c>
      <c r="U224" s="92" t="s">
        <v>1</v>
      </c>
      <c r="V224" s="92" t="s">
        <v>1</v>
      </c>
      <c r="W224" s="92" t="s">
        <v>1</v>
      </c>
      <c r="X224" s="92" t="s">
        <v>1</v>
      </c>
      <c r="Y224" s="92" t="s">
        <v>1</v>
      </c>
      <c r="Z224" s="92" t="s">
        <v>1</v>
      </c>
      <c r="AA224" s="92" t="s">
        <v>1</v>
      </c>
      <c r="AB224" s="93">
        <v>1</v>
      </c>
      <c r="AC224" s="93">
        <v>1</v>
      </c>
      <c r="AD224" s="92" t="s">
        <v>1</v>
      </c>
      <c r="AE224" s="92" t="s">
        <v>1</v>
      </c>
      <c r="AF224" s="94" t="s">
        <v>1</v>
      </c>
      <c r="AH224" t="str">
        <f>VLOOKUP(A224,'Report 238'!$B:$AS,18,FALSE)</f>
        <v/>
      </c>
      <c r="AI224" t="str">
        <f>VLOOKUP(A224,'Report 238'!$B:$AS,36,FALSE)</f>
        <v/>
      </c>
      <c r="AJ224" t="str">
        <f>VLOOKUP(A224,'Report 238'!$B:$AS,42,FALSE)</f>
        <v/>
      </c>
      <c r="AK224" t="str">
        <f>VLOOKUP(A224,'Report 240'!B:AQ,37,FALSE)</f>
        <v>No</v>
      </c>
      <c r="AL224">
        <f>VLOOKUP(A224,'Report 240'!B:AR,38,FALSE)</f>
        <v>8</v>
      </c>
      <c r="AM224" t="str">
        <f>VLOOKUP(A224,'Report 240'!B:AS,39,FALSE)</f>
        <v>Yes</v>
      </c>
    </row>
    <row r="225" spans="1:39" ht="14.25" customHeight="1" x14ac:dyDescent="0.3">
      <c r="A225" s="3">
        <v>818</v>
      </c>
      <c r="B225" s="6" t="s">
        <v>227</v>
      </c>
      <c r="C225" s="6" t="s">
        <v>285</v>
      </c>
      <c r="D225" s="89" t="s">
        <v>298</v>
      </c>
      <c r="E225" s="89" t="s">
        <v>303</v>
      </c>
      <c r="F225" s="90" t="s">
        <v>356</v>
      </c>
      <c r="G225" s="98" t="s">
        <v>5</v>
      </c>
      <c r="H225" s="17" t="str">
        <f>VLOOKUP(A225,'PROVINCES - IDs'!A:O,11,FALSE)</f>
        <v>R</v>
      </c>
      <c r="I225" s="17" t="str">
        <f>VLOOKUP(A225,'PROVINCES - IDs'!A:P,12,FALSE)</f>
        <v>R</v>
      </c>
      <c r="J225" s="92" t="s">
        <v>1</v>
      </c>
      <c r="K225" s="93">
        <v>1</v>
      </c>
      <c r="L225" s="92" t="s">
        <v>1</v>
      </c>
      <c r="M225" s="93">
        <v>1</v>
      </c>
      <c r="N225" s="92" t="s">
        <v>1</v>
      </c>
      <c r="O225" s="93">
        <v>1</v>
      </c>
      <c r="P225" s="92" t="s">
        <v>1</v>
      </c>
      <c r="Q225" s="93">
        <v>1</v>
      </c>
      <c r="R225" s="92" t="s">
        <v>1</v>
      </c>
      <c r="S225" s="87">
        <v>1</v>
      </c>
      <c r="T225" s="92" t="s">
        <v>1</v>
      </c>
      <c r="U225" s="21" t="s">
        <v>1</v>
      </c>
      <c r="V225" s="21" t="s">
        <v>1</v>
      </c>
      <c r="W225" s="92" t="s">
        <v>1</v>
      </c>
      <c r="X225" s="92" t="s">
        <v>1</v>
      </c>
      <c r="Y225" s="92" t="s">
        <v>1</v>
      </c>
      <c r="Z225" s="92" t="s">
        <v>1</v>
      </c>
      <c r="AA225" s="97" t="s">
        <v>433</v>
      </c>
      <c r="AB225" s="92" t="s">
        <v>1</v>
      </c>
      <c r="AC225" s="93">
        <v>1</v>
      </c>
      <c r="AD225" s="93">
        <v>1</v>
      </c>
      <c r="AE225" s="97" t="s">
        <v>433</v>
      </c>
      <c r="AF225" s="94" t="s">
        <v>1</v>
      </c>
      <c r="AH225" t="str">
        <f>VLOOKUP(A225,'Report 238'!$B:$AS,18,FALSE)</f>
        <v>SR</v>
      </c>
      <c r="AI225" t="str">
        <f>VLOOKUP(A225,'Report 238'!$B:$AS,36,FALSE)</f>
        <v>SR</v>
      </c>
      <c r="AJ225" t="str">
        <f>VLOOKUP(A225,'Report 238'!$B:$AS,42,FALSE)</f>
        <v/>
      </c>
      <c r="AK225" t="str">
        <f>VLOOKUP(A225,'Report 240'!B:AQ,37,FALSE)</f>
        <v>No</v>
      </c>
      <c r="AL225">
        <f>VLOOKUP(A225,'Report 240'!B:AR,38,FALSE)</f>
        <v>33.4</v>
      </c>
      <c r="AM225" t="str">
        <f>VLOOKUP(A225,'Report 240'!B:AS,39,FALSE)</f>
        <v>Yes</v>
      </c>
    </row>
    <row r="226" spans="1:39" ht="14.25" customHeight="1" x14ac:dyDescent="0.3">
      <c r="A226" s="3">
        <v>830</v>
      </c>
      <c r="B226" s="6" t="s">
        <v>228</v>
      </c>
      <c r="C226" s="6" t="s">
        <v>285</v>
      </c>
      <c r="D226" s="89" t="s">
        <v>298</v>
      </c>
      <c r="E226" s="89" t="s">
        <v>303</v>
      </c>
      <c r="F226" s="90" t="s">
        <v>346</v>
      </c>
      <c r="G226" s="98" t="s">
        <v>5</v>
      </c>
      <c r="H226" s="17" t="str">
        <f>VLOOKUP(A226,'PROVINCES - IDs'!A:O,11,FALSE)</f>
        <v>R</v>
      </c>
      <c r="I226" s="17" t="str">
        <f>VLOOKUP(A226,'PROVINCES - IDs'!A:P,12,FALSE)</f>
        <v>R</v>
      </c>
      <c r="J226" s="93">
        <v>1</v>
      </c>
      <c r="K226" s="92" t="s">
        <v>1</v>
      </c>
      <c r="L226" s="92" t="s">
        <v>1</v>
      </c>
      <c r="M226" s="93">
        <v>1</v>
      </c>
      <c r="N226" s="92" t="s">
        <v>1</v>
      </c>
      <c r="O226" s="93">
        <v>1</v>
      </c>
      <c r="P226" s="92" t="s">
        <v>1</v>
      </c>
      <c r="Q226" s="93">
        <v>1</v>
      </c>
      <c r="R226" s="92" t="s">
        <v>1</v>
      </c>
      <c r="S226" s="87">
        <v>1</v>
      </c>
      <c r="T226" s="92" t="s">
        <v>1</v>
      </c>
      <c r="U226" s="21" t="s">
        <v>1</v>
      </c>
      <c r="V226" s="21" t="s">
        <v>1</v>
      </c>
      <c r="W226" s="92" t="s">
        <v>1</v>
      </c>
      <c r="X226" s="92" t="s">
        <v>1</v>
      </c>
      <c r="Y226" s="92" t="s">
        <v>1</v>
      </c>
      <c r="Z226" s="21" t="s">
        <v>1</v>
      </c>
      <c r="AA226" s="97" t="s">
        <v>433</v>
      </c>
      <c r="AB226" s="93">
        <v>1</v>
      </c>
      <c r="AC226" s="93">
        <v>1</v>
      </c>
      <c r="AD226" s="93">
        <v>1</v>
      </c>
      <c r="AE226" s="92" t="s">
        <v>1</v>
      </c>
      <c r="AF226" s="94" t="s">
        <v>1</v>
      </c>
      <c r="AH226" t="str">
        <f>VLOOKUP(A226,'Report 238'!$B:$AS,18,FALSE)</f>
        <v>SR</v>
      </c>
      <c r="AI226" t="str">
        <f>VLOOKUP(A226,'Report 238'!$B:$AS,36,FALSE)</f>
        <v/>
      </c>
      <c r="AJ226" t="str">
        <f>VLOOKUP(A226,'Report 238'!$B:$AS,42,FALSE)</f>
        <v/>
      </c>
      <c r="AK226" t="str">
        <f>VLOOKUP(A226,'Report 240'!B:AQ,37,FALSE)</f>
        <v>No</v>
      </c>
      <c r="AL226">
        <f>VLOOKUP(A226,'Report 240'!B:AR,38,FALSE)</f>
        <v>40.9</v>
      </c>
      <c r="AM226" t="str">
        <f>VLOOKUP(A226,'Report 240'!B:AS,39,FALSE)</f>
        <v>Yes</v>
      </c>
    </row>
    <row r="227" spans="1:39" ht="14.25" customHeight="1" x14ac:dyDescent="0.3">
      <c r="A227" s="3">
        <v>1490</v>
      </c>
      <c r="B227" s="6" t="s">
        <v>229</v>
      </c>
      <c r="C227" s="6" t="s">
        <v>285</v>
      </c>
      <c r="D227" s="89" t="s">
        <v>298</v>
      </c>
      <c r="E227" s="89" t="s">
        <v>303</v>
      </c>
      <c r="F227" s="90" t="s">
        <v>347</v>
      </c>
      <c r="G227" s="98" t="s">
        <v>5</v>
      </c>
      <c r="H227" s="17" t="str">
        <f>VLOOKUP(A227,'PROVINCES - IDs'!A:O,11,FALSE)</f>
        <v>R</v>
      </c>
      <c r="I227" s="17" t="str">
        <f>VLOOKUP(A227,'PROVINCES - IDs'!A:P,12,FALSE)</f>
        <v>R</v>
      </c>
      <c r="J227" s="92" t="s">
        <v>1</v>
      </c>
      <c r="K227" s="93">
        <v>1</v>
      </c>
      <c r="L227" s="92" t="s">
        <v>1</v>
      </c>
      <c r="M227" s="93">
        <v>1</v>
      </c>
      <c r="N227" s="93">
        <v>1</v>
      </c>
      <c r="O227" s="93">
        <v>1</v>
      </c>
      <c r="P227" s="92" t="s">
        <v>1</v>
      </c>
      <c r="Q227" s="93">
        <v>1</v>
      </c>
      <c r="R227" s="92" t="s">
        <v>1</v>
      </c>
      <c r="S227" s="87">
        <v>1</v>
      </c>
      <c r="T227" s="92" t="s">
        <v>1</v>
      </c>
      <c r="U227" s="21" t="s">
        <v>1</v>
      </c>
      <c r="V227" s="21" t="s">
        <v>1</v>
      </c>
      <c r="W227" s="21" t="s">
        <v>1</v>
      </c>
      <c r="X227" s="21" t="s">
        <v>1</v>
      </c>
      <c r="Y227" s="21" t="s">
        <v>1</v>
      </c>
      <c r="Z227" s="21" t="s">
        <v>1</v>
      </c>
      <c r="AA227" s="97" t="s">
        <v>433</v>
      </c>
      <c r="AB227" s="93">
        <v>1</v>
      </c>
      <c r="AC227" s="93">
        <v>1</v>
      </c>
      <c r="AD227" s="92" t="s">
        <v>1</v>
      </c>
      <c r="AE227" s="97" t="s">
        <v>433</v>
      </c>
      <c r="AF227" s="94" t="s">
        <v>1</v>
      </c>
      <c r="AH227" t="str">
        <f>VLOOKUP(A227,'Report 238'!$B:$AS,18,FALSE)</f>
        <v>SR</v>
      </c>
      <c r="AI227" t="str">
        <f>VLOOKUP(A227,'Report 238'!$B:$AS,36,FALSE)</f>
        <v>SR</v>
      </c>
      <c r="AJ227" t="str">
        <f>VLOOKUP(A227,'Report 238'!$B:$AS,42,FALSE)</f>
        <v/>
      </c>
      <c r="AK227" t="str">
        <f>VLOOKUP(A227,'Report 240'!B:AQ,37,FALSE)</f>
        <v>No</v>
      </c>
      <c r="AL227">
        <f>VLOOKUP(A227,'Report 240'!B:AR,38,FALSE)</f>
        <v>68.900000000000006</v>
      </c>
      <c r="AM227" t="str">
        <f>VLOOKUP(A227,'Report 240'!B:AS,39,FALSE)</f>
        <v>Yes</v>
      </c>
    </row>
    <row r="228" spans="1:39" ht="14.25" customHeight="1" x14ac:dyDescent="0.3">
      <c r="A228" s="3">
        <v>825</v>
      </c>
      <c r="B228" s="6" t="s">
        <v>230</v>
      </c>
      <c r="C228" s="6" t="s">
        <v>285</v>
      </c>
      <c r="D228" s="89" t="s">
        <v>298</v>
      </c>
      <c r="E228" s="89" t="s">
        <v>303</v>
      </c>
      <c r="F228" s="90" t="s">
        <v>346</v>
      </c>
      <c r="G228" s="98" t="s">
        <v>5</v>
      </c>
      <c r="H228" s="17" t="str">
        <f>VLOOKUP(A228,'PROVINCES - IDs'!A:O,11,FALSE)</f>
        <v>R</v>
      </c>
      <c r="I228" s="17" t="str">
        <f>VLOOKUP(A228,'PROVINCES - IDs'!A:P,12,FALSE)</f>
        <v>R</v>
      </c>
      <c r="J228" s="92" t="s">
        <v>1</v>
      </c>
      <c r="K228" s="93">
        <v>1</v>
      </c>
      <c r="L228" s="93">
        <v>1</v>
      </c>
      <c r="M228" s="93">
        <v>1</v>
      </c>
      <c r="N228" s="92" t="s">
        <v>1</v>
      </c>
      <c r="O228" s="92" t="s">
        <v>1</v>
      </c>
      <c r="P228" s="92" t="s">
        <v>1</v>
      </c>
      <c r="Q228" s="92" t="s">
        <v>1</v>
      </c>
      <c r="R228" s="92" t="s">
        <v>1</v>
      </c>
      <c r="S228" s="87">
        <v>1</v>
      </c>
      <c r="T228" s="92" t="s">
        <v>1</v>
      </c>
      <c r="U228" s="21" t="s">
        <v>1</v>
      </c>
      <c r="V228" s="92" t="s">
        <v>1</v>
      </c>
      <c r="W228" s="92" t="s">
        <v>1</v>
      </c>
      <c r="X228" s="92" t="s">
        <v>1</v>
      </c>
      <c r="Y228" s="92" t="s">
        <v>1</v>
      </c>
      <c r="Z228" s="92" t="s">
        <v>1</v>
      </c>
      <c r="AA228" s="92" t="s">
        <v>1</v>
      </c>
      <c r="AB228" s="93">
        <v>1</v>
      </c>
      <c r="AC228" s="93">
        <v>1</v>
      </c>
      <c r="AD228" s="92" t="s">
        <v>1</v>
      </c>
      <c r="AE228" s="92" t="s">
        <v>1</v>
      </c>
      <c r="AF228" s="94" t="s">
        <v>1</v>
      </c>
      <c r="AH228" t="str">
        <f>VLOOKUP(A228,'Report 238'!$B:$AS,18,FALSE)</f>
        <v/>
      </c>
      <c r="AI228" t="str">
        <f>VLOOKUP(A228,'Report 238'!$B:$AS,36,FALSE)</f>
        <v/>
      </c>
      <c r="AJ228" t="str">
        <f>VLOOKUP(A228,'Report 238'!$B:$AS,42,FALSE)</f>
        <v/>
      </c>
      <c r="AK228" t="str">
        <f>VLOOKUP(A228,'Report 240'!B:AQ,37,FALSE)</f>
        <v>No</v>
      </c>
      <c r="AL228">
        <f>VLOOKUP(A228,'Report 240'!B:AR,38,FALSE)</f>
        <v>110.2</v>
      </c>
      <c r="AM228" t="str">
        <f>VLOOKUP(A228,'Report 240'!B:AS,39,FALSE)</f>
        <v>Yes</v>
      </c>
    </row>
    <row r="229" spans="1:39" ht="13.5" customHeight="1" x14ac:dyDescent="0.3">
      <c r="A229" s="3">
        <v>815</v>
      </c>
      <c r="B229" s="6" t="s">
        <v>231</v>
      </c>
      <c r="C229" s="6" t="s">
        <v>285</v>
      </c>
      <c r="D229" s="89" t="s">
        <v>298</v>
      </c>
      <c r="E229" s="89" t="s">
        <v>303</v>
      </c>
      <c r="F229" s="90" t="s">
        <v>346</v>
      </c>
      <c r="G229" s="98" t="s">
        <v>5</v>
      </c>
      <c r="H229" s="17" t="str">
        <f>VLOOKUP(A229,'PROVINCES - IDs'!A:O,11,FALSE)</f>
        <v>R</v>
      </c>
      <c r="I229" s="17" t="str">
        <f>VLOOKUP(A229,'PROVINCES - IDs'!A:P,12,FALSE)</f>
        <v>R</v>
      </c>
      <c r="J229" s="93">
        <v>1</v>
      </c>
      <c r="K229" s="93">
        <v>1</v>
      </c>
      <c r="L229" s="92" t="s">
        <v>1</v>
      </c>
      <c r="M229" s="93">
        <v>1</v>
      </c>
      <c r="N229" s="93">
        <v>1</v>
      </c>
      <c r="O229" s="93">
        <v>1</v>
      </c>
      <c r="P229" s="92" t="s">
        <v>1</v>
      </c>
      <c r="Q229" s="93">
        <v>1</v>
      </c>
      <c r="R229" s="92" t="s">
        <v>1</v>
      </c>
      <c r="S229" s="87">
        <v>1</v>
      </c>
      <c r="T229" s="92" t="s">
        <v>1</v>
      </c>
      <c r="U229" s="95" t="s">
        <v>1</v>
      </c>
      <c r="V229" s="95" t="s">
        <v>1</v>
      </c>
      <c r="W229" s="92" t="s">
        <v>1</v>
      </c>
      <c r="X229" s="92" t="s">
        <v>1</v>
      </c>
      <c r="Y229" s="92" t="s">
        <v>1</v>
      </c>
      <c r="Z229" s="92" t="s">
        <v>1</v>
      </c>
      <c r="AA229" s="97" t="s">
        <v>433</v>
      </c>
      <c r="AB229" s="92" t="s">
        <v>1</v>
      </c>
      <c r="AC229" s="93">
        <v>1</v>
      </c>
      <c r="AD229" s="92" t="s">
        <v>1</v>
      </c>
      <c r="AE229" s="92" t="s">
        <v>1</v>
      </c>
      <c r="AF229" s="94" t="s">
        <v>1</v>
      </c>
      <c r="AH229" t="str">
        <f>VLOOKUP(A229,'Report 238'!$B:$AS,18,FALSE)</f>
        <v>SR</v>
      </c>
      <c r="AI229" t="str">
        <f>VLOOKUP(A229,'Report 238'!$B:$AS,36,FALSE)</f>
        <v/>
      </c>
      <c r="AJ229" t="str">
        <f>VLOOKUP(A229,'Report 238'!$B:$AS,42,FALSE)</f>
        <v/>
      </c>
      <c r="AK229" t="str">
        <f>VLOOKUP(A229,'Report 240'!B:AQ,37,FALSE)</f>
        <v>No</v>
      </c>
      <c r="AL229">
        <f>VLOOKUP(A229,'Report 240'!B:AR,38,FALSE)</f>
        <v>17.399999999999999</v>
      </c>
      <c r="AM229" t="str">
        <f>VLOOKUP(A229,'Report 240'!B:AS,39,FALSE)</f>
        <v>Yes</v>
      </c>
    </row>
    <row r="230" spans="1:39" ht="14.25" customHeight="1" x14ac:dyDescent="0.3">
      <c r="A230" s="3">
        <v>833</v>
      </c>
      <c r="B230" s="6" t="s">
        <v>232</v>
      </c>
      <c r="C230" s="6" t="s">
        <v>285</v>
      </c>
      <c r="D230" s="89" t="s">
        <v>298</v>
      </c>
      <c r="E230" s="89" t="s">
        <v>303</v>
      </c>
      <c r="F230" s="90" t="s">
        <v>356</v>
      </c>
      <c r="G230" s="98" t="s">
        <v>5</v>
      </c>
      <c r="H230" s="17" t="str">
        <f>VLOOKUP(A230,'PROVINCES - IDs'!A:O,11,FALSE)</f>
        <v>R</v>
      </c>
      <c r="I230" s="17" t="str">
        <f>VLOOKUP(A230,'PROVINCES - IDs'!A:P,12,FALSE)</f>
        <v>R</v>
      </c>
      <c r="J230" s="93">
        <v>1</v>
      </c>
      <c r="K230" s="93">
        <v>1</v>
      </c>
      <c r="L230" s="93">
        <v>1</v>
      </c>
      <c r="M230" s="93">
        <v>1</v>
      </c>
      <c r="N230" s="92" t="s">
        <v>1</v>
      </c>
      <c r="O230" s="93">
        <v>1</v>
      </c>
      <c r="P230" s="92" t="s">
        <v>1</v>
      </c>
      <c r="Q230" s="93">
        <v>1</v>
      </c>
      <c r="R230" s="92" t="s">
        <v>1</v>
      </c>
      <c r="S230" s="87">
        <v>1</v>
      </c>
      <c r="T230" s="92" t="s">
        <v>1</v>
      </c>
      <c r="U230" s="21" t="s">
        <v>1</v>
      </c>
      <c r="V230" s="92" t="s">
        <v>1</v>
      </c>
      <c r="W230" s="92" t="s">
        <v>1</v>
      </c>
      <c r="X230" s="92" t="s">
        <v>1</v>
      </c>
      <c r="Y230" s="92" t="s">
        <v>1</v>
      </c>
      <c r="Z230" s="95" t="s">
        <v>1</v>
      </c>
      <c r="AA230" s="92" t="s">
        <v>1</v>
      </c>
      <c r="AB230" s="93">
        <v>1</v>
      </c>
      <c r="AC230" s="93">
        <v>1</v>
      </c>
      <c r="AD230" s="93">
        <v>1</v>
      </c>
      <c r="AE230" s="92" t="s">
        <v>1</v>
      </c>
      <c r="AF230" s="94" t="s">
        <v>1</v>
      </c>
      <c r="AH230" t="str">
        <f>VLOOKUP(A230,'Report 238'!$B:$AS,18,FALSE)</f>
        <v/>
      </c>
      <c r="AI230" t="str">
        <f>VLOOKUP(A230,'Report 238'!$B:$AS,36,FALSE)</f>
        <v/>
      </c>
      <c r="AJ230" t="str">
        <f>VLOOKUP(A230,'Report 238'!$B:$AS,42,FALSE)</f>
        <v/>
      </c>
      <c r="AK230" t="str">
        <f>VLOOKUP(A230,'Report 240'!B:AQ,37,FALSE)</f>
        <v>No</v>
      </c>
      <c r="AL230">
        <f>VLOOKUP(A230,'Report 240'!B:AR,38,FALSE)</f>
        <v>31.7</v>
      </c>
      <c r="AM230" t="str">
        <f>VLOOKUP(A230,'Report 240'!B:AS,39,FALSE)</f>
        <v>Yes</v>
      </c>
    </row>
    <row r="231" spans="1:39" ht="14.25" customHeight="1" x14ac:dyDescent="0.3">
      <c r="A231" s="3">
        <v>814</v>
      </c>
      <c r="B231" s="6" t="s">
        <v>233</v>
      </c>
      <c r="C231" s="6" t="s">
        <v>285</v>
      </c>
      <c r="D231" s="89" t="s">
        <v>298</v>
      </c>
      <c r="E231" s="89" t="s">
        <v>303</v>
      </c>
      <c r="F231" s="90" t="s">
        <v>355</v>
      </c>
      <c r="G231" s="98" t="s">
        <v>5</v>
      </c>
      <c r="H231" s="17" t="str">
        <f>VLOOKUP(A231,'PROVINCES - IDs'!A:O,11,FALSE)</f>
        <v>A</v>
      </c>
      <c r="I231" s="17" t="str">
        <f>VLOOKUP(A231,'PROVINCES - IDs'!A:P,12,FALSE)</f>
        <v>R</v>
      </c>
      <c r="J231" s="92" t="s">
        <v>1</v>
      </c>
      <c r="K231" s="92" t="s">
        <v>1</v>
      </c>
      <c r="L231" s="93">
        <v>1</v>
      </c>
      <c r="M231" s="93">
        <v>1</v>
      </c>
      <c r="N231" s="92" t="s">
        <v>1</v>
      </c>
      <c r="O231" s="92" t="s">
        <v>1</v>
      </c>
      <c r="P231" s="93">
        <v>1</v>
      </c>
      <c r="Q231" s="93">
        <v>1</v>
      </c>
      <c r="R231" s="92" t="s">
        <v>1</v>
      </c>
      <c r="S231" s="92" t="s">
        <v>1</v>
      </c>
      <c r="T231" s="92" t="s">
        <v>1</v>
      </c>
      <c r="U231" s="21" t="s">
        <v>1</v>
      </c>
      <c r="V231" s="21" t="s">
        <v>1</v>
      </c>
      <c r="W231" s="21" t="s">
        <v>1</v>
      </c>
      <c r="X231" s="92" t="s">
        <v>1</v>
      </c>
      <c r="Y231" s="92" t="s">
        <v>1</v>
      </c>
      <c r="Z231" s="95" t="s">
        <v>1</v>
      </c>
      <c r="AA231" s="97" t="s">
        <v>433</v>
      </c>
      <c r="AB231" s="93">
        <v>1</v>
      </c>
      <c r="AC231" s="93">
        <v>1</v>
      </c>
      <c r="AD231" s="92" t="s">
        <v>1</v>
      </c>
      <c r="AE231" s="97" t="s">
        <v>433</v>
      </c>
      <c r="AF231" s="94" t="s">
        <v>1</v>
      </c>
      <c r="AH231" t="str">
        <f>VLOOKUP(A231,'Report 238'!$B:$AS,18,FALSE)</f>
        <v>SR</v>
      </c>
      <c r="AI231" t="str">
        <f>VLOOKUP(A231,'Report 238'!$B:$AS,36,FALSE)</f>
        <v>SR</v>
      </c>
      <c r="AJ231" t="str">
        <f>VLOOKUP(A231,'Report 238'!$B:$AS,42,FALSE)</f>
        <v/>
      </c>
      <c r="AK231" t="str">
        <f>VLOOKUP(A231,'Report 240'!B:AQ,37,FALSE)</f>
        <v>No</v>
      </c>
      <c r="AL231">
        <f>VLOOKUP(A231,'Report 240'!B:AR,38,FALSE)</f>
        <v>95</v>
      </c>
      <c r="AM231" t="str">
        <f>VLOOKUP(A231,'Report 240'!B:AS,39,FALSE)</f>
        <v/>
      </c>
    </row>
    <row r="232" spans="1:39" ht="14.25" customHeight="1" x14ac:dyDescent="0.3">
      <c r="A232" s="3">
        <v>828</v>
      </c>
      <c r="B232" s="6" t="s">
        <v>234</v>
      </c>
      <c r="C232" s="6" t="s">
        <v>285</v>
      </c>
      <c r="D232" s="89" t="s">
        <v>298</v>
      </c>
      <c r="E232" s="89" t="s">
        <v>303</v>
      </c>
      <c r="F232" s="90" t="s">
        <v>356</v>
      </c>
      <c r="G232" s="98" t="s">
        <v>5</v>
      </c>
      <c r="H232" s="17" t="str">
        <f>VLOOKUP(A232,'PROVINCES - IDs'!A:O,11,FALSE)</f>
        <v>R</v>
      </c>
      <c r="I232" s="17" t="str">
        <f>VLOOKUP(A232,'PROVINCES - IDs'!A:P,12,FALSE)</f>
        <v>R</v>
      </c>
      <c r="J232" s="92" t="s">
        <v>1</v>
      </c>
      <c r="K232" s="93">
        <v>1</v>
      </c>
      <c r="L232" s="93">
        <v>1</v>
      </c>
      <c r="M232" s="93">
        <v>1</v>
      </c>
      <c r="N232" s="92" t="s">
        <v>1</v>
      </c>
      <c r="O232" s="92" t="s">
        <v>1</v>
      </c>
      <c r="P232" s="92" t="s">
        <v>1</v>
      </c>
      <c r="Q232" s="92" t="s">
        <v>1</v>
      </c>
      <c r="R232" s="92" t="s">
        <v>1</v>
      </c>
      <c r="S232" s="87">
        <v>1</v>
      </c>
      <c r="T232" s="92" t="s">
        <v>1</v>
      </c>
      <c r="U232" s="21" t="s">
        <v>1</v>
      </c>
      <c r="V232" s="21" t="s">
        <v>1</v>
      </c>
      <c r="W232" s="21" t="s">
        <v>1</v>
      </c>
      <c r="X232" s="95" t="s">
        <v>1</v>
      </c>
      <c r="Y232" s="95" t="s">
        <v>1</v>
      </c>
      <c r="Z232" s="21" t="s">
        <v>1</v>
      </c>
      <c r="AA232" s="92" t="s">
        <v>1</v>
      </c>
      <c r="AB232" s="93">
        <v>1</v>
      </c>
      <c r="AC232" s="93">
        <v>1</v>
      </c>
      <c r="AD232" s="92" t="s">
        <v>1</v>
      </c>
      <c r="AE232" s="92" t="s">
        <v>1</v>
      </c>
      <c r="AF232" s="94" t="s">
        <v>1</v>
      </c>
      <c r="AH232" t="str">
        <f>VLOOKUP(A232,'Report 238'!$B:$AS,18,FALSE)</f>
        <v/>
      </c>
      <c r="AI232" t="str">
        <f>VLOOKUP(A232,'Report 238'!$B:$AS,36,FALSE)</f>
        <v/>
      </c>
      <c r="AJ232" t="str">
        <f>VLOOKUP(A232,'Report 238'!$B:$AS,42,FALSE)</f>
        <v/>
      </c>
      <c r="AK232" t="str">
        <f>VLOOKUP(A232,'Report 240'!B:AQ,37,FALSE)</f>
        <v>No</v>
      </c>
      <c r="AL232">
        <f>VLOOKUP(A232,'Report 240'!B:AR,38,FALSE)</f>
        <v>104</v>
      </c>
      <c r="AM232" t="str">
        <f>VLOOKUP(A232,'Report 240'!B:AS,39,FALSE)</f>
        <v>Yes</v>
      </c>
    </row>
    <row r="233" spans="1:39" ht="18.75" customHeight="1" x14ac:dyDescent="0.3">
      <c r="A233" s="3">
        <v>826</v>
      </c>
      <c r="B233" s="6" t="s">
        <v>235</v>
      </c>
      <c r="C233" s="6" t="s">
        <v>286</v>
      </c>
      <c r="D233" s="89" t="s">
        <v>298</v>
      </c>
      <c r="E233" s="89" t="s">
        <v>303</v>
      </c>
      <c r="F233" s="90" t="s">
        <v>356</v>
      </c>
      <c r="G233" s="98" t="s">
        <v>5</v>
      </c>
      <c r="H233" s="17" t="str">
        <f>VLOOKUP(A233,'PROVINCES - IDs'!A:O,11,FALSE)</f>
        <v>R</v>
      </c>
      <c r="I233" s="17" t="str">
        <f>VLOOKUP(A233,'PROVINCES - IDs'!A:P,12,FALSE)</f>
        <v>R</v>
      </c>
      <c r="J233" s="92" t="s">
        <v>1</v>
      </c>
      <c r="K233" s="92" t="s">
        <v>1</v>
      </c>
      <c r="L233" s="92" t="s">
        <v>1</v>
      </c>
      <c r="M233" s="93">
        <v>1</v>
      </c>
      <c r="N233" s="93">
        <v>1</v>
      </c>
      <c r="O233" s="92" t="s">
        <v>1</v>
      </c>
      <c r="P233" s="92" t="s">
        <v>1</v>
      </c>
      <c r="Q233" s="93">
        <v>1</v>
      </c>
      <c r="R233" s="92" t="s">
        <v>1</v>
      </c>
      <c r="S233" s="87">
        <v>1</v>
      </c>
      <c r="T233" s="92" t="s">
        <v>1</v>
      </c>
      <c r="U233" s="21" t="s">
        <v>1</v>
      </c>
      <c r="V233" s="21" t="s">
        <v>1</v>
      </c>
      <c r="W233" s="21" t="s">
        <v>1</v>
      </c>
      <c r="X233" s="92" t="s">
        <v>1</v>
      </c>
      <c r="Y233" s="92" t="s">
        <v>1</v>
      </c>
      <c r="Z233" s="95" t="s">
        <v>1</v>
      </c>
      <c r="AA233" s="97" t="s">
        <v>433</v>
      </c>
      <c r="AB233" s="92" t="s">
        <v>1</v>
      </c>
      <c r="AC233" s="93">
        <v>1</v>
      </c>
      <c r="AD233" s="92" t="s">
        <v>1</v>
      </c>
      <c r="AE233" s="97" t="s">
        <v>433</v>
      </c>
      <c r="AF233" s="94" t="s">
        <v>1</v>
      </c>
      <c r="AH233" t="str">
        <f>VLOOKUP(A233,'Report 238'!$B:$AS,18,FALSE)</f>
        <v>SR</v>
      </c>
      <c r="AI233" t="str">
        <f>VLOOKUP(A233,'Report 238'!$B:$AS,36,FALSE)</f>
        <v>SR</v>
      </c>
      <c r="AJ233" t="str">
        <f>VLOOKUP(A233,'Report 238'!$B:$AS,42,FALSE)</f>
        <v/>
      </c>
      <c r="AK233" t="str">
        <f>VLOOKUP(A233,'Report 240'!B:AQ,37,FALSE)</f>
        <v>No</v>
      </c>
      <c r="AL233">
        <f>VLOOKUP(A233,'Report 240'!B:AR,38,FALSE)</f>
        <v>65.400000000000006</v>
      </c>
      <c r="AM233" t="str">
        <f>VLOOKUP(A233,'Report 240'!B:AS,39,FALSE)</f>
        <v>Yes</v>
      </c>
    </row>
    <row r="234" spans="1:39" ht="14.25" customHeight="1" x14ac:dyDescent="0.3">
      <c r="A234" s="3">
        <v>808</v>
      </c>
      <c r="B234" s="6" t="s">
        <v>236</v>
      </c>
      <c r="C234" s="6" t="s">
        <v>286</v>
      </c>
      <c r="D234" s="89" t="s">
        <v>298</v>
      </c>
      <c r="E234" s="89" t="s">
        <v>303</v>
      </c>
      <c r="F234" s="90" t="s">
        <v>346</v>
      </c>
      <c r="G234" s="98" t="s">
        <v>5</v>
      </c>
      <c r="H234" s="17" t="str">
        <f>VLOOKUP(A234,'PROVINCES - IDs'!A:O,11,FALSE)</f>
        <v>R</v>
      </c>
      <c r="I234" s="17" t="str">
        <f>VLOOKUP(A234,'PROVINCES - IDs'!A:P,12,FALSE)</f>
        <v>R</v>
      </c>
      <c r="J234" s="92" t="s">
        <v>1</v>
      </c>
      <c r="K234" s="92" t="s">
        <v>1</v>
      </c>
      <c r="L234" s="92" t="s">
        <v>1</v>
      </c>
      <c r="M234" s="92" t="s">
        <v>1</v>
      </c>
      <c r="N234" s="92" t="s">
        <v>1</v>
      </c>
      <c r="O234" s="92" t="s">
        <v>1</v>
      </c>
      <c r="P234" s="92" t="s">
        <v>1</v>
      </c>
      <c r="Q234" s="92" t="s">
        <v>1</v>
      </c>
      <c r="R234" s="92" t="s">
        <v>1</v>
      </c>
      <c r="S234" s="87">
        <v>1</v>
      </c>
      <c r="T234" s="92" t="s">
        <v>1</v>
      </c>
      <c r="U234" s="92" t="s">
        <v>1</v>
      </c>
      <c r="V234" s="21" t="s">
        <v>1</v>
      </c>
      <c r="W234" s="92" t="s">
        <v>1</v>
      </c>
      <c r="X234" s="92" t="s">
        <v>1</v>
      </c>
      <c r="Y234" s="92" t="s">
        <v>1</v>
      </c>
      <c r="Z234" s="95" t="s">
        <v>1</v>
      </c>
      <c r="AA234" s="92" t="s">
        <v>1</v>
      </c>
      <c r="AB234" s="93">
        <v>1</v>
      </c>
      <c r="AC234" s="93">
        <v>1</v>
      </c>
      <c r="AD234" s="93">
        <v>1</v>
      </c>
      <c r="AE234" s="92" t="s">
        <v>1</v>
      </c>
      <c r="AF234" s="94" t="s">
        <v>1</v>
      </c>
      <c r="AH234" t="str">
        <f>VLOOKUP(A234,'Report 238'!$B:$AS,18,FALSE)</f>
        <v/>
      </c>
      <c r="AI234" t="str">
        <f>VLOOKUP(A234,'Report 238'!$B:$AS,36,FALSE)</f>
        <v/>
      </c>
      <c r="AJ234" t="str">
        <f>VLOOKUP(A234,'Report 238'!$B:$AS,42,FALSE)</f>
        <v/>
      </c>
      <c r="AK234" t="str">
        <f>VLOOKUP(A234,'Report 240'!B:AQ,37,FALSE)</f>
        <v>No</v>
      </c>
      <c r="AL234">
        <f>VLOOKUP(A234,'Report 240'!B:AR,38,FALSE)</f>
        <v>467.4</v>
      </c>
      <c r="AM234" t="str">
        <f>VLOOKUP(A234,'Report 240'!B:AS,39,FALSE)</f>
        <v>Yes</v>
      </c>
    </row>
    <row r="235" spans="1:39" ht="18" customHeight="1" x14ac:dyDescent="0.3">
      <c r="A235" s="3">
        <v>812</v>
      </c>
      <c r="B235" s="6" t="s">
        <v>237</v>
      </c>
      <c r="C235" s="6" t="s">
        <v>286</v>
      </c>
      <c r="D235" s="89" t="s">
        <v>298</v>
      </c>
      <c r="E235" s="89" t="s">
        <v>303</v>
      </c>
      <c r="F235" s="90" t="s">
        <v>355</v>
      </c>
      <c r="G235" s="98" t="s">
        <v>5</v>
      </c>
      <c r="H235" s="17" t="str">
        <f>VLOOKUP(A235,'PROVINCES - IDs'!A:O,11,FALSE)</f>
        <v>R</v>
      </c>
      <c r="I235" s="17" t="str">
        <f>VLOOKUP(A235,'PROVINCES - IDs'!A:P,12,FALSE)</f>
        <v>R</v>
      </c>
      <c r="J235" s="92" t="s">
        <v>1</v>
      </c>
      <c r="K235" s="93">
        <v>1</v>
      </c>
      <c r="L235" s="92" t="s">
        <v>1</v>
      </c>
      <c r="M235" s="93">
        <v>1</v>
      </c>
      <c r="N235" s="92" t="s">
        <v>1</v>
      </c>
      <c r="O235" s="93">
        <v>1</v>
      </c>
      <c r="P235" s="92" t="s">
        <v>1</v>
      </c>
      <c r="Q235" s="93">
        <v>1</v>
      </c>
      <c r="R235" s="92" t="s">
        <v>1</v>
      </c>
      <c r="S235" s="87">
        <v>1</v>
      </c>
      <c r="T235" s="92" t="s">
        <v>1</v>
      </c>
      <c r="U235" s="21" t="s">
        <v>1</v>
      </c>
      <c r="V235" s="21" t="s">
        <v>1</v>
      </c>
      <c r="W235" s="21" t="s">
        <v>1</v>
      </c>
      <c r="X235" s="92" t="s">
        <v>1</v>
      </c>
      <c r="Y235" s="92" t="s">
        <v>1</v>
      </c>
      <c r="Z235" s="95" t="s">
        <v>1</v>
      </c>
      <c r="AA235" s="92" t="s">
        <v>1</v>
      </c>
      <c r="AB235" s="93">
        <v>1</v>
      </c>
      <c r="AC235" s="93">
        <v>1</v>
      </c>
      <c r="AD235" s="92" t="s">
        <v>1</v>
      </c>
      <c r="AE235" s="92" t="s">
        <v>1</v>
      </c>
      <c r="AF235" s="94" t="s">
        <v>1</v>
      </c>
      <c r="AH235" t="str">
        <f>VLOOKUP(A235,'Report 238'!$B:$AS,18,FALSE)</f>
        <v/>
      </c>
      <c r="AI235" t="str">
        <f>VLOOKUP(A235,'Report 238'!$B:$AS,36,FALSE)</f>
        <v/>
      </c>
      <c r="AJ235" t="str">
        <f>VLOOKUP(A235,'Report 238'!$B:$AS,42,FALSE)</f>
        <v/>
      </c>
      <c r="AK235" t="str">
        <f>VLOOKUP(A235,'Report 240'!B:AQ,37,FALSE)</f>
        <v>No</v>
      </c>
      <c r="AL235">
        <f>VLOOKUP(A235,'Report 240'!B:AR,38,FALSE)</f>
        <v>34.4</v>
      </c>
      <c r="AM235" t="str">
        <f>VLOOKUP(A235,'Report 240'!B:AS,39,FALSE)</f>
        <v>Yes</v>
      </c>
    </row>
    <row r="236" spans="1:39" ht="14.25" customHeight="1" x14ac:dyDescent="0.3">
      <c r="A236" s="3">
        <v>841</v>
      </c>
      <c r="B236" s="6" t="s">
        <v>238</v>
      </c>
      <c r="C236" s="6" t="s">
        <v>285</v>
      </c>
      <c r="D236" s="89" t="s">
        <v>294</v>
      </c>
      <c r="E236" s="89" t="s">
        <v>303</v>
      </c>
      <c r="F236" s="90" t="s">
        <v>348</v>
      </c>
      <c r="G236" s="98" t="s">
        <v>5</v>
      </c>
      <c r="H236" s="17" t="str">
        <f>VLOOKUP(A236,'PROVINCES - IDs'!A:O,11,FALSE)</f>
        <v>R</v>
      </c>
      <c r="I236" s="17" t="str">
        <f>VLOOKUP(A236,'PROVINCES - IDs'!A:P,12,FALSE)</f>
        <v>R</v>
      </c>
      <c r="J236" s="92" t="s">
        <v>1</v>
      </c>
      <c r="K236" s="92" t="s">
        <v>1</v>
      </c>
      <c r="L236" s="93">
        <v>1</v>
      </c>
      <c r="M236" s="93">
        <v>1</v>
      </c>
      <c r="N236" s="93">
        <v>1</v>
      </c>
      <c r="O236" s="92" t="s">
        <v>1</v>
      </c>
      <c r="P236" s="92" t="s">
        <v>1</v>
      </c>
      <c r="Q236" s="93">
        <v>1</v>
      </c>
      <c r="R236" s="92" t="s">
        <v>1</v>
      </c>
      <c r="S236" s="87">
        <v>1</v>
      </c>
      <c r="T236" s="92" t="s">
        <v>1</v>
      </c>
      <c r="U236" s="21" t="s">
        <v>1</v>
      </c>
      <c r="V236" s="92" t="s">
        <v>1</v>
      </c>
      <c r="W236" s="92" t="s">
        <v>1</v>
      </c>
      <c r="X236" s="92" t="s">
        <v>1</v>
      </c>
      <c r="Y236" s="92" t="s">
        <v>1</v>
      </c>
      <c r="Z236" s="21" t="s">
        <v>1</v>
      </c>
      <c r="AA236" s="97" t="s">
        <v>433</v>
      </c>
      <c r="AB236" s="92" t="s">
        <v>1</v>
      </c>
      <c r="AC236" s="92" t="s">
        <v>1</v>
      </c>
      <c r="AD236" s="92" t="s">
        <v>1</v>
      </c>
      <c r="AE236" s="97" t="s">
        <v>433</v>
      </c>
      <c r="AF236" s="94" t="s">
        <v>1</v>
      </c>
      <c r="AH236" t="str">
        <f>VLOOKUP(A236,'Report 238'!$B:$AS,18,FALSE)</f>
        <v>SR</v>
      </c>
      <c r="AI236" t="str">
        <f>VLOOKUP(A236,'Report 238'!$B:$AS,36,FALSE)</f>
        <v>SR</v>
      </c>
      <c r="AJ236" t="str">
        <f>VLOOKUP(A236,'Report 238'!$B:$AS,42,FALSE)</f>
        <v/>
      </c>
      <c r="AK236" t="str">
        <f>VLOOKUP(A236,'Report 240'!B:AQ,37,FALSE)</f>
        <v>No</v>
      </c>
      <c r="AL236">
        <f>VLOOKUP(A236,'Report 240'!B:AR,38,FALSE)</f>
        <v>88.5</v>
      </c>
      <c r="AM236" t="str">
        <f>VLOOKUP(A236,'Report 240'!B:AS,39,FALSE)</f>
        <v>Yes</v>
      </c>
    </row>
    <row r="237" spans="1:39" ht="14.25" customHeight="1" x14ac:dyDescent="0.3">
      <c r="A237" s="3">
        <v>850</v>
      </c>
      <c r="B237" s="6" t="s">
        <v>239</v>
      </c>
      <c r="C237" s="6" t="s">
        <v>285</v>
      </c>
      <c r="D237" s="89" t="s">
        <v>294</v>
      </c>
      <c r="E237" s="89" t="s">
        <v>303</v>
      </c>
      <c r="F237" s="90" t="s">
        <v>315</v>
      </c>
      <c r="G237" s="98" t="s">
        <v>5</v>
      </c>
      <c r="H237" s="17" t="str">
        <f>VLOOKUP(A237,'PROVINCES - IDs'!A:O,11,FALSE)</f>
        <v>R</v>
      </c>
      <c r="I237" s="17" t="str">
        <f>VLOOKUP(A237,'PROVINCES - IDs'!A:P,12,FALSE)</f>
        <v>R</v>
      </c>
      <c r="J237" s="93">
        <v>1</v>
      </c>
      <c r="K237" s="93">
        <v>1</v>
      </c>
      <c r="L237" s="92" t="s">
        <v>1</v>
      </c>
      <c r="M237" s="93">
        <v>1</v>
      </c>
      <c r="N237" s="93">
        <v>1</v>
      </c>
      <c r="O237" s="93">
        <v>1</v>
      </c>
      <c r="P237" s="92" t="s">
        <v>1</v>
      </c>
      <c r="Q237" s="93">
        <v>1</v>
      </c>
      <c r="R237" s="92" t="s">
        <v>1</v>
      </c>
      <c r="S237" s="87">
        <v>1</v>
      </c>
      <c r="T237" s="92" t="s">
        <v>1</v>
      </c>
      <c r="U237" s="21" t="s">
        <v>1</v>
      </c>
      <c r="V237" s="21" t="s">
        <v>1</v>
      </c>
      <c r="W237" s="92" t="s">
        <v>1</v>
      </c>
      <c r="X237" s="92" t="s">
        <v>1</v>
      </c>
      <c r="Y237" s="92" t="s">
        <v>1</v>
      </c>
      <c r="Z237" s="92" t="s">
        <v>1</v>
      </c>
      <c r="AA237" s="97" t="s">
        <v>433</v>
      </c>
      <c r="AB237" s="92" t="s">
        <v>1</v>
      </c>
      <c r="AC237" s="93">
        <v>1</v>
      </c>
      <c r="AD237" s="92" t="s">
        <v>1</v>
      </c>
      <c r="AE237" s="97" t="s">
        <v>433</v>
      </c>
      <c r="AF237" s="94" t="s">
        <v>1</v>
      </c>
      <c r="AH237" t="str">
        <f>VLOOKUP(A237,'Report 238'!$B:$AS,18,FALSE)</f>
        <v>SR</v>
      </c>
      <c r="AI237" t="str">
        <f>VLOOKUP(A237,'Report 238'!$B:$AS,36,FALSE)</f>
        <v>SR</v>
      </c>
      <c r="AJ237" t="str">
        <f>VLOOKUP(A237,'Report 238'!$B:$AS,42,FALSE)</f>
        <v/>
      </c>
      <c r="AK237" t="str">
        <f>VLOOKUP(A237,'Report 240'!B:AQ,37,FALSE)</f>
        <v>No</v>
      </c>
      <c r="AL237">
        <f>VLOOKUP(A237,'Report 240'!B:AR,38,FALSE)</f>
        <v>30.3</v>
      </c>
      <c r="AM237" t="str">
        <f>VLOOKUP(A237,'Report 240'!B:AS,39,FALSE)</f>
        <v>Yes</v>
      </c>
    </row>
    <row r="238" spans="1:39" ht="14.25" customHeight="1" x14ac:dyDescent="0.3">
      <c r="A238" s="3">
        <v>851</v>
      </c>
      <c r="B238" s="6" t="s">
        <v>240</v>
      </c>
      <c r="C238" s="6" t="s">
        <v>285</v>
      </c>
      <c r="D238" s="89" t="s">
        <v>294</v>
      </c>
      <c r="E238" s="89" t="s">
        <v>303</v>
      </c>
      <c r="F238" s="90" t="s">
        <v>349</v>
      </c>
      <c r="G238" s="98" t="s">
        <v>5</v>
      </c>
      <c r="H238" s="17" t="str">
        <f>VLOOKUP(A238,'PROVINCES - IDs'!A:O,11,FALSE)</f>
        <v>R</v>
      </c>
      <c r="I238" s="17" t="str">
        <f>VLOOKUP(A238,'PROVINCES - IDs'!A:P,12,FALSE)</f>
        <v>R</v>
      </c>
      <c r="J238" s="93">
        <v>1</v>
      </c>
      <c r="K238" s="93">
        <v>1</v>
      </c>
      <c r="L238" s="93">
        <v>1</v>
      </c>
      <c r="M238" s="93">
        <v>1</v>
      </c>
      <c r="N238" s="93">
        <v>1</v>
      </c>
      <c r="O238" s="93">
        <v>1</v>
      </c>
      <c r="P238" s="92" t="s">
        <v>1</v>
      </c>
      <c r="Q238" s="93">
        <v>1</v>
      </c>
      <c r="R238" s="92" t="s">
        <v>1</v>
      </c>
      <c r="S238" s="92" t="s">
        <v>1</v>
      </c>
      <c r="T238" s="92" t="s">
        <v>1</v>
      </c>
      <c r="U238" s="21" t="s">
        <v>1</v>
      </c>
      <c r="V238" s="21" t="s">
        <v>1</v>
      </c>
      <c r="W238" s="92" t="s">
        <v>1</v>
      </c>
      <c r="X238" s="92" t="s">
        <v>1</v>
      </c>
      <c r="Y238" s="92" t="s">
        <v>1</v>
      </c>
      <c r="Z238" s="95" t="s">
        <v>1</v>
      </c>
      <c r="AA238" s="92" t="s">
        <v>1</v>
      </c>
      <c r="AB238" s="93">
        <v>1</v>
      </c>
      <c r="AC238" s="93">
        <v>1</v>
      </c>
      <c r="AD238" s="92" t="s">
        <v>1</v>
      </c>
      <c r="AE238" s="97" t="s">
        <v>433</v>
      </c>
      <c r="AF238" s="94" t="s">
        <v>1</v>
      </c>
      <c r="AH238" t="str">
        <f>VLOOKUP(A238,'Report 238'!$B:$AS,18,FALSE)</f>
        <v/>
      </c>
      <c r="AI238" t="str">
        <f>VLOOKUP(A238,'Report 238'!$B:$AS,36,FALSE)</f>
        <v>SR</v>
      </c>
      <c r="AJ238" t="str">
        <f>VLOOKUP(A238,'Report 238'!$B:$AS,42,FALSE)</f>
        <v/>
      </c>
      <c r="AK238" t="str">
        <f>VLOOKUP(A238,'Report 240'!B:AQ,37,FALSE)</f>
        <v>No</v>
      </c>
      <c r="AL238">
        <f>VLOOKUP(A238,'Report 240'!B:AR,38,FALSE)</f>
        <v>58.7</v>
      </c>
      <c r="AM238" t="str">
        <f>VLOOKUP(A238,'Report 240'!B:AS,39,FALSE)</f>
        <v>No</v>
      </c>
    </row>
    <row r="239" spans="1:39" ht="14.25" customHeight="1" x14ac:dyDescent="0.3">
      <c r="A239" s="3">
        <v>870</v>
      </c>
      <c r="B239" s="6" t="s">
        <v>242</v>
      </c>
      <c r="C239" s="6" t="s">
        <v>285</v>
      </c>
      <c r="D239" s="89" t="s">
        <v>294</v>
      </c>
      <c r="E239" s="89" t="s">
        <v>303</v>
      </c>
      <c r="F239" s="90" t="s">
        <v>313</v>
      </c>
      <c r="G239" s="98" t="s">
        <v>5</v>
      </c>
      <c r="H239" s="17" t="str">
        <f>VLOOKUP(A239,'PROVINCES - IDs'!A:O,11,FALSE)</f>
        <v>R</v>
      </c>
      <c r="I239" s="17" t="str">
        <f>VLOOKUP(A239,'PROVINCES - IDs'!A:P,12,FALSE)</f>
        <v>R</v>
      </c>
      <c r="J239" s="93">
        <v>1</v>
      </c>
      <c r="K239" s="93">
        <v>1</v>
      </c>
      <c r="L239" s="93">
        <v>1</v>
      </c>
      <c r="M239" s="93">
        <v>1</v>
      </c>
      <c r="N239" s="92" t="s">
        <v>1</v>
      </c>
      <c r="O239" s="93">
        <v>1</v>
      </c>
      <c r="P239" s="92" t="s">
        <v>1</v>
      </c>
      <c r="Q239" s="93">
        <v>1</v>
      </c>
      <c r="R239" s="92" t="s">
        <v>1</v>
      </c>
      <c r="S239" s="87">
        <v>1</v>
      </c>
      <c r="T239" s="92" t="s">
        <v>1</v>
      </c>
      <c r="U239" s="95" t="s">
        <v>1</v>
      </c>
      <c r="V239" s="92" t="s">
        <v>1</v>
      </c>
      <c r="W239" s="92" t="s">
        <v>1</v>
      </c>
      <c r="X239" s="92" t="s">
        <v>1</v>
      </c>
      <c r="Y239" s="92" t="s">
        <v>1</v>
      </c>
      <c r="Z239" s="92" t="s">
        <v>1</v>
      </c>
      <c r="AA239" s="97" t="s">
        <v>433</v>
      </c>
      <c r="AB239" s="92" t="s">
        <v>1</v>
      </c>
      <c r="AC239" s="93">
        <v>1</v>
      </c>
      <c r="AD239" s="92" t="s">
        <v>1</v>
      </c>
      <c r="AE239" s="92" t="s">
        <v>1</v>
      </c>
      <c r="AF239" s="94" t="s">
        <v>1</v>
      </c>
      <c r="AH239" t="str">
        <f>VLOOKUP(A239,'Report 238'!$B:$AS,18,FALSE)</f>
        <v>SR</v>
      </c>
      <c r="AI239" t="str">
        <f>VLOOKUP(A239,'Report 238'!$B:$AS,36,FALSE)</f>
        <v/>
      </c>
      <c r="AJ239" t="str">
        <f>VLOOKUP(A239,'Report 238'!$B:$AS,42,FALSE)</f>
        <v/>
      </c>
      <c r="AK239" t="str">
        <f>VLOOKUP(A239,'Report 240'!B:AQ,37,FALSE)</f>
        <v>No</v>
      </c>
      <c r="AL239">
        <f>VLOOKUP(A239,'Report 240'!B:AR,38,FALSE)</f>
        <v>90</v>
      </c>
      <c r="AM239" t="str">
        <f>VLOOKUP(A239,'Report 240'!B:AS,39,FALSE)</f>
        <v>Yes</v>
      </c>
    </row>
    <row r="240" spans="1:39" ht="14.25" customHeight="1" x14ac:dyDescent="0.3">
      <c r="A240" s="3">
        <v>845</v>
      </c>
      <c r="B240" s="6" t="s">
        <v>243</v>
      </c>
      <c r="C240" s="6" t="s">
        <v>285</v>
      </c>
      <c r="D240" s="89" t="s">
        <v>294</v>
      </c>
      <c r="E240" s="89" t="s">
        <v>303</v>
      </c>
      <c r="F240" s="90" t="s">
        <v>315</v>
      </c>
      <c r="G240" s="98" t="s">
        <v>5</v>
      </c>
      <c r="H240" s="17" t="str">
        <f>VLOOKUP(A240,'PROVINCES - IDs'!A:O,11,FALSE)</f>
        <v>R</v>
      </c>
      <c r="I240" s="17" t="str">
        <f>VLOOKUP(A240,'PROVINCES - IDs'!A:P,12,FALSE)</f>
        <v>R</v>
      </c>
      <c r="J240" s="93">
        <v>1</v>
      </c>
      <c r="K240" s="93">
        <v>1</v>
      </c>
      <c r="L240" s="93">
        <v>1</v>
      </c>
      <c r="M240" s="93">
        <v>1</v>
      </c>
      <c r="N240" s="92" t="s">
        <v>1</v>
      </c>
      <c r="O240" s="93">
        <v>1</v>
      </c>
      <c r="P240" s="92" t="s">
        <v>1</v>
      </c>
      <c r="Q240" s="93">
        <v>1</v>
      </c>
      <c r="R240" s="92" t="s">
        <v>1</v>
      </c>
      <c r="S240" s="87">
        <v>1</v>
      </c>
      <c r="T240" s="92" t="s">
        <v>1</v>
      </c>
      <c r="U240" s="21" t="s">
        <v>1</v>
      </c>
      <c r="V240" s="21" t="s">
        <v>1</v>
      </c>
      <c r="W240" s="92" t="s">
        <v>1</v>
      </c>
      <c r="X240" s="21" t="s">
        <v>1</v>
      </c>
      <c r="Y240" s="92" t="s">
        <v>1</v>
      </c>
      <c r="Z240" s="95" t="s">
        <v>1</v>
      </c>
      <c r="AA240" s="97" t="s">
        <v>433</v>
      </c>
      <c r="AB240" s="93">
        <v>1</v>
      </c>
      <c r="AC240" s="93">
        <v>1</v>
      </c>
      <c r="AD240" s="92" t="s">
        <v>1</v>
      </c>
      <c r="AE240" s="92" t="s">
        <v>1</v>
      </c>
      <c r="AF240" s="94" t="s">
        <v>1</v>
      </c>
      <c r="AH240" t="str">
        <f>VLOOKUP(A240,'Report 238'!$B:$AS,18,FALSE)</f>
        <v>SR</v>
      </c>
      <c r="AI240" t="str">
        <f>VLOOKUP(A240,'Report 238'!$B:$AS,36,FALSE)</f>
        <v/>
      </c>
      <c r="AJ240" t="str">
        <f>VLOOKUP(A240,'Report 238'!$B:$AS,42,FALSE)</f>
        <v/>
      </c>
      <c r="AK240" t="str">
        <f>VLOOKUP(A240,'Report 240'!B:AQ,37,FALSE)</f>
        <v>No</v>
      </c>
      <c r="AL240">
        <f>VLOOKUP(A240,'Report 240'!B:AR,38,FALSE)</f>
        <v>30.9</v>
      </c>
      <c r="AM240" t="str">
        <f>VLOOKUP(A240,'Report 240'!B:AS,39,FALSE)</f>
        <v>Yes</v>
      </c>
    </row>
    <row r="241" spans="1:39" ht="14.25" customHeight="1" x14ac:dyDescent="0.3">
      <c r="A241" s="3">
        <v>856</v>
      </c>
      <c r="B241" s="6" t="s">
        <v>244</v>
      </c>
      <c r="C241" s="6" t="s">
        <v>285</v>
      </c>
      <c r="D241" s="89" t="s">
        <v>294</v>
      </c>
      <c r="E241" s="89" t="s">
        <v>303</v>
      </c>
      <c r="F241" s="90" t="s">
        <v>349</v>
      </c>
      <c r="G241" s="98" t="s">
        <v>5</v>
      </c>
      <c r="H241" s="17" t="str">
        <f>VLOOKUP(A241,'PROVINCES - IDs'!A:O,11,FALSE)</f>
        <v>R</v>
      </c>
      <c r="I241" s="17" t="str">
        <f>VLOOKUP(A241,'PROVINCES - IDs'!A:P,12,FALSE)</f>
        <v>R</v>
      </c>
      <c r="J241" s="93">
        <v>1</v>
      </c>
      <c r="K241" s="93">
        <v>1</v>
      </c>
      <c r="L241" s="93">
        <v>1</v>
      </c>
      <c r="M241" s="93">
        <v>1</v>
      </c>
      <c r="N241" s="93">
        <v>1</v>
      </c>
      <c r="O241" s="93">
        <v>1</v>
      </c>
      <c r="P241" s="92" t="s">
        <v>1</v>
      </c>
      <c r="Q241" s="93">
        <v>1</v>
      </c>
      <c r="R241" s="92" t="s">
        <v>1</v>
      </c>
      <c r="S241" s="87">
        <v>1</v>
      </c>
      <c r="T241" s="92" t="s">
        <v>1</v>
      </c>
      <c r="U241" s="21" t="s">
        <v>1</v>
      </c>
      <c r="V241" s="21" t="s">
        <v>1</v>
      </c>
      <c r="W241" s="92" t="s">
        <v>1</v>
      </c>
      <c r="X241" s="92" t="s">
        <v>1</v>
      </c>
      <c r="Y241" s="92" t="s">
        <v>1</v>
      </c>
      <c r="Z241" s="92" t="s">
        <v>1</v>
      </c>
      <c r="AA241" s="97" t="s">
        <v>433</v>
      </c>
      <c r="AB241" s="93">
        <v>1</v>
      </c>
      <c r="AC241" s="93">
        <v>1</v>
      </c>
      <c r="AD241" s="92" t="s">
        <v>1</v>
      </c>
      <c r="AE241" s="97" t="s">
        <v>433</v>
      </c>
      <c r="AF241" s="94" t="s">
        <v>1</v>
      </c>
      <c r="AH241" t="str">
        <f>VLOOKUP(A241,'Report 238'!$B:$AS,18,FALSE)</f>
        <v>SR</v>
      </c>
      <c r="AI241" t="str">
        <f>VLOOKUP(A241,'Report 238'!$B:$AS,36,FALSE)</f>
        <v>SR</v>
      </c>
      <c r="AJ241" t="str">
        <f>VLOOKUP(A241,'Report 238'!$B:$AS,42,FALSE)</f>
        <v/>
      </c>
      <c r="AK241" t="str">
        <f>VLOOKUP(A241,'Report 240'!B:AQ,37,FALSE)</f>
        <v>No</v>
      </c>
      <c r="AL241">
        <f>VLOOKUP(A241,'Report 240'!B:AR,38,FALSE)</f>
        <v>21.9</v>
      </c>
      <c r="AM241" t="str">
        <f>VLOOKUP(A241,'Report 240'!B:AS,39,FALSE)</f>
        <v>Yes</v>
      </c>
    </row>
    <row r="242" spans="1:39" ht="14.25" customHeight="1" x14ac:dyDescent="0.3">
      <c r="A242" s="3">
        <v>837</v>
      </c>
      <c r="B242" s="6" t="s">
        <v>245</v>
      </c>
      <c r="C242" s="6" t="s">
        <v>285</v>
      </c>
      <c r="D242" s="89" t="s">
        <v>294</v>
      </c>
      <c r="E242" s="89" t="s">
        <v>303</v>
      </c>
      <c r="F242" s="90" t="s">
        <v>314</v>
      </c>
      <c r="G242" s="98" t="s">
        <v>5</v>
      </c>
      <c r="H242" s="17" t="str">
        <f>VLOOKUP(A242,'PROVINCES - IDs'!A:O,11,FALSE)</f>
        <v>A</v>
      </c>
      <c r="I242" s="17" t="str">
        <f>VLOOKUP(A242,'PROVINCES - IDs'!A:P,12,FALSE)</f>
        <v>R</v>
      </c>
      <c r="J242" s="92" t="s">
        <v>1</v>
      </c>
      <c r="K242" s="93">
        <v>1</v>
      </c>
      <c r="L242" s="92" t="s">
        <v>1</v>
      </c>
      <c r="M242" s="93">
        <v>1</v>
      </c>
      <c r="N242" s="93">
        <v>1</v>
      </c>
      <c r="O242" s="93">
        <v>1</v>
      </c>
      <c r="P242" s="92" t="s">
        <v>1</v>
      </c>
      <c r="Q242" s="93">
        <v>1</v>
      </c>
      <c r="R242" s="92" t="s">
        <v>1</v>
      </c>
      <c r="S242" s="87">
        <v>1</v>
      </c>
      <c r="T242" s="87">
        <v>1</v>
      </c>
      <c r="U242" s="95" t="s">
        <v>1</v>
      </c>
      <c r="V242" s="92" t="s">
        <v>1</v>
      </c>
      <c r="W242" s="92" t="s">
        <v>1</v>
      </c>
      <c r="X242" s="92" t="s">
        <v>1</v>
      </c>
      <c r="Y242" s="92" t="s">
        <v>1</v>
      </c>
      <c r="Z242" s="92" t="s">
        <v>1</v>
      </c>
      <c r="AA242" s="92" t="s">
        <v>1</v>
      </c>
      <c r="AB242" s="93">
        <v>1</v>
      </c>
      <c r="AC242" s="93">
        <v>1</v>
      </c>
      <c r="AD242" s="92" t="s">
        <v>1</v>
      </c>
      <c r="AE242" s="92" t="s">
        <v>1</v>
      </c>
      <c r="AF242" s="94" t="s">
        <v>1</v>
      </c>
      <c r="AH242" t="str">
        <f>VLOOKUP(A242,'Report 238'!$B:$AS,18,FALSE)</f>
        <v/>
      </c>
      <c r="AI242" t="str">
        <f>VLOOKUP(A242,'Report 238'!$B:$AS,36,FALSE)</f>
        <v/>
      </c>
      <c r="AJ242" t="str">
        <f>VLOOKUP(A242,'Report 238'!$B:$AS,42,FALSE)</f>
        <v/>
      </c>
      <c r="AK242" t="str">
        <f>VLOOKUP(A242,'Report 240'!B:AQ,37,FALSE)</f>
        <v>Yes</v>
      </c>
      <c r="AL242">
        <f>VLOOKUP(A242,'Report 240'!B:AR,38,FALSE)</f>
        <v>23.2</v>
      </c>
      <c r="AM242" t="str">
        <f>VLOOKUP(A242,'Report 240'!B:AS,39,FALSE)</f>
        <v>Yes</v>
      </c>
    </row>
    <row r="243" spans="1:39" ht="13.5" customHeight="1" x14ac:dyDescent="0.3">
      <c r="A243" s="3">
        <v>855</v>
      </c>
      <c r="B243" s="6" t="s">
        <v>247</v>
      </c>
      <c r="C243" s="6" t="s">
        <v>285</v>
      </c>
      <c r="D243" s="89" t="s">
        <v>294</v>
      </c>
      <c r="E243" s="89" t="s">
        <v>303</v>
      </c>
      <c r="F243" s="90" t="s">
        <v>349</v>
      </c>
      <c r="G243" s="98" t="s">
        <v>5</v>
      </c>
      <c r="H243" s="17" t="str">
        <f>VLOOKUP(A243,'PROVINCES - IDs'!A:O,11,FALSE)</f>
        <v>R</v>
      </c>
      <c r="I243" s="17" t="str">
        <f>VLOOKUP(A243,'PROVINCES - IDs'!A:P,12,FALSE)</f>
        <v>R</v>
      </c>
      <c r="J243" s="92" t="s">
        <v>1</v>
      </c>
      <c r="K243" s="93">
        <v>1</v>
      </c>
      <c r="L243" s="92" t="s">
        <v>1</v>
      </c>
      <c r="M243" s="93">
        <v>1</v>
      </c>
      <c r="N243" s="93">
        <v>1</v>
      </c>
      <c r="O243" s="93">
        <v>1</v>
      </c>
      <c r="P243" s="92" t="s">
        <v>1</v>
      </c>
      <c r="Q243" s="93">
        <v>1</v>
      </c>
      <c r="R243" s="92" t="s">
        <v>1</v>
      </c>
      <c r="S243" s="87">
        <v>1</v>
      </c>
      <c r="T243" s="87">
        <v>1</v>
      </c>
      <c r="U243" s="21" t="s">
        <v>1</v>
      </c>
      <c r="V243" s="21" t="s">
        <v>1</v>
      </c>
      <c r="W243" s="95" t="s">
        <v>1</v>
      </c>
      <c r="X243" s="92" t="s">
        <v>1</v>
      </c>
      <c r="Y243" s="92" t="s">
        <v>1</v>
      </c>
      <c r="Z243" s="92" t="s">
        <v>1</v>
      </c>
      <c r="AA243" s="92" t="s">
        <v>1</v>
      </c>
      <c r="AB243" s="92" t="s">
        <v>1</v>
      </c>
      <c r="AC243" s="93">
        <v>1</v>
      </c>
      <c r="AD243" s="93">
        <v>1</v>
      </c>
      <c r="AE243" s="92" t="s">
        <v>1</v>
      </c>
      <c r="AF243" s="94" t="s">
        <v>1</v>
      </c>
      <c r="AH243" t="str">
        <f>VLOOKUP(A243,'Report 238'!$B:$AS,18,FALSE)</f>
        <v/>
      </c>
      <c r="AI243" t="str">
        <f>VLOOKUP(A243,'Report 238'!$B:$AS,36,FALSE)</f>
        <v/>
      </c>
      <c r="AJ243" t="str">
        <f>VLOOKUP(A243,'Report 238'!$B:$AS,42,FALSE)</f>
        <v/>
      </c>
      <c r="AK243" t="str">
        <f>VLOOKUP(A243,'Report 240'!B:AQ,37,FALSE)</f>
        <v>Yes</v>
      </c>
      <c r="AL243">
        <f>VLOOKUP(A243,'Report 240'!B:AR,38,FALSE)</f>
        <v>25.1</v>
      </c>
      <c r="AM243" t="str">
        <f>VLOOKUP(A243,'Report 240'!B:AS,39,FALSE)</f>
        <v>Yes</v>
      </c>
    </row>
    <row r="244" spans="1:39" ht="14.25" customHeight="1" x14ac:dyDescent="0.3">
      <c r="A244" s="3">
        <v>847</v>
      </c>
      <c r="B244" s="6" t="s">
        <v>248</v>
      </c>
      <c r="C244" s="6" t="s">
        <v>285</v>
      </c>
      <c r="D244" s="89" t="s">
        <v>294</v>
      </c>
      <c r="E244" s="89" t="s">
        <v>303</v>
      </c>
      <c r="F244" s="90" t="s">
        <v>315</v>
      </c>
      <c r="G244" s="98" t="s">
        <v>5</v>
      </c>
      <c r="H244" s="17" t="str">
        <f>VLOOKUP(A244,'PROVINCES - IDs'!A:O,11,FALSE)</f>
        <v>R</v>
      </c>
      <c r="I244" s="17" t="str">
        <f>VLOOKUP(A244,'PROVINCES - IDs'!A:P,12,FALSE)</f>
        <v>R</v>
      </c>
      <c r="J244" s="92" t="s">
        <v>1</v>
      </c>
      <c r="K244" s="93">
        <v>1</v>
      </c>
      <c r="L244" s="92" t="s">
        <v>1</v>
      </c>
      <c r="M244" s="93">
        <v>1</v>
      </c>
      <c r="N244" s="93">
        <v>1</v>
      </c>
      <c r="O244" s="93">
        <v>1</v>
      </c>
      <c r="P244" s="92" t="s">
        <v>1</v>
      </c>
      <c r="Q244" s="93">
        <v>1</v>
      </c>
      <c r="R244" s="92" t="s">
        <v>1</v>
      </c>
      <c r="S244" s="87">
        <v>1</v>
      </c>
      <c r="T244" s="92" t="s">
        <v>1</v>
      </c>
      <c r="U244" s="21" t="s">
        <v>1</v>
      </c>
      <c r="V244" s="21" t="s">
        <v>1</v>
      </c>
      <c r="W244" s="92" t="s">
        <v>1</v>
      </c>
      <c r="X244" s="92" t="s">
        <v>1</v>
      </c>
      <c r="Y244" s="92" t="s">
        <v>1</v>
      </c>
      <c r="Z244" s="92" t="s">
        <v>1</v>
      </c>
      <c r="AA244" s="97" t="s">
        <v>433</v>
      </c>
      <c r="AB244" s="93">
        <v>1</v>
      </c>
      <c r="AC244" s="93">
        <v>1</v>
      </c>
      <c r="AD244" s="92" t="s">
        <v>1</v>
      </c>
      <c r="AE244" s="92" t="s">
        <v>1</v>
      </c>
      <c r="AF244" s="94" t="s">
        <v>1</v>
      </c>
      <c r="AH244" t="str">
        <f>VLOOKUP(A244,'Report 238'!$B:$AS,18,FALSE)</f>
        <v>SR</v>
      </c>
      <c r="AI244" t="str">
        <f>VLOOKUP(A244,'Report 238'!$B:$AS,36,FALSE)</f>
        <v/>
      </c>
      <c r="AJ244" t="str">
        <f>VLOOKUP(A244,'Report 238'!$B:$AS,42,FALSE)</f>
        <v/>
      </c>
      <c r="AK244" t="str">
        <f>VLOOKUP(A244,'Report 240'!B:AQ,37,FALSE)</f>
        <v>No</v>
      </c>
      <c r="AL244">
        <f>VLOOKUP(A244,'Report 240'!B:AR,38,FALSE)</f>
        <v>25.8</v>
      </c>
      <c r="AM244" t="str">
        <f>VLOOKUP(A244,'Report 240'!B:AS,39,FALSE)</f>
        <v>Yes</v>
      </c>
    </row>
    <row r="245" spans="1:39" ht="14.25" customHeight="1" x14ac:dyDescent="0.3">
      <c r="A245" s="3">
        <v>835</v>
      </c>
      <c r="B245" s="6" t="s">
        <v>249</v>
      </c>
      <c r="C245" s="6" t="s">
        <v>285</v>
      </c>
      <c r="D245" s="89" t="s">
        <v>294</v>
      </c>
      <c r="E245" s="89" t="s">
        <v>303</v>
      </c>
      <c r="F245" s="90" t="s">
        <v>314</v>
      </c>
      <c r="G245" s="98" t="s">
        <v>5</v>
      </c>
      <c r="H245" s="17" t="str">
        <f>VLOOKUP(A245,'PROVINCES - IDs'!A:O,11,FALSE)</f>
        <v/>
      </c>
      <c r="I245" s="17" t="str">
        <f>VLOOKUP(A245,'PROVINCES - IDs'!A:P,12,FALSE)</f>
        <v>R</v>
      </c>
      <c r="J245" s="93">
        <v>1</v>
      </c>
      <c r="K245" s="93">
        <v>1</v>
      </c>
      <c r="L245" s="93">
        <v>1</v>
      </c>
      <c r="M245" s="93">
        <v>1</v>
      </c>
      <c r="N245" s="92" t="s">
        <v>1</v>
      </c>
      <c r="O245" s="92" t="s">
        <v>1</v>
      </c>
      <c r="P245" s="92" t="s">
        <v>1</v>
      </c>
      <c r="Q245" s="92" t="s">
        <v>1</v>
      </c>
      <c r="R245" s="92" t="s">
        <v>1</v>
      </c>
      <c r="S245" s="87">
        <v>1</v>
      </c>
      <c r="T245" s="92" t="s">
        <v>1</v>
      </c>
      <c r="U245" s="21" t="s">
        <v>1</v>
      </c>
      <c r="V245" s="21" t="s">
        <v>1</v>
      </c>
      <c r="W245" s="92" t="s">
        <v>1</v>
      </c>
      <c r="X245" s="92" t="s">
        <v>1</v>
      </c>
      <c r="Y245" s="92" t="s">
        <v>1</v>
      </c>
      <c r="Z245" s="92" t="s">
        <v>1</v>
      </c>
      <c r="AA245" s="97" t="s">
        <v>433</v>
      </c>
      <c r="AB245" s="93">
        <v>1</v>
      </c>
      <c r="AC245" s="93">
        <v>1</v>
      </c>
      <c r="AD245" s="92" t="s">
        <v>1</v>
      </c>
      <c r="AE245" s="97" t="s">
        <v>433</v>
      </c>
      <c r="AF245" s="94" t="s">
        <v>1</v>
      </c>
      <c r="AH245" t="str">
        <f>VLOOKUP(A245,'Report 238'!$B:$AS,18,FALSE)</f>
        <v>SR</v>
      </c>
      <c r="AI245" t="str">
        <f>VLOOKUP(A245,'Report 238'!$B:$AS,36,FALSE)</f>
        <v>SR</v>
      </c>
      <c r="AJ245" t="str">
        <f>VLOOKUP(A245,'Report 238'!$B:$AS,42,FALSE)</f>
        <v/>
      </c>
      <c r="AK245" t="str">
        <f>VLOOKUP(A245,'Report 240'!B:AQ,37,FALSE)</f>
        <v>No</v>
      </c>
      <c r="AL245">
        <f>VLOOKUP(A245,'Report 240'!B:AR,38,FALSE)</f>
        <v>124.9</v>
      </c>
      <c r="AM245" t="str">
        <f>VLOOKUP(A245,'Report 240'!B:AS,39,FALSE)</f>
        <v>Yes</v>
      </c>
    </row>
    <row r="246" spans="1:39" ht="14.25" customHeight="1" x14ac:dyDescent="0.3">
      <c r="A246" s="3">
        <v>857</v>
      </c>
      <c r="B246" s="6" t="s">
        <v>250</v>
      </c>
      <c r="C246" s="6" t="s">
        <v>285</v>
      </c>
      <c r="D246" s="89" t="s">
        <v>294</v>
      </c>
      <c r="E246" s="89" t="s">
        <v>303</v>
      </c>
      <c r="F246" s="90" t="s">
        <v>349</v>
      </c>
      <c r="G246" s="98" t="s">
        <v>5</v>
      </c>
      <c r="H246" s="17" t="str">
        <f>VLOOKUP(A246,'PROVINCES - IDs'!A:O,11,FALSE)</f>
        <v>R</v>
      </c>
      <c r="I246" s="17" t="str">
        <f>VLOOKUP(A246,'PROVINCES - IDs'!A:P,12,FALSE)</f>
        <v>R</v>
      </c>
      <c r="J246" s="93">
        <v>1</v>
      </c>
      <c r="K246" s="93">
        <v>1</v>
      </c>
      <c r="L246" s="92" t="s">
        <v>1</v>
      </c>
      <c r="M246" s="93">
        <v>1</v>
      </c>
      <c r="N246" s="93">
        <v>1</v>
      </c>
      <c r="O246" s="93">
        <v>1</v>
      </c>
      <c r="P246" s="92" t="s">
        <v>1</v>
      </c>
      <c r="Q246" s="93">
        <v>1</v>
      </c>
      <c r="R246" s="92" t="s">
        <v>1</v>
      </c>
      <c r="S246" s="92" t="s">
        <v>1</v>
      </c>
      <c r="T246" s="92" t="s">
        <v>1</v>
      </c>
      <c r="U246" s="21" t="s">
        <v>1</v>
      </c>
      <c r="V246" s="21" t="s">
        <v>1</v>
      </c>
      <c r="W246" s="92" t="s">
        <v>1</v>
      </c>
      <c r="X246" s="92" t="s">
        <v>1</v>
      </c>
      <c r="Y246" s="92" t="s">
        <v>1</v>
      </c>
      <c r="Z246" s="92" t="s">
        <v>1</v>
      </c>
      <c r="AA246" s="97" t="s">
        <v>433</v>
      </c>
      <c r="AB246" s="92" t="s">
        <v>1</v>
      </c>
      <c r="AC246" s="93">
        <v>1</v>
      </c>
      <c r="AD246" s="92" t="s">
        <v>1</v>
      </c>
      <c r="AE246" s="97" t="s">
        <v>433</v>
      </c>
      <c r="AF246" s="94" t="s">
        <v>1</v>
      </c>
      <c r="AH246" t="str">
        <f>VLOOKUP(A246,'Report 238'!$B:$AS,18,FALSE)</f>
        <v>SR</v>
      </c>
      <c r="AI246" t="str">
        <f>VLOOKUP(A246,'Report 238'!$B:$AS,36,FALSE)</f>
        <v>SR</v>
      </c>
      <c r="AJ246" t="str">
        <f>VLOOKUP(A246,'Report 238'!$B:$AS,42,FALSE)</f>
        <v/>
      </c>
      <c r="AK246" t="str">
        <f>VLOOKUP(A246,'Report 240'!B:AQ,37,FALSE)</f>
        <v>No</v>
      </c>
      <c r="AL246">
        <f>VLOOKUP(A246,'Report 240'!B:AR,38,FALSE)</f>
        <v>82</v>
      </c>
      <c r="AM246" t="str">
        <f>VLOOKUP(A246,'Report 240'!B:AS,39,FALSE)</f>
        <v>No</v>
      </c>
    </row>
    <row r="247" spans="1:39" ht="14.25" customHeight="1" x14ac:dyDescent="0.3">
      <c r="A247" s="3">
        <v>868</v>
      </c>
      <c r="B247" s="6" t="s">
        <v>251</v>
      </c>
      <c r="C247" s="6" t="s">
        <v>285</v>
      </c>
      <c r="D247" s="89" t="s">
        <v>294</v>
      </c>
      <c r="E247" s="89" t="s">
        <v>303</v>
      </c>
      <c r="F247" s="90" t="s">
        <v>349</v>
      </c>
      <c r="G247" s="98" t="s">
        <v>5</v>
      </c>
      <c r="H247" s="17" t="str">
        <f>VLOOKUP(A247,'PROVINCES - IDs'!A:O,11,FALSE)</f>
        <v>A</v>
      </c>
      <c r="I247" s="17" t="str">
        <f>VLOOKUP(A247,'PROVINCES - IDs'!A:P,12,FALSE)</f>
        <v>R</v>
      </c>
      <c r="J247" s="93">
        <v>1</v>
      </c>
      <c r="K247" s="93">
        <v>1</v>
      </c>
      <c r="L247" s="93">
        <v>1</v>
      </c>
      <c r="M247" s="93">
        <v>1</v>
      </c>
      <c r="N247" s="93">
        <v>1</v>
      </c>
      <c r="O247" s="92" t="s">
        <v>1</v>
      </c>
      <c r="P247" s="92" t="s">
        <v>1</v>
      </c>
      <c r="Q247" s="92" t="s">
        <v>1</v>
      </c>
      <c r="R247" s="93">
        <v>1</v>
      </c>
      <c r="S247" s="87">
        <v>1</v>
      </c>
      <c r="T247" s="92" t="s">
        <v>1</v>
      </c>
      <c r="U247" s="21" t="s">
        <v>1</v>
      </c>
      <c r="V247" s="92" t="s">
        <v>1</v>
      </c>
      <c r="W247" s="92" t="s">
        <v>1</v>
      </c>
      <c r="X247" s="95" t="s">
        <v>1</v>
      </c>
      <c r="Y247" s="92" t="s">
        <v>1</v>
      </c>
      <c r="Z247" s="95" t="s">
        <v>1</v>
      </c>
      <c r="AA247" s="92" t="s">
        <v>1</v>
      </c>
      <c r="AB247" s="93">
        <v>1</v>
      </c>
      <c r="AC247" s="93">
        <v>1</v>
      </c>
      <c r="AD247" s="93">
        <v>1</v>
      </c>
      <c r="AE247" s="92" t="s">
        <v>1</v>
      </c>
      <c r="AF247" s="94" t="s">
        <v>1</v>
      </c>
      <c r="AH247" t="str">
        <f>VLOOKUP(A247,'Report 238'!$B:$AS,18,FALSE)</f>
        <v/>
      </c>
      <c r="AI247" t="str">
        <f>VLOOKUP(A247,'Report 238'!$B:$AS,36,FALSE)</f>
        <v/>
      </c>
      <c r="AJ247" t="str">
        <f>VLOOKUP(A247,'Report 238'!$B:$AS,42,FALSE)</f>
        <v/>
      </c>
      <c r="AK247" t="str">
        <f>VLOOKUP(A247,'Report 240'!B:AQ,37,FALSE)</f>
        <v>No</v>
      </c>
      <c r="AL247">
        <f>VLOOKUP(A247,'Report 240'!B:AR,38,FALSE)</f>
        <v>155.9</v>
      </c>
      <c r="AM247" t="str">
        <f>VLOOKUP(A247,'Report 240'!B:AS,39,FALSE)</f>
        <v>Yes</v>
      </c>
    </row>
    <row r="248" spans="1:39" ht="14.25" customHeight="1" x14ac:dyDescent="0.3">
      <c r="A248" s="3">
        <v>854</v>
      </c>
      <c r="B248" s="6" t="s">
        <v>252</v>
      </c>
      <c r="C248" s="6" t="s">
        <v>285</v>
      </c>
      <c r="D248" s="89" t="s">
        <v>294</v>
      </c>
      <c r="E248" s="89" t="s">
        <v>303</v>
      </c>
      <c r="F248" s="90" t="s">
        <v>349</v>
      </c>
      <c r="G248" s="98" t="s">
        <v>5</v>
      </c>
      <c r="H248" s="17" t="str">
        <f>VLOOKUP(A248,'PROVINCES - IDs'!A:O,11,FALSE)</f>
        <v>R</v>
      </c>
      <c r="I248" s="17" t="str">
        <f>VLOOKUP(A248,'PROVINCES - IDs'!A:P,12,FALSE)</f>
        <v>R</v>
      </c>
      <c r="J248" s="92" t="s">
        <v>1</v>
      </c>
      <c r="K248" s="93">
        <v>1</v>
      </c>
      <c r="L248" s="93">
        <v>1</v>
      </c>
      <c r="M248" s="93">
        <v>1</v>
      </c>
      <c r="N248" s="93">
        <v>1</v>
      </c>
      <c r="O248" s="93">
        <v>1</v>
      </c>
      <c r="P248" s="92" t="s">
        <v>1</v>
      </c>
      <c r="Q248" s="93">
        <v>1</v>
      </c>
      <c r="R248" s="92" t="s">
        <v>1</v>
      </c>
      <c r="S248" s="87">
        <v>1</v>
      </c>
      <c r="T248" s="92" t="s">
        <v>1</v>
      </c>
      <c r="U248" s="95" t="s">
        <v>1</v>
      </c>
      <c r="V248" s="92" t="s">
        <v>1</v>
      </c>
      <c r="W248" s="92" t="s">
        <v>1</v>
      </c>
      <c r="X248" s="92" t="s">
        <v>1</v>
      </c>
      <c r="Y248" s="92" t="s">
        <v>1</v>
      </c>
      <c r="Z248" s="92" t="s">
        <v>1</v>
      </c>
      <c r="AA248" s="92" t="s">
        <v>1</v>
      </c>
      <c r="AB248" s="93">
        <v>1</v>
      </c>
      <c r="AC248" s="93">
        <v>1</v>
      </c>
      <c r="AD248" s="92" t="s">
        <v>1</v>
      </c>
      <c r="AE248" s="92" t="s">
        <v>1</v>
      </c>
      <c r="AF248" s="94" t="s">
        <v>1</v>
      </c>
      <c r="AH248" t="str">
        <f>VLOOKUP(A248,'Report 238'!$B:$AS,18,FALSE)</f>
        <v/>
      </c>
      <c r="AI248" t="str">
        <f>VLOOKUP(A248,'Report 238'!$B:$AS,36,FALSE)</f>
        <v/>
      </c>
      <c r="AJ248" t="str">
        <f>VLOOKUP(A248,'Report 238'!$B:$AS,42,FALSE)</f>
        <v/>
      </c>
      <c r="AK248" t="str">
        <f>VLOOKUP(A248,'Report 240'!B:AQ,37,FALSE)</f>
        <v>No</v>
      </c>
      <c r="AL248">
        <f>VLOOKUP(A248,'Report 240'!B:AR,38,FALSE)</f>
        <v>7.1</v>
      </c>
      <c r="AM248" t="str">
        <f>VLOOKUP(A248,'Report 240'!B:AS,39,FALSE)</f>
        <v>Yes</v>
      </c>
    </row>
    <row r="249" spans="1:39" ht="14.25" customHeight="1" x14ac:dyDescent="0.3">
      <c r="A249" s="3">
        <v>875</v>
      </c>
      <c r="B249" s="6" t="s">
        <v>253</v>
      </c>
      <c r="C249" s="6" t="s">
        <v>285</v>
      </c>
      <c r="D249" s="89" t="s">
        <v>294</v>
      </c>
      <c r="E249" s="89" t="s">
        <v>303</v>
      </c>
      <c r="F249" s="90" t="s">
        <v>313</v>
      </c>
      <c r="G249" s="98" t="s">
        <v>5</v>
      </c>
      <c r="H249" s="17" t="str">
        <f>VLOOKUP(A249,'PROVINCES - IDs'!A:O,11,FALSE)</f>
        <v>R</v>
      </c>
      <c r="I249" s="17" t="str">
        <f>VLOOKUP(A249,'PROVINCES - IDs'!A:P,12,FALSE)</f>
        <v>R</v>
      </c>
      <c r="J249" s="93">
        <v>1</v>
      </c>
      <c r="K249" s="93">
        <v>1</v>
      </c>
      <c r="L249" s="92" t="s">
        <v>1</v>
      </c>
      <c r="M249" s="93">
        <v>1</v>
      </c>
      <c r="N249" s="93">
        <v>1</v>
      </c>
      <c r="O249" s="93">
        <v>1</v>
      </c>
      <c r="P249" s="92" t="s">
        <v>1</v>
      </c>
      <c r="Q249" s="93">
        <v>1</v>
      </c>
      <c r="R249" s="93">
        <v>1</v>
      </c>
      <c r="S249" s="87">
        <v>1</v>
      </c>
      <c r="T249" s="87">
        <v>1</v>
      </c>
      <c r="U249" s="21" t="s">
        <v>1</v>
      </c>
      <c r="V249" s="21" t="s">
        <v>1</v>
      </c>
      <c r="W249" s="95" t="s">
        <v>1</v>
      </c>
      <c r="X249" s="21" t="s">
        <v>1</v>
      </c>
      <c r="Y249" s="92" t="s">
        <v>1</v>
      </c>
      <c r="Z249" s="95" t="s">
        <v>1</v>
      </c>
      <c r="AA249" s="97" t="s">
        <v>433</v>
      </c>
      <c r="AB249" s="92" t="s">
        <v>1</v>
      </c>
      <c r="AC249" s="93">
        <v>1</v>
      </c>
      <c r="AD249" s="92" t="s">
        <v>1</v>
      </c>
      <c r="AE249" s="97" t="s">
        <v>433</v>
      </c>
      <c r="AF249" s="94" t="s">
        <v>1</v>
      </c>
      <c r="AH249" t="str">
        <f>VLOOKUP(A249,'Report 238'!$B:$AS,18,FALSE)</f>
        <v>SR</v>
      </c>
      <c r="AI249" t="str">
        <f>VLOOKUP(A249,'Report 238'!$B:$AS,36,FALSE)</f>
        <v>SR</v>
      </c>
      <c r="AJ249" t="str">
        <f>VLOOKUP(A249,'Report 238'!$B:$AS,42,FALSE)</f>
        <v/>
      </c>
      <c r="AK249" t="str">
        <f>VLOOKUP(A249,'Report 240'!B:AQ,37,FALSE)</f>
        <v>Yes</v>
      </c>
      <c r="AL249">
        <f>VLOOKUP(A249,'Report 240'!B:AR,38,FALSE)</f>
        <v>14.3</v>
      </c>
      <c r="AM249" t="str">
        <f>VLOOKUP(A249,'Report 240'!B:AS,39,FALSE)</f>
        <v>Yes</v>
      </c>
    </row>
    <row r="250" spans="1:39" ht="14.25" customHeight="1" x14ac:dyDescent="0.3">
      <c r="A250" s="3">
        <v>858</v>
      </c>
      <c r="B250" s="6" t="s">
        <v>254</v>
      </c>
      <c r="C250" s="6" t="s">
        <v>285</v>
      </c>
      <c r="D250" s="89" t="s">
        <v>294</v>
      </c>
      <c r="E250" s="89" t="s">
        <v>303</v>
      </c>
      <c r="F250" s="90" t="s">
        <v>349</v>
      </c>
      <c r="G250" s="98" t="s">
        <v>5</v>
      </c>
      <c r="H250" s="17" t="str">
        <f>VLOOKUP(A250,'PROVINCES - IDs'!A:O,11,FALSE)</f>
        <v>R</v>
      </c>
      <c r="I250" s="17" t="str">
        <f>VLOOKUP(A250,'PROVINCES - IDs'!A:P,12,FALSE)</f>
        <v>R</v>
      </c>
      <c r="J250" s="93">
        <v>1</v>
      </c>
      <c r="K250" s="93">
        <v>1</v>
      </c>
      <c r="L250" s="93">
        <v>1</v>
      </c>
      <c r="M250" s="93">
        <v>1</v>
      </c>
      <c r="N250" s="93">
        <v>1</v>
      </c>
      <c r="O250" s="93">
        <v>1</v>
      </c>
      <c r="P250" s="92" t="s">
        <v>1</v>
      </c>
      <c r="Q250" s="93">
        <v>1</v>
      </c>
      <c r="R250" s="92" t="s">
        <v>1</v>
      </c>
      <c r="S250" s="92" t="s">
        <v>1</v>
      </c>
      <c r="T250" s="92" t="s">
        <v>1</v>
      </c>
      <c r="U250" s="21" t="s">
        <v>1</v>
      </c>
      <c r="V250" s="21" t="s">
        <v>1</v>
      </c>
      <c r="W250" s="92" t="s">
        <v>1</v>
      </c>
      <c r="X250" s="92" t="s">
        <v>1</v>
      </c>
      <c r="Y250" s="92" t="s">
        <v>1</v>
      </c>
      <c r="Z250" s="92" t="s">
        <v>1</v>
      </c>
      <c r="AA250" s="97" t="s">
        <v>433</v>
      </c>
      <c r="AB250" s="93">
        <v>1</v>
      </c>
      <c r="AC250" s="93">
        <v>1</v>
      </c>
      <c r="AD250" s="92" t="s">
        <v>1</v>
      </c>
      <c r="AE250" s="97" t="s">
        <v>433</v>
      </c>
      <c r="AF250" s="94" t="s">
        <v>1</v>
      </c>
      <c r="AH250" t="str">
        <f>VLOOKUP(A250,'Report 238'!$B:$AS,18,FALSE)</f>
        <v>SR</v>
      </c>
      <c r="AI250" t="str">
        <f>VLOOKUP(A250,'Report 238'!$B:$AS,36,FALSE)</f>
        <v>SR</v>
      </c>
      <c r="AJ250" t="str">
        <f>VLOOKUP(A250,'Report 238'!$B:$AS,42,FALSE)</f>
        <v/>
      </c>
      <c r="AK250" t="str">
        <f>VLOOKUP(A250,'Report 240'!B:AQ,37,FALSE)</f>
        <v>No</v>
      </c>
      <c r="AL250">
        <f>VLOOKUP(A250,'Report 240'!B:AR,38,FALSE)</f>
        <v>33</v>
      </c>
      <c r="AM250" t="str">
        <f>VLOOKUP(A250,'Report 240'!B:AS,39,FALSE)</f>
        <v>No</v>
      </c>
    </row>
    <row r="251" spans="1:39" ht="14.25" customHeight="1" x14ac:dyDescent="0.3">
      <c r="A251" s="3">
        <v>839</v>
      </c>
      <c r="B251" s="6" t="s">
        <v>255</v>
      </c>
      <c r="C251" s="6" t="s">
        <v>285</v>
      </c>
      <c r="D251" s="89" t="s">
        <v>294</v>
      </c>
      <c r="E251" s="89" t="s">
        <v>303</v>
      </c>
      <c r="F251" s="90" t="s">
        <v>314</v>
      </c>
      <c r="G251" s="98" t="s">
        <v>5</v>
      </c>
      <c r="H251" s="17" t="str">
        <f>VLOOKUP(A251,'PROVINCES - IDs'!A:O,11,FALSE)</f>
        <v>R</v>
      </c>
      <c r="I251" s="17" t="str">
        <f>VLOOKUP(A251,'PROVINCES - IDs'!A:P,12,FALSE)</f>
        <v>R</v>
      </c>
      <c r="J251" s="93">
        <v>1</v>
      </c>
      <c r="K251" s="93">
        <v>1</v>
      </c>
      <c r="L251" s="93">
        <v>1</v>
      </c>
      <c r="M251" s="93">
        <v>1</v>
      </c>
      <c r="N251" s="93">
        <v>1</v>
      </c>
      <c r="O251" s="92" t="s">
        <v>1</v>
      </c>
      <c r="P251" s="92" t="s">
        <v>1</v>
      </c>
      <c r="Q251" s="92" t="s">
        <v>1</v>
      </c>
      <c r="R251" s="92" t="s">
        <v>1</v>
      </c>
      <c r="S251" s="87">
        <v>1</v>
      </c>
      <c r="T251" s="92" t="s">
        <v>1</v>
      </c>
      <c r="U251" s="21" t="s">
        <v>1</v>
      </c>
      <c r="V251" s="21" t="s">
        <v>1</v>
      </c>
      <c r="W251" s="95" t="s">
        <v>1</v>
      </c>
      <c r="X251" s="92" t="s">
        <v>1</v>
      </c>
      <c r="Y251" s="92" t="s">
        <v>1</v>
      </c>
      <c r="Z251" s="92" t="s">
        <v>1</v>
      </c>
      <c r="AA251" s="97" t="s">
        <v>433</v>
      </c>
      <c r="AB251" s="92" t="s">
        <v>1</v>
      </c>
      <c r="AC251" s="93">
        <v>1</v>
      </c>
      <c r="AD251" s="92" t="s">
        <v>1</v>
      </c>
      <c r="AE251" s="97" t="s">
        <v>433</v>
      </c>
      <c r="AF251" s="94" t="s">
        <v>1</v>
      </c>
      <c r="AH251" t="str">
        <f>VLOOKUP(A251,'Report 238'!$B:$AS,18,FALSE)</f>
        <v>SR</v>
      </c>
      <c r="AI251" t="str">
        <f>VLOOKUP(A251,'Report 238'!$B:$AS,36,FALSE)</f>
        <v>SR</v>
      </c>
      <c r="AJ251" t="str">
        <f>VLOOKUP(A251,'Report 238'!$B:$AS,42,FALSE)</f>
        <v/>
      </c>
      <c r="AK251" t="str">
        <f>VLOOKUP(A251,'Report 240'!B:AQ,37,FALSE)</f>
        <v>No</v>
      </c>
      <c r="AL251">
        <f>VLOOKUP(A251,'Report 240'!B:AR,38,FALSE)</f>
        <v>147.30000000000001</v>
      </c>
      <c r="AM251" t="str">
        <f>VLOOKUP(A251,'Report 240'!B:AS,39,FALSE)</f>
        <v>Yes</v>
      </c>
    </row>
    <row r="252" spans="1:39" ht="14.25" customHeight="1" x14ac:dyDescent="0.3">
      <c r="A252" s="3">
        <v>848</v>
      </c>
      <c r="B252" s="6" t="s">
        <v>256</v>
      </c>
      <c r="C252" s="6" t="s">
        <v>285</v>
      </c>
      <c r="D252" s="89" t="s">
        <v>294</v>
      </c>
      <c r="E252" s="89" t="s">
        <v>303</v>
      </c>
      <c r="F252" s="90" t="s">
        <v>315</v>
      </c>
      <c r="G252" s="98" t="s">
        <v>5</v>
      </c>
      <c r="H252" s="17" t="str">
        <f>VLOOKUP(A252,'PROVINCES - IDs'!A:O,11,FALSE)</f>
        <v>A</v>
      </c>
      <c r="I252" s="17" t="str">
        <f>VLOOKUP(A252,'PROVINCES - IDs'!A:P,12,FALSE)</f>
        <v>R</v>
      </c>
      <c r="J252" s="92" t="s">
        <v>1</v>
      </c>
      <c r="K252" s="93">
        <v>1</v>
      </c>
      <c r="L252" s="92" t="s">
        <v>1</v>
      </c>
      <c r="M252" s="93">
        <v>1</v>
      </c>
      <c r="N252" s="93">
        <v>1</v>
      </c>
      <c r="O252" s="93">
        <v>1</v>
      </c>
      <c r="P252" s="92" t="s">
        <v>1</v>
      </c>
      <c r="Q252" s="93">
        <v>1</v>
      </c>
      <c r="R252" s="92" t="s">
        <v>1</v>
      </c>
      <c r="S252" s="92" t="s">
        <v>1</v>
      </c>
      <c r="T252" s="92" t="s">
        <v>1</v>
      </c>
      <c r="U252" s="95" t="s">
        <v>1</v>
      </c>
      <c r="V252" s="92" t="s">
        <v>1</v>
      </c>
      <c r="W252" s="92" t="s">
        <v>1</v>
      </c>
      <c r="X252" s="92" t="s">
        <v>1</v>
      </c>
      <c r="Y252" s="92" t="s">
        <v>1</v>
      </c>
      <c r="Z252" s="92" t="s">
        <v>1</v>
      </c>
      <c r="AA252" s="97" t="s">
        <v>433</v>
      </c>
      <c r="AB252" s="92" t="s">
        <v>1</v>
      </c>
      <c r="AC252" s="92" t="s">
        <v>1</v>
      </c>
      <c r="AD252" s="92" t="s">
        <v>1</v>
      </c>
      <c r="AE252" s="92" t="s">
        <v>1</v>
      </c>
      <c r="AF252" s="94" t="s">
        <v>1</v>
      </c>
      <c r="AH252" t="str">
        <f>VLOOKUP(A252,'Report 238'!$B:$AS,18,FALSE)</f>
        <v>SR</v>
      </c>
      <c r="AI252" t="str">
        <f>VLOOKUP(A252,'Report 238'!$B:$AS,36,FALSE)</f>
        <v/>
      </c>
      <c r="AJ252" t="str">
        <f>VLOOKUP(A252,'Report 238'!$B:$AS,42,FALSE)</f>
        <v/>
      </c>
      <c r="AK252" t="str">
        <f>VLOOKUP(A252,'Report 240'!B:AQ,37,FALSE)</f>
        <v>No</v>
      </c>
      <c r="AL252">
        <f>VLOOKUP(A252,'Report 240'!B:AR,38,FALSE)</f>
        <v>23.5</v>
      </c>
      <c r="AM252" t="str">
        <f>VLOOKUP(A252,'Report 240'!B:AS,39,FALSE)</f>
        <v>No</v>
      </c>
    </row>
    <row r="253" spans="1:39" ht="13.5" customHeight="1" x14ac:dyDescent="0.3">
      <c r="A253" s="3">
        <v>876</v>
      </c>
      <c r="B253" s="6" t="s">
        <v>257</v>
      </c>
      <c r="C253" s="6" t="s">
        <v>285</v>
      </c>
      <c r="D253" s="89" t="s">
        <v>295</v>
      </c>
      <c r="E253" s="89" t="s">
        <v>303</v>
      </c>
      <c r="F253" s="90" t="s">
        <v>350</v>
      </c>
      <c r="G253" s="98" t="s">
        <v>5</v>
      </c>
      <c r="H253" s="17" t="str">
        <f>VLOOKUP(A253,'PROVINCES - IDs'!A:O,11,FALSE)</f>
        <v>R</v>
      </c>
      <c r="I253" s="17" t="str">
        <f>VLOOKUP(A253,'PROVINCES - IDs'!A:P,12,FALSE)</f>
        <v>R</v>
      </c>
      <c r="J253" s="93">
        <v>1</v>
      </c>
      <c r="K253" s="93">
        <v>1</v>
      </c>
      <c r="L253" s="93">
        <v>1</v>
      </c>
      <c r="M253" s="93">
        <v>1</v>
      </c>
      <c r="N253" s="92" t="s">
        <v>1</v>
      </c>
      <c r="O253" s="92" t="s">
        <v>1</v>
      </c>
      <c r="P253" s="92" t="s">
        <v>1</v>
      </c>
      <c r="Q253" s="93">
        <v>1</v>
      </c>
      <c r="R253" s="92" t="s">
        <v>1</v>
      </c>
      <c r="S253" s="87">
        <v>1</v>
      </c>
      <c r="T253" s="92" t="s">
        <v>1</v>
      </c>
      <c r="U253" s="21" t="s">
        <v>1</v>
      </c>
      <c r="V253" s="21" t="s">
        <v>1</v>
      </c>
      <c r="W253" s="92" t="s">
        <v>1</v>
      </c>
      <c r="X253" s="92" t="s">
        <v>1</v>
      </c>
      <c r="Y253" s="92" t="s">
        <v>1</v>
      </c>
      <c r="Z253" s="92" t="s">
        <v>1</v>
      </c>
      <c r="AA253" s="92" t="s">
        <v>1</v>
      </c>
      <c r="AB253" s="93">
        <v>1</v>
      </c>
      <c r="AC253" s="93">
        <v>1</v>
      </c>
      <c r="AD253" s="92" t="s">
        <v>1</v>
      </c>
      <c r="AE253" s="92" t="s">
        <v>1</v>
      </c>
      <c r="AF253" s="94" t="s">
        <v>1</v>
      </c>
      <c r="AH253" t="str">
        <f>VLOOKUP(A253,'Report 238'!$B:$AS,18,FALSE)</f>
        <v/>
      </c>
      <c r="AI253" t="str">
        <f>VLOOKUP(A253,'Report 238'!$B:$AS,36,FALSE)</f>
        <v/>
      </c>
      <c r="AJ253" t="str">
        <f>VLOOKUP(A253,'Report 238'!$B:$AS,42,FALSE)</f>
        <v/>
      </c>
      <c r="AK253" t="str">
        <f>VLOOKUP(A253,'Report 240'!B:AQ,37,FALSE)</f>
        <v>No</v>
      </c>
      <c r="AL253">
        <f>VLOOKUP(A253,'Report 240'!B:AR,38,FALSE)</f>
        <v>60.13</v>
      </c>
      <c r="AM253" t="str">
        <f>VLOOKUP(A253,'Report 240'!B:AS,39,FALSE)</f>
        <v>Yes</v>
      </c>
    </row>
    <row r="254" spans="1:39" ht="14.25" customHeight="1" x14ac:dyDescent="0.3">
      <c r="A254" s="3">
        <v>893</v>
      </c>
      <c r="B254" s="6" t="s">
        <v>258</v>
      </c>
      <c r="C254" s="6" t="s">
        <v>285</v>
      </c>
      <c r="D254" s="89" t="s">
        <v>295</v>
      </c>
      <c r="E254" s="89" t="s">
        <v>303</v>
      </c>
      <c r="F254" s="90" t="s">
        <v>317</v>
      </c>
      <c r="G254" s="98" t="s">
        <v>5</v>
      </c>
      <c r="H254" s="17" t="str">
        <f>VLOOKUP(A254,'PROVINCES - IDs'!A:O,11,FALSE)</f>
        <v/>
      </c>
      <c r="I254" s="17" t="str">
        <f>VLOOKUP(A254,'PROVINCES - IDs'!A:P,12,FALSE)</f>
        <v>R</v>
      </c>
      <c r="J254" s="92" t="s">
        <v>1</v>
      </c>
      <c r="K254" s="93">
        <v>1</v>
      </c>
      <c r="L254" s="92" t="s">
        <v>1</v>
      </c>
      <c r="M254" s="93">
        <v>1</v>
      </c>
      <c r="N254" s="93">
        <v>1</v>
      </c>
      <c r="O254" s="93">
        <v>1</v>
      </c>
      <c r="P254" s="92" t="s">
        <v>1</v>
      </c>
      <c r="Q254" s="93">
        <v>1</v>
      </c>
      <c r="R254" s="92" t="s">
        <v>1</v>
      </c>
      <c r="S254" s="87">
        <v>1</v>
      </c>
      <c r="T254" s="92" t="s">
        <v>1</v>
      </c>
      <c r="U254" s="21" t="s">
        <v>1</v>
      </c>
      <c r="V254" s="95" t="s">
        <v>1</v>
      </c>
      <c r="W254" s="92" t="s">
        <v>1</v>
      </c>
      <c r="X254" s="92" t="s">
        <v>1</v>
      </c>
      <c r="Y254" s="92" t="s">
        <v>1</v>
      </c>
      <c r="Z254" s="92" t="s">
        <v>1</v>
      </c>
      <c r="AA254" s="97" t="s">
        <v>433</v>
      </c>
      <c r="AB254" s="93">
        <v>1</v>
      </c>
      <c r="AC254" s="92" t="s">
        <v>1</v>
      </c>
      <c r="AD254" s="93">
        <v>1</v>
      </c>
      <c r="AE254" s="97" t="s">
        <v>433</v>
      </c>
      <c r="AF254" s="82" t="s">
        <v>433</v>
      </c>
      <c r="AH254" t="str">
        <f>VLOOKUP(A254,'Report 238'!$B:$AS,18,FALSE)</f>
        <v>SR</v>
      </c>
      <c r="AI254" t="str">
        <f>VLOOKUP(A254,'Report 238'!$B:$AS,36,FALSE)</f>
        <v>SR</v>
      </c>
      <c r="AJ254" t="str">
        <f>VLOOKUP(A254,'Report 238'!$B:$AS,42,FALSE)</f>
        <v>SR</v>
      </c>
      <c r="AK254" t="str">
        <f>VLOOKUP(A254,'Report 240'!B:AQ,37,FALSE)</f>
        <v>No</v>
      </c>
      <c r="AL254">
        <f>VLOOKUP(A254,'Report 240'!B:AR,38,FALSE)</f>
        <v>61.5</v>
      </c>
      <c r="AM254" t="str">
        <f>VLOOKUP(A254,'Report 240'!B:AS,39,FALSE)</f>
        <v>Yes</v>
      </c>
    </row>
    <row r="255" spans="1:39" ht="18" customHeight="1" x14ac:dyDescent="0.3">
      <c r="A255" s="243" t="s">
        <v>6</v>
      </c>
      <c r="B255" s="243"/>
      <c r="C255" s="243"/>
      <c r="D255" s="244"/>
      <c r="E255" s="244"/>
      <c r="F255" s="244"/>
      <c r="G255" s="244"/>
      <c r="H255" s="244"/>
      <c r="I255" s="244"/>
      <c r="J255" s="244"/>
      <c r="K255" s="244"/>
      <c r="L255" s="244"/>
      <c r="M255" s="244"/>
      <c r="N255" s="244"/>
      <c r="O255" s="244"/>
      <c r="P255" s="244"/>
      <c r="Q255" s="244"/>
      <c r="R255" s="244"/>
      <c r="S255" s="244"/>
      <c r="T255" s="244"/>
      <c r="U255" s="244"/>
      <c r="V255" s="244"/>
      <c r="W255" s="244"/>
      <c r="X255" s="244"/>
      <c r="Y255" s="244"/>
      <c r="Z255" s="244"/>
      <c r="AA255" s="244"/>
      <c r="AB255" s="244"/>
      <c r="AC255" s="244"/>
      <c r="AD255" s="244"/>
      <c r="AE255" s="244"/>
      <c r="AF255" s="245"/>
      <c r="AH255" t="e">
        <f>VLOOKUP(A255,'Report 238'!$B:$AS,18,FALSE)</f>
        <v>#N/A</v>
      </c>
      <c r="AI255" t="e">
        <f>VLOOKUP(A255,'Report 238'!$B:$AS,36,FALSE)</f>
        <v>#N/A</v>
      </c>
      <c r="AJ255" t="e">
        <f>VLOOKUP(A255,'Report 238'!$B:$AS,42,FALSE)</f>
        <v>#N/A</v>
      </c>
      <c r="AK255" t="e">
        <f>VLOOKUP(A255,'Report 240'!B:AQ,37,FALSE)</f>
        <v>#N/A</v>
      </c>
      <c r="AL255" t="e">
        <f>VLOOKUP(A255,'Report 240'!B:AR,38,FALSE)</f>
        <v>#N/A</v>
      </c>
      <c r="AM255" t="e">
        <f>VLOOKUP(A255,'Report 240'!B:AS,39,FALSE)</f>
        <v>#N/A</v>
      </c>
    </row>
    <row r="256" spans="1:39" ht="14.25" customHeight="1" x14ac:dyDescent="0.3">
      <c r="A256" s="3">
        <v>742</v>
      </c>
      <c r="B256" s="6" t="s">
        <v>259</v>
      </c>
      <c r="C256" s="6" t="s">
        <v>286</v>
      </c>
      <c r="D256" s="89" t="s">
        <v>292</v>
      </c>
      <c r="E256" s="89" t="s">
        <v>303</v>
      </c>
      <c r="F256" s="90" t="s">
        <v>331</v>
      </c>
      <c r="G256" s="99" t="s">
        <v>6</v>
      </c>
      <c r="H256" s="17" t="str">
        <f>VLOOKUP(A256,'PROVINCES - IDs'!A:O,11,FALSE)</f>
        <v>N</v>
      </c>
      <c r="I256" s="17" t="str">
        <f>VLOOKUP(A256,'PROVINCES - IDs'!A:P,12,FALSE)</f>
        <v>R</v>
      </c>
      <c r="J256" s="93">
        <v>1</v>
      </c>
      <c r="K256" s="92" t="s">
        <v>1</v>
      </c>
      <c r="L256" s="92" t="s">
        <v>1</v>
      </c>
      <c r="M256" s="92" t="s">
        <v>1</v>
      </c>
      <c r="N256" s="92" t="s">
        <v>1</v>
      </c>
      <c r="O256" s="92" t="s">
        <v>1</v>
      </c>
      <c r="P256" s="92" t="s">
        <v>1</v>
      </c>
      <c r="Q256" s="92" t="s">
        <v>1</v>
      </c>
      <c r="R256" s="92" t="s">
        <v>1</v>
      </c>
      <c r="S256" s="92" t="s">
        <v>1</v>
      </c>
      <c r="T256" s="92" t="s">
        <v>1</v>
      </c>
      <c r="U256" s="21" t="s">
        <v>1</v>
      </c>
      <c r="V256" s="21" t="s">
        <v>1</v>
      </c>
      <c r="W256" s="92" t="s">
        <v>1</v>
      </c>
      <c r="X256" s="92" t="s">
        <v>1</v>
      </c>
      <c r="Y256" s="92" t="s">
        <v>1</v>
      </c>
      <c r="Z256" s="95" t="s">
        <v>1</v>
      </c>
      <c r="AA256" s="92" t="s">
        <v>1</v>
      </c>
      <c r="AB256" s="93">
        <v>1</v>
      </c>
      <c r="AC256" s="93">
        <v>1</v>
      </c>
      <c r="AD256" s="92" t="s">
        <v>1</v>
      </c>
      <c r="AE256" s="92" t="s">
        <v>1</v>
      </c>
      <c r="AF256" s="94" t="s">
        <v>1</v>
      </c>
      <c r="AH256" t="str">
        <f>VLOOKUP(A256,'Report 238'!$B:$AS,18,FALSE)</f>
        <v/>
      </c>
      <c r="AI256" t="str">
        <f>VLOOKUP(A256,'Report 238'!$B:$AS,36,FALSE)</f>
        <v/>
      </c>
      <c r="AJ256" t="str">
        <f>VLOOKUP(A256,'Report 238'!$B:$AS,42,FALSE)</f>
        <v/>
      </c>
      <c r="AK256" t="str">
        <f>VLOOKUP(A256,'Report 240'!B:AQ,37,FALSE)</f>
        <v/>
      </c>
      <c r="AL256" t="str">
        <f>VLOOKUP(A256,'Report 240'!B:AR,38,FALSE)</f>
        <v/>
      </c>
      <c r="AM256" t="str">
        <f>VLOOKUP(A256,'Report 240'!B:AS,39,FALSE)</f>
        <v/>
      </c>
    </row>
    <row r="257" spans="1:39" ht="18.75" customHeight="1" x14ac:dyDescent="0.3">
      <c r="A257" s="3">
        <v>1491</v>
      </c>
      <c r="B257" s="6" t="s">
        <v>260</v>
      </c>
      <c r="C257" s="6" t="s">
        <v>285</v>
      </c>
      <c r="D257" s="89" t="s">
        <v>297</v>
      </c>
      <c r="E257" s="89" t="s">
        <v>303</v>
      </c>
      <c r="F257" s="90" t="s">
        <v>343</v>
      </c>
      <c r="G257" s="99" t="s">
        <v>6</v>
      </c>
      <c r="H257" s="17" t="str">
        <f>VLOOKUP(A257,'PROVINCES - IDs'!A:O,11,FALSE)</f>
        <v/>
      </c>
      <c r="I257" s="17" t="str">
        <f>VLOOKUP(A257,'PROVINCES - IDs'!A:P,12,FALSE)</f>
        <v>R</v>
      </c>
      <c r="J257" s="93">
        <v>1</v>
      </c>
      <c r="K257" s="92" t="s">
        <v>1</v>
      </c>
      <c r="L257" s="92" t="s">
        <v>1</v>
      </c>
      <c r="M257" s="92" t="s">
        <v>1</v>
      </c>
      <c r="N257" s="92" t="s">
        <v>1</v>
      </c>
      <c r="O257" s="92" t="s">
        <v>1</v>
      </c>
      <c r="P257" s="92" t="s">
        <v>1</v>
      </c>
      <c r="Q257" s="92" t="s">
        <v>1</v>
      </c>
      <c r="R257" s="92" t="s">
        <v>1</v>
      </c>
      <c r="S257" s="92" t="s">
        <v>1</v>
      </c>
      <c r="T257" s="92" t="s">
        <v>1</v>
      </c>
      <c r="U257" s="21" t="s">
        <v>1</v>
      </c>
      <c r="V257" s="95" t="s">
        <v>1</v>
      </c>
      <c r="W257" s="92" t="s">
        <v>1</v>
      </c>
      <c r="X257" s="92" t="s">
        <v>1</v>
      </c>
      <c r="Y257" s="92" t="s">
        <v>1</v>
      </c>
      <c r="Z257" s="95" t="s">
        <v>1</v>
      </c>
      <c r="AA257" s="97" t="s">
        <v>433</v>
      </c>
      <c r="AB257" s="93">
        <v>1</v>
      </c>
      <c r="AC257" s="93">
        <v>1</v>
      </c>
      <c r="AD257" s="93">
        <v>1</v>
      </c>
      <c r="AE257" s="92" t="s">
        <v>1</v>
      </c>
      <c r="AF257" s="94" t="s">
        <v>1</v>
      </c>
      <c r="AH257" t="str">
        <f>VLOOKUP(A257,'Report 238'!$B:$AS,18,FALSE)</f>
        <v>SR</v>
      </c>
      <c r="AI257" t="str">
        <f>VLOOKUP(A257,'Report 238'!$B:$AS,36,FALSE)</f>
        <v/>
      </c>
      <c r="AJ257" t="str">
        <f>VLOOKUP(A257,'Report 238'!$B:$AS,42,FALSE)</f>
        <v/>
      </c>
      <c r="AK257" t="str">
        <f>VLOOKUP(A257,'Report 240'!B:AQ,37,FALSE)</f>
        <v/>
      </c>
      <c r="AL257" t="str">
        <f>VLOOKUP(A257,'Report 240'!B:AR,38,FALSE)</f>
        <v/>
      </c>
      <c r="AM257" t="str">
        <f>VLOOKUP(A257,'Report 240'!B:AS,39,FALSE)</f>
        <v/>
      </c>
    </row>
    <row r="258" spans="1:39" ht="14.25" customHeight="1" x14ac:dyDescent="0.3">
      <c r="A258" s="3">
        <v>788</v>
      </c>
      <c r="B258" s="6" t="s">
        <v>261</v>
      </c>
      <c r="C258" s="6" t="s">
        <v>285</v>
      </c>
      <c r="D258" s="89" t="s">
        <v>293</v>
      </c>
      <c r="E258" s="89" t="s">
        <v>303</v>
      </c>
      <c r="F258" s="90" t="s">
        <v>312</v>
      </c>
      <c r="G258" s="99" t="s">
        <v>6</v>
      </c>
      <c r="H258" s="17" t="str">
        <f>VLOOKUP(A258,'PROVINCES - IDs'!A:O,11,FALSE)</f>
        <v>A</v>
      </c>
      <c r="I258" s="17" t="str">
        <f>VLOOKUP(A258,'PROVINCES - IDs'!A:P,12,FALSE)</f>
        <v>R</v>
      </c>
      <c r="J258" s="92" t="s">
        <v>1</v>
      </c>
      <c r="K258" s="92" t="s">
        <v>1</v>
      </c>
      <c r="L258" s="92" t="s">
        <v>1</v>
      </c>
      <c r="M258" s="92" t="s">
        <v>1</v>
      </c>
      <c r="N258" s="92" t="s">
        <v>1</v>
      </c>
      <c r="O258" s="92" t="s">
        <v>1</v>
      </c>
      <c r="P258" s="92" t="s">
        <v>1</v>
      </c>
      <c r="Q258" s="92" t="s">
        <v>1</v>
      </c>
      <c r="R258" s="92" t="s">
        <v>1</v>
      </c>
      <c r="S258" s="92" t="s">
        <v>1</v>
      </c>
      <c r="T258" s="92" t="s">
        <v>1</v>
      </c>
      <c r="U258" s="21" t="s">
        <v>1</v>
      </c>
      <c r="V258" s="92" t="s">
        <v>1</v>
      </c>
      <c r="W258" s="92" t="s">
        <v>1</v>
      </c>
      <c r="X258" s="92" t="s">
        <v>1</v>
      </c>
      <c r="Y258" s="92" t="s">
        <v>1</v>
      </c>
      <c r="Z258" s="95" t="s">
        <v>1</v>
      </c>
      <c r="AA258" s="97" t="s">
        <v>433</v>
      </c>
      <c r="AB258" s="92" t="s">
        <v>1</v>
      </c>
      <c r="AC258" s="93">
        <v>1</v>
      </c>
      <c r="AD258" s="92" t="s">
        <v>1</v>
      </c>
      <c r="AE258" s="92" t="s">
        <v>1</v>
      </c>
      <c r="AF258" s="94" t="s">
        <v>1</v>
      </c>
      <c r="AH258" t="str">
        <f>VLOOKUP(A258,'Report 238'!$B:$AS,18,FALSE)</f>
        <v>SR</v>
      </c>
      <c r="AI258" t="str">
        <f>VLOOKUP(A258,'Report 238'!$B:$AS,36,FALSE)</f>
        <v/>
      </c>
      <c r="AJ258" t="str">
        <f>VLOOKUP(A258,'Report 238'!$B:$AS,42,FALSE)</f>
        <v/>
      </c>
      <c r="AK258" t="str">
        <f>VLOOKUP(A258,'Report 240'!B:AQ,37,FALSE)</f>
        <v/>
      </c>
      <c r="AL258" t="str">
        <f>VLOOKUP(A258,'Report 240'!B:AR,38,FALSE)</f>
        <v/>
      </c>
      <c r="AM258" t="str">
        <f>VLOOKUP(A258,'Report 240'!B:AS,39,FALSE)</f>
        <v/>
      </c>
    </row>
    <row r="259" spans="1:39" ht="14.25" customHeight="1" x14ac:dyDescent="0.3">
      <c r="A259" s="3">
        <v>817</v>
      </c>
      <c r="B259" s="6" t="s">
        <v>262</v>
      </c>
      <c r="C259" s="6" t="s">
        <v>285</v>
      </c>
      <c r="D259" s="89" t="s">
        <v>298</v>
      </c>
      <c r="E259" s="89" t="s">
        <v>303</v>
      </c>
      <c r="F259" s="90" t="s">
        <v>346</v>
      </c>
      <c r="G259" s="99" t="s">
        <v>6</v>
      </c>
      <c r="H259" s="17" t="str">
        <f>VLOOKUP(A259,'PROVINCES - IDs'!A:O,11,FALSE)</f>
        <v>R</v>
      </c>
      <c r="I259" s="17" t="str">
        <f>VLOOKUP(A259,'PROVINCES - IDs'!A:P,12,FALSE)</f>
        <v>R</v>
      </c>
      <c r="J259" s="92" t="s">
        <v>1</v>
      </c>
      <c r="K259" s="92" t="s">
        <v>1</v>
      </c>
      <c r="L259" s="92" t="s">
        <v>1</v>
      </c>
      <c r="M259" s="92" t="s">
        <v>1</v>
      </c>
      <c r="N259" s="92" t="s">
        <v>1</v>
      </c>
      <c r="O259" s="92" t="s">
        <v>1</v>
      </c>
      <c r="P259" s="92" t="s">
        <v>1</v>
      </c>
      <c r="Q259" s="92" t="s">
        <v>1</v>
      </c>
      <c r="R259" s="92" t="s">
        <v>1</v>
      </c>
      <c r="S259" s="92" t="s">
        <v>1</v>
      </c>
      <c r="T259" s="92" t="s">
        <v>1</v>
      </c>
      <c r="U259" s="95" t="s">
        <v>1</v>
      </c>
      <c r="V259" s="95" t="s">
        <v>1</v>
      </c>
      <c r="W259" s="92" t="s">
        <v>1</v>
      </c>
      <c r="X259" s="92" t="s">
        <v>1</v>
      </c>
      <c r="Y259" s="92" t="s">
        <v>1</v>
      </c>
      <c r="Z259" s="95" t="s">
        <v>1</v>
      </c>
      <c r="AA259" s="92" t="s">
        <v>1</v>
      </c>
      <c r="AB259" s="93">
        <v>1</v>
      </c>
      <c r="AC259" s="93">
        <v>1</v>
      </c>
      <c r="AD259" s="92" t="s">
        <v>1</v>
      </c>
      <c r="AE259" s="92" t="s">
        <v>1</v>
      </c>
      <c r="AF259" s="94" t="s">
        <v>1</v>
      </c>
      <c r="AH259" t="str">
        <f>VLOOKUP(A259,'Report 238'!$B:$AS,18,FALSE)</f>
        <v/>
      </c>
      <c r="AI259" t="str">
        <f>VLOOKUP(A259,'Report 238'!$B:$AS,36,FALSE)</f>
        <v/>
      </c>
      <c r="AJ259" t="str">
        <f>VLOOKUP(A259,'Report 238'!$B:$AS,42,FALSE)</f>
        <v/>
      </c>
      <c r="AK259" t="str">
        <f>VLOOKUP(A259,'Report 240'!B:AQ,37,FALSE)</f>
        <v/>
      </c>
      <c r="AL259" t="str">
        <f>VLOOKUP(A259,'Report 240'!B:AR,38,FALSE)</f>
        <v/>
      </c>
      <c r="AM259" t="str">
        <f>VLOOKUP(A259,'Report 240'!B:AS,39,FALSE)</f>
        <v/>
      </c>
    </row>
    <row r="260" spans="1:39" ht="14.25" customHeight="1" x14ac:dyDescent="0.3">
      <c r="A260" s="3">
        <v>827</v>
      </c>
      <c r="B260" s="6" t="s">
        <v>263</v>
      </c>
      <c r="C260" s="6" t="s">
        <v>285</v>
      </c>
      <c r="D260" s="89" t="s">
        <v>298</v>
      </c>
      <c r="E260" s="89" t="s">
        <v>303</v>
      </c>
      <c r="F260" s="90" t="s">
        <v>355</v>
      </c>
      <c r="G260" s="99" t="s">
        <v>6</v>
      </c>
      <c r="H260" s="17" t="str">
        <f>VLOOKUP(A260,'PROVINCES - IDs'!A:O,11,FALSE)</f>
        <v>R</v>
      </c>
      <c r="I260" s="17" t="str">
        <f>VLOOKUP(A260,'PROVINCES - IDs'!A:P,12,FALSE)</f>
        <v>R</v>
      </c>
      <c r="J260" s="93">
        <v>1</v>
      </c>
      <c r="K260" s="92" t="s">
        <v>1</v>
      </c>
      <c r="L260" s="92" t="s">
        <v>1</v>
      </c>
      <c r="M260" s="92" t="s">
        <v>1</v>
      </c>
      <c r="N260" s="92" t="s">
        <v>1</v>
      </c>
      <c r="O260" s="92" t="s">
        <v>1</v>
      </c>
      <c r="P260" s="92" t="s">
        <v>1</v>
      </c>
      <c r="Q260" s="92" t="s">
        <v>1</v>
      </c>
      <c r="R260" s="92" t="s">
        <v>1</v>
      </c>
      <c r="S260" s="92" t="s">
        <v>1</v>
      </c>
      <c r="T260" s="92" t="s">
        <v>1</v>
      </c>
      <c r="U260" s="95" t="s">
        <v>1</v>
      </c>
      <c r="V260" s="95" t="s">
        <v>1</v>
      </c>
      <c r="W260" s="92" t="s">
        <v>1</v>
      </c>
      <c r="X260" s="92" t="s">
        <v>1</v>
      </c>
      <c r="Y260" s="92" t="s">
        <v>1</v>
      </c>
      <c r="Z260" s="92" t="s">
        <v>1</v>
      </c>
      <c r="AA260" s="92" t="s">
        <v>1</v>
      </c>
      <c r="AB260" s="92" t="s">
        <v>1</v>
      </c>
      <c r="AC260" s="93">
        <v>1</v>
      </c>
      <c r="AD260" s="93">
        <v>1</v>
      </c>
      <c r="AE260" s="97" t="s">
        <v>433</v>
      </c>
      <c r="AF260" s="94" t="s">
        <v>1</v>
      </c>
      <c r="AH260" t="str">
        <f>VLOOKUP(A260,'Report 238'!$B:$AS,18,FALSE)</f>
        <v/>
      </c>
      <c r="AI260" t="str">
        <f>VLOOKUP(A260,'Report 238'!$B:$AS,36,FALSE)</f>
        <v>SR</v>
      </c>
      <c r="AJ260" t="str">
        <f>VLOOKUP(A260,'Report 238'!$B:$AS,42,FALSE)</f>
        <v/>
      </c>
      <c r="AK260" t="str">
        <f>VLOOKUP(A260,'Report 240'!B:AQ,37,FALSE)</f>
        <v/>
      </c>
      <c r="AL260" t="str">
        <f>VLOOKUP(A260,'Report 240'!B:AR,38,FALSE)</f>
        <v/>
      </c>
      <c r="AM260" t="str">
        <f>VLOOKUP(A260,'Report 240'!B:AS,39,FALSE)</f>
        <v/>
      </c>
    </row>
    <row r="261" spans="1:39" ht="13.5" customHeight="1" x14ac:dyDescent="0.3">
      <c r="A261" s="3">
        <v>894</v>
      </c>
      <c r="B261" s="6" t="s">
        <v>264</v>
      </c>
      <c r="C261" s="6" t="s">
        <v>285</v>
      </c>
      <c r="D261" s="89" t="s">
        <v>295</v>
      </c>
      <c r="E261" s="89" t="s">
        <v>303</v>
      </c>
      <c r="F261" s="90" t="s">
        <v>350</v>
      </c>
      <c r="G261" s="99" t="s">
        <v>6</v>
      </c>
      <c r="H261" s="17" t="str">
        <f>VLOOKUP(A261,'PROVINCES - IDs'!A:O,11,FALSE)</f>
        <v>N</v>
      </c>
      <c r="I261" s="17" t="str">
        <f>VLOOKUP(A261,'PROVINCES - IDs'!A:P,12,FALSE)</f>
        <v>R</v>
      </c>
      <c r="J261" s="92" t="s">
        <v>1</v>
      </c>
      <c r="K261" s="92" t="s">
        <v>1</v>
      </c>
      <c r="L261" s="92" t="s">
        <v>1</v>
      </c>
      <c r="M261" s="92" t="s">
        <v>1</v>
      </c>
      <c r="N261" s="92" t="s">
        <v>1</v>
      </c>
      <c r="O261" s="92" t="s">
        <v>1</v>
      </c>
      <c r="P261" s="92" t="s">
        <v>1</v>
      </c>
      <c r="Q261" s="92" t="s">
        <v>1</v>
      </c>
      <c r="R261" s="92" t="s">
        <v>1</v>
      </c>
      <c r="S261" s="92" t="s">
        <v>1</v>
      </c>
      <c r="T261" s="92" t="s">
        <v>1</v>
      </c>
      <c r="U261" s="92" t="s">
        <v>1</v>
      </c>
      <c r="V261" s="92" t="s">
        <v>1</v>
      </c>
      <c r="W261" s="92" t="s">
        <v>1</v>
      </c>
      <c r="X261" s="92" t="s">
        <v>1</v>
      </c>
      <c r="Y261" s="92" t="s">
        <v>1</v>
      </c>
      <c r="Z261" s="92" t="s">
        <v>1</v>
      </c>
      <c r="AA261" s="97" t="s">
        <v>433</v>
      </c>
      <c r="AB261" s="92" t="s">
        <v>1</v>
      </c>
      <c r="AC261" s="92" t="s">
        <v>1</v>
      </c>
      <c r="AD261" s="92" t="s">
        <v>1</v>
      </c>
      <c r="AE261" s="92" t="s">
        <v>1</v>
      </c>
      <c r="AF261" s="94" t="s">
        <v>1</v>
      </c>
      <c r="AH261" t="str">
        <f>VLOOKUP(A261,'Report 238'!$B:$AS,18,FALSE)</f>
        <v>SR</v>
      </c>
      <c r="AI261" t="str">
        <f>VLOOKUP(A261,'Report 238'!$B:$AS,36,FALSE)</f>
        <v/>
      </c>
      <c r="AJ261" t="str">
        <f>VLOOKUP(A261,'Report 238'!$B:$AS,42,FALSE)</f>
        <v/>
      </c>
      <c r="AK261" t="str">
        <f>VLOOKUP(A261,'Report 240'!B:AQ,37,FALSE)</f>
        <v/>
      </c>
      <c r="AL261" t="str">
        <f>VLOOKUP(A261,'Report 240'!B:AR,38,FALSE)</f>
        <v/>
      </c>
      <c r="AM261" t="str">
        <f>VLOOKUP(A261,'Report 240'!B:AS,39,FALSE)</f>
        <v/>
      </c>
    </row>
    <row r="262" spans="1:39" ht="18" customHeight="1" x14ac:dyDescent="0.3">
      <c r="A262" s="243" t="s">
        <v>7</v>
      </c>
      <c r="B262" s="243"/>
      <c r="C262" s="243"/>
      <c r="D262" s="244"/>
      <c r="E262" s="244"/>
      <c r="F262" s="244"/>
      <c r="G262" s="244"/>
      <c r="H262" s="244"/>
      <c r="I262" s="244"/>
      <c r="J262" s="244"/>
      <c r="K262" s="244"/>
      <c r="L262" s="244"/>
      <c r="M262" s="244"/>
      <c r="N262" s="244"/>
      <c r="O262" s="244"/>
      <c r="P262" s="244"/>
      <c r="Q262" s="244"/>
      <c r="R262" s="244"/>
      <c r="S262" s="244"/>
      <c r="T262" s="244"/>
      <c r="U262" s="244"/>
      <c r="V262" s="244"/>
      <c r="W262" s="244"/>
      <c r="X262" s="244"/>
      <c r="Y262" s="244"/>
      <c r="Z262" s="244"/>
      <c r="AA262" s="244"/>
      <c r="AB262" s="244"/>
      <c r="AC262" s="244"/>
      <c r="AD262" s="244"/>
      <c r="AE262" s="244"/>
      <c r="AF262" s="245"/>
      <c r="AH262" t="e">
        <f>VLOOKUP(A262,'Report 238'!$B:$AS,18,FALSE)</f>
        <v>#N/A</v>
      </c>
      <c r="AI262" t="e">
        <f>VLOOKUP(A262,'Report 238'!$B:$AS,36,FALSE)</f>
        <v>#N/A</v>
      </c>
      <c r="AJ262" t="e">
        <f>VLOOKUP(A262,'Report 238'!$B:$AS,42,FALSE)</f>
        <v>#N/A</v>
      </c>
      <c r="AK262" t="e">
        <f>VLOOKUP(A262,'Report 240'!B:AQ,37,FALSE)</f>
        <v>#N/A</v>
      </c>
      <c r="AL262" t="e">
        <f>VLOOKUP(A262,'Report 240'!B:AR,38,FALSE)</f>
        <v>#N/A</v>
      </c>
      <c r="AM262" t="e">
        <f>VLOOKUP(A262,'Report 240'!B:AS,39,FALSE)</f>
        <v>#N/A</v>
      </c>
    </row>
    <row r="263" spans="1:39" ht="14.25" customHeight="1" x14ac:dyDescent="0.3">
      <c r="A263" s="3">
        <v>594</v>
      </c>
      <c r="B263" s="6" t="s">
        <v>265</v>
      </c>
      <c r="C263" s="6" t="s">
        <v>285</v>
      </c>
      <c r="D263" s="89" t="s">
        <v>290</v>
      </c>
      <c r="E263" s="89" t="s">
        <v>303</v>
      </c>
      <c r="F263" s="90" t="s">
        <v>322</v>
      </c>
      <c r="G263" s="100" t="s">
        <v>7</v>
      </c>
      <c r="H263" s="17" t="str">
        <f>VLOOKUP(A263,'PROVINCES - IDs'!A:O,11,FALSE)</f>
        <v>R</v>
      </c>
      <c r="I263" s="17" t="str">
        <f>VLOOKUP(A263,'PROVINCES - IDs'!A:P,12,FALSE)</f>
        <v>R</v>
      </c>
      <c r="J263" s="93">
        <v>1</v>
      </c>
      <c r="K263" s="92" t="s">
        <v>1</v>
      </c>
      <c r="L263" s="92" t="s">
        <v>1</v>
      </c>
      <c r="M263" s="92" t="s">
        <v>1</v>
      </c>
      <c r="N263" s="92" t="s">
        <v>1</v>
      </c>
      <c r="O263" s="92" t="s">
        <v>1</v>
      </c>
      <c r="P263" s="92" t="s">
        <v>1</v>
      </c>
      <c r="Q263" s="92" t="s">
        <v>1</v>
      </c>
      <c r="R263" s="92" t="s">
        <v>1</v>
      </c>
      <c r="S263" s="92" t="s">
        <v>1</v>
      </c>
      <c r="T263" s="92" t="s">
        <v>1</v>
      </c>
      <c r="U263" s="95" t="s">
        <v>1</v>
      </c>
      <c r="V263" s="95" t="s">
        <v>1</v>
      </c>
      <c r="W263" s="95" t="s">
        <v>1</v>
      </c>
      <c r="X263" s="92" t="s">
        <v>1</v>
      </c>
      <c r="Y263" s="92" t="s">
        <v>1</v>
      </c>
      <c r="Z263" s="92" t="s">
        <v>1</v>
      </c>
      <c r="AA263" s="97" t="s">
        <v>433</v>
      </c>
      <c r="AB263" s="93">
        <v>1</v>
      </c>
      <c r="AC263" s="93">
        <v>1</v>
      </c>
      <c r="AD263" s="92" t="s">
        <v>1</v>
      </c>
      <c r="AE263" s="97" t="s">
        <v>433</v>
      </c>
      <c r="AF263" s="82" t="s">
        <v>433</v>
      </c>
      <c r="AH263" t="str">
        <f>VLOOKUP(A263,'Report 238'!$B:$AS,18,FALSE)</f>
        <v>SR</v>
      </c>
      <c r="AI263" t="str">
        <f>VLOOKUP(A263,'Report 238'!$B:$AS,36,FALSE)</f>
        <v>SR</v>
      </c>
      <c r="AJ263" t="str">
        <f>VLOOKUP(A263,'Report 238'!$B:$AS,42,FALSE)</f>
        <v>SR</v>
      </c>
      <c r="AK263" t="str">
        <f>VLOOKUP(A263,'Report 240'!B:AQ,37,FALSE)</f>
        <v/>
      </c>
      <c r="AL263" t="str">
        <f>VLOOKUP(A263,'Report 240'!B:AR,38,FALSE)</f>
        <v/>
      </c>
      <c r="AM263" t="str">
        <f>VLOOKUP(A263,'Report 240'!B:AS,39,FALSE)</f>
        <v/>
      </c>
    </row>
    <row r="264" spans="1:39" ht="14.25" customHeight="1" x14ac:dyDescent="0.3">
      <c r="A264" s="3">
        <v>616</v>
      </c>
      <c r="B264" s="6" t="s">
        <v>266</v>
      </c>
      <c r="C264" s="6" t="s">
        <v>285</v>
      </c>
      <c r="D264" s="89" t="s">
        <v>290</v>
      </c>
      <c r="E264" s="89" t="s">
        <v>303</v>
      </c>
      <c r="F264" s="90" t="s">
        <v>322</v>
      </c>
      <c r="G264" s="100" t="s">
        <v>7</v>
      </c>
      <c r="H264" s="17" t="str">
        <f>VLOOKUP(A264,'PROVINCES - IDs'!A:O,11,FALSE)</f>
        <v>R</v>
      </c>
      <c r="I264" s="17" t="str">
        <f>VLOOKUP(A264,'PROVINCES - IDs'!A:P,12,FALSE)</f>
        <v>R</v>
      </c>
      <c r="J264" s="92" t="s">
        <v>1</v>
      </c>
      <c r="K264" s="92" t="s">
        <v>1</v>
      </c>
      <c r="L264" s="92" t="s">
        <v>1</v>
      </c>
      <c r="M264" s="92" t="s">
        <v>1</v>
      </c>
      <c r="N264" s="92" t="s">
        <v>1</v>
      </c>
      <c r="O264" s="92" t="s">
        <v>1</v>
      </c>
      <c r="P264" s="92" t="s">
        <v>1</v>
      </c>
      <c r="Q264" s="92" t="s">
        <v>1</v>
      </c>
      <c r="R264" s="92" t="s">
        <v>1</v>
      </c>
      <c r="S264" s="92" t="s">
        <v>1</v>
      </c>
      <c r="T264" s="92" t="s">
        <v>1</v>
      </c>
      <c r="U264" s="21" t="s">
        <v>1</v>
      </c>
      <c r="V264" s="95" t="s">
        <v>1</v>
      </c>
      <c r="W264" s="92" t="s">
        <v>1</v>
      </c>
      <c r="X264" s="92" t="s">
        <v>1</v>
      </c>
      <c r="Y264" s="92" t="s">
        <v>1</v>
      </c>
      <c r="Z264" s="92" t="s">
        <v>1</v>
      </c>
      <c r="AA264" s="97" t="s">
        <v>433</v>
      </c>
      <c r="AB264" s="93">
        <v>1</v>
      </c>
      <c r="AC264" s="93">
        <v>1</v>
      </c>
      <c r="AD264" s="92" t="s">
        <v>1</v>
      </c>
      <c r="AE264" s="97" t="s">
        <v>433</v>
      </c>
      <c r="AF264" s="94" t="s">
        <v>1</v>
      </c>
      <c r="AH264" t="str">
        <f>VLOOKUP(A264,'Report 238'!$B:$AS,18,FALSE)</f>
        <v>SR</v>
      </c>
      <c r="AI264" t="str">
        <f>VLOOKUP(A264,'Report 238'!$B:$AS,36,FALSE)</f>
        <v>SR</v>
      </c>
      <c r="AJ264" t="str">
        <f>VLOOKUP(A264,'Report 238'!$B:$AS,42,FALSE)</f>
        <v/>
      </c>
      <c r="AK264" t="str">
        <f>VLOOKUP(A264,'Report 240'!B:AQ,37,FALSE)</f>
        <v/>
      </c>
      <c r="AL264" t="str">
        <f>VLOOKUP(A264,'Report 240'!B:AR,38,FALSE)</f>
        <v/>
      </c>
      <c r="AM264" t="str">
        <f>VLOOKUP(A264,'Report 240'!B:AS,39,FALSE)</f>
        <v/>
      </c>
    </row>
    <row r="265" spans="1:39" ht="14.25" customHeight="1" x14ac:dyDescent="0.3">
      <c r="A265" s="3">
        <v>568</v>
      </c>
      <c r="B265" s="6" t="s">
        <v>267</v>
      </c>
      <c r="C265" s="6" t="s">
        <v>286</v>
      </c>
      <c r="D265" s="89" t="s">
        <v>290</v>
      </c>
      <c r="E265" s="89" t="s">
        <v>303</v>
      </c>
      <c r="F265" s="90" t="s">
        <v>305</v>
      </c>
      <c r="G265" s="100" t="s">
        <v>7</v>
      </c>
      <c r="H265" s="17" t="str">
        <f>VLOOKUP(A265,'PROVINCES - IDs'!A:O,11,FALSE)</f>
        <v>R</v>
      </c>
      <c r="I265" s="17" t="str">
        <f>VLOOKUP(A265,'PROVINCES - IDs'!A:P,12,FALSE)</f>
        <v>R</v>
      </c>
      <c r="J265" s="93">
        <v>1</v>
      </c>
      <c r="K265" s="92" t="s">
        <v>1</v>
      </c>
      <c r="L265" s="92" t="s">
        <v>1</v>
      </c>
      <c r="M265" s="92" t="s">
        <v>1</v>
      </c>
      <c r="N265" s="92" t="s">
        <v>1</v>
      </c>
      <c r="O265" s="92" t="s">
        <v>1</v>
      </c>
      <c r="P265" s="92" t="s">
        <v>1</v>
      </c>
      <c r="Q265" s="92" t="s">
        <v>1</v>
      </c>
      <c r="R265" s="92" t="s">
        <v>1</v>
      </c>
      <c r="S265" s="92" t="s">
        <v>1</v>
      </c>
      <c r="T265" s="92" t="s">
        <v>1</v>
      </c>
      <c r="U265" s="21" t="s">
        <v>1</v>
      </c>
      <c r="V265" s="21" t="s">
        <v>1</v>
      </c>
      <c r="W265" s="92" t="s">
        <v>1</v>
      </c>
      <c r="X265" s="92" t="s">
        <v>1</v>
      </c>
      <c r="Y265" s="92" t="s">
        <v>1</v>
      </c>
      <c r="Z265" s="95" t="s">
        <v>1</v>
      </c>
      <c r="AA265" s="97" t="s">
        <v>433</v>
      </c>
      <c r="AB265" s="93">
        <v>1</v>
      </c>
      <c r="AC265" s="93">
        <v>1</v>
      </c>
      <c r="AD265" s="92" t="s">
        <v>1</v>
      </c>
      <c r="AE265" s="92" t="s">
        <v>1</v>
      </c>
      <c r="AF265" s="94" t="s">
        <v>1</v>
      </c>
      <c r="AH265" t="str">
        <f>VLOOKUP(A265,'Report 238'!$B:$AS,18,FALSE)</f>
        <v>SR</v>
      </c>
      <c r="AI265" t="str">
        <f>VLOOKUP(A265,'Report 238'!$B:$AS,36,FALSE)</f>
        <v/>
      </c>
      <c r="AJ265" t="str">
        <f>VLOOKUP(A265,'Report 238'!$B:$AS,42,FALSE)</f>
        <v/>
      </c>
      <c r="AK265" t="str">
        <f>VLOOKUP(A265,'Report 240'!B:AQ,37,FALSE)</f>
        <v/>
      </c>
      <c r="AL265" t="str">
        <f>VLOOKUP(A265,'Report 240'!B:AR,38,FALSE)</f>
        <v/>
      </c>
      <c r="AM265" t="str">
        <f>VLOOKUP(A265,'Report 240'!B:AS,39,FALSE)</f>
        <v/>
      </c>
    </row>
    <row r="266" spans="1:39" ht="14.25" customHeight="1" x14ac:dyDescent="0.3">
      <c r="A266" s="3">
        <v>637</v>
      </c>
      <c r="B266" s="6" t="s">
        <v>268</v>
      </c>
      <c r="C266" s="6" t="s">
        <v>285</v>
      </c>
      <c r="D266" s="89" t="s">
        <v>296</v>
      </c>
      <c r="E266" s="89" t="s">
        <v>303</v>
      </c>
      <c r="F266" s="90" t="s">
        <v>327</v>
      </c>
      <c r="G266" s="100" t="s">
        <v>7</v>
      </c>
      <c r="H266" s="17" t="str">
        <f>VLOOKUP(A266,'PROVINCES - IDs'!A:O,11,FALSE)</f>
        <v>R</v>
      </c>
      <c r="I266" s="17" t="str">
        <f>VLOOKUP(A266,'PROVINCES - IDs'!A:P,12,FALSE)</f>
        <v>R</v>
      </c>
      <c r="J266" s="93">
        <v>1</v>
      </c>
      <c r="K266" s="92" t="s">
        <v>1</v>
      </c>
      <c r="L266" s="92" t="s">
        <v>1</v>
      </c>
      <c r="M266" s="92" t="s">
        <v>1</v>
      </c>
      <c r="N266" s="92" t="s">
        <v>1</v>
      </c>
      <c r="O266" s="92" t="s">
        <v>1</v>
      </c>
      <c r="P266" s="92" t="s">
        <v>1</v>
      </c>
      <c r="Q266" s="92" t="s">
        <v>1</v>
      </c>
      <c r="R266" s="92" t="s">
        <v>1</v>
      </c>
      <c r="S266" s="92" t="s">
        <v>1</v>
      </c>
      <c r="T266" s="92" t="s">
        <v>1</v>
      </c>
      <c r="U266" s="95" t="s">
        <v>1</v>
      </c>
      <c r="V266" s="92" t="s">
        <v>1</v>
      </c>
      <c r="W266" s="92" t="s">
        <v>1</v>
      </c>
      <c r="X266" s="92" t="s">
        <v>1</v>
      </c>
      <c r="Y266" s="92" t="s">
        <v>1</v>
      </c>
      <c r="Z266" s="95" t="s">
        <v>1</v>
      </c>
      <c r="AA266" s="97" t="s">
        <v>433</v>
      </c>
      <c r="AB266" s="93">
        <v>1</v>
      </c>
      <c r="AC266" s="93">
        <v>1</v>
      </c>
      <c r="AD266" s="92" t="s">
        <v>1</v>
      </c>
      <c r="AE266" s="97" t="s">
        <v>433</v>
      </c>
      <c r="AF266" s="82" t="s">
        <v>433</v>
      </c>
      <c r="AH266" t="str">
        <f>VLOOKUP(A266,'Report 238'!$B:$AS,18,FALSE)</f>
        <v>SR</v>
      </c>
      <c r="AI266" t="str">
        <f>VLOOKUP(A266,'Report 238'!$B:$AS,36,FALSE)</f>
        <v>SR</v>
      </c>
      <c r="AJ266" t="str">
        <f>VLOOKUP(A266,'Report 238'!$B:$AS,42,FALSE)</f>
        <v>SR</v>
      </c>
      <c r="AK266" t="str">
        <f>VLOOKUP(A266,'Report 240'!B:AQ,37,FALSE)</f>
        <v/>
      </c>
      <c r="AL266" t="str">
        <f>VLOOKUP(A266,'Report 240'!B:AR,38,FALSE)</f>
        <v/>
      </c>
      <c r="AM266" t="str">
        <f>VLOOKUP(A266,'Report 240'!B:AS,39,FALSE)</f>
        <v/>
      </c>
    </row>
    <row r="267" spans="1:39" ht="14.25" customHeight="1" x14ac:dyDescent="0.3">
      <c r="A267" s="3">
        <v>627</v>
      </c>
      <c r="B267" s="6" t="s">
        <v>269</v>
      </c>
      <c r="C267" s="6" t="s">
        <v>285</v>
      </c>
      <c r="D267" s="89" t="s">
        <v>296</v>
      </c>
      <c r="E267" s="89" t="s">
        <v>303</v>
      </c>
      <c r="F267" s="90" t="s">
        <v>328</v>
      </c>
      <c r="G267" s="100" t="s">
        <v>7</v>
      </c>
      <c r="H267" s="17" t="str">
        <f>VLOOKUP(A267,'PROVINCES - IDs'!A:O,11,FALSE)</f>
        <v>R</v>
      </c>
      <c r="I267" s="17" t="str">
        <f>VLOOKUP(A267,'PROVINCES - IDs'!A:P,12,FALSE)</f>
        <v>R</v>
      </c>
      <c r="J267" s="93">
        <v>1</v>
      </c>
      <c r="K267" s="92" t="s">
        <v>1</v>
      </c>
      <c r="L267" s="92" t="s">
        <v>1</v>
      </c>
      <c r="M267" s="92" t="s">
        <v>1</v>
      </c>
      <c r="N267" s="92" t="s">
        <v>1</v>
      </c>
      <c r="O267" s="92" t="s">
        <v>1</v>
      </c>
      <c r="P267" s="92" t="s">
        <v>1</v>
      </c>
      <c r="Q267" s="92" t="s">
        <v>1</v>
      </c>
      <c r="R267" s="92" t="s">
        <v>1</v>
      </c>
      <c r="S267" s="92" t="s">
        <v>1</v>
      </c>
      <c r="T267" s="92" t="s">
        <v>1</v>
      </c>
      <c r="U267" s="21" t="s">
        <v>1</v>
      </c>
      <c r="V267" s="21" t="s">
        <v>1</v>
      </c>
      <c r="W267" s="92" t="s">
        <v>1</v>
      </c>
      <c r="X267" s="95" t="s">
        <v>1</v>
      </c>
      <c r="Y267" s="92" t="s">
        <v>1</v>
      </c>
      <c r="Z267" s="92" t="s">
        <v>1</v>
      </c>
      <c r="AA267" s="97" t="s">
        <v>433</v>
      </c>
      <c r="AB267" s="93">
        <v>1</v>
      </c>
      <c r="AC267" s="93">
        <v>1</v>
      </c>
      <c r="AD267" s="92" t="s">
        <v>1</v>
      </c>
      <c r="AE267" s="97" t="s">
        <v>433</v>
      </c>
      <c r="AF267" s="82" t="s">
        <v>433</v>
      </c>
      <c r="AH267" t="str">
        <f>VLOOKUP(A267,'Report 238'!$B:$AS,18,FALSE)</f>
        <v>SR</v>
      </c>
      <c r="AI267" t="str">
        <f>VLOOKUP(A267,'Report 238'!$B:$AS,36,FALSE)</f>
        <v>SR</v>
      </c>
      <c r="AJ267" t="str">
        <f>VLOOKUP(A267,'Report 238'!$B:$AS,42,FALSE)</f>
        <v>SR</v>
      </c>
      <c r="AK267" t="str">
        <f>VLOOKUP(A267,'Report 240'!B:AQ,37,FALSE)</f>
        <v/>
      </c>
      <c r="AL267" t="str">
        <f>VLOOKUP(A267,'Report 240'!B:AR,38,FALSE)</f>
        <v/>
      </c>
      <c r="AM267" t="str">
        <f>VLOOKUP(A267,'Report 240'!B:AS,39,FALSE)</f>
        <v/>
      </c>
    </row>
    <row r="268" spans="1:39" ht="14.25" customHeight="1" x14ac:dyDescent="0.3">
      <c r="A268" s="3">
        <v>631</v>
      </c>
      <c r="B268" s="6" t="s">
        <v>270</v>
      </c>
      <c r="C268" s="6" t="s">
        <v>285</v>
      </c>
      <c r="D268" s="89" t="s">
        <v>296</v>
      </c>
      <c r="E268" s="89" t="s">
        <v>303</v>
      </c>
      <c r="F268" s="90" t="s">
        <v>326</v>
      </c>
      <c r="G268" s="100" t="s">
        <v>7</v>
      </c>
      <c r="H268" s="17" t="str">
        <f>VLOOKUP(A268,'PROVINCES - IDs'!A:O,11,FALSE)</f>
        <v>R</v>
      </c>
      <c r="I268" s="17" t="str">
        <f>VLOOKUP(A268,'PROVINCES - IDs'!A:P,12,FALSE)</f>
        <v>R</v>
      </c>
      <c r="J268" s="92" t="s">
        <v>1</v>
      </c>
      <c r="K268" s="92" t="s">
        <v>1</v>
      </c>
      <c r="L268" s="92" t="s">
        <v>1</v>
      </c>
      <c r="M268" s="92" t="s">
        <v>1</v>
      </c>
      <c r="N268" s="92" t="s">
        <v>1</v>
      </c>
      <c r="O268" s="92" t="s">
        <v>1</v>
      </c>
      <c r="P268" s="92" t="s">
        <v>1</v>
      </c>
      <c r="Q268" s="92" t="s">
        <v>1</v>
      </c>
      <c r="R268" s="92" t="s">
        <v>1</v>
      </c>
      <c r="S268" s="92" t="s">
        <v>1</v>
      </c>
      <c r="T268" s="92" t="s">
        <v>1</v>
      </c>
      <c r="U268" s="95" t="s">
        <v>1</v>
      </c>
      <c r="V268" s="95" t="s">
        <v>1</v>
      </c>
      <c r="W268" s="92" t="s">
        <v>1</v>
      </c>
      <c r="X268" s="92" t="s">
        <v>1</v>
      </c>
      <c r="Y268" s="92" t="s">
        <v>1</v>
      </c>
      <c r="Z268" s="95" t="s">
        <v>1</v>
      </c>
      <c r="AA268" s="97" t="s">
        <v>433</v>
      </c>
      <c r="AB268" s="93">
        <v>1</v>
      </c>
      <c r="AC268" s="93">
        <v>1</v>
      </c>
      <c r="AD268" s="92" t="s">
        <v>1</v>
      </c>
      <c r="AE268" s="97" t="s">
        <v>433</v>
      </c>
      <c r="AF268" s="82" t="s">
        <v>433</v>
      </c>
      <c r="AH268" t="str">
        <f>VLOOKUP(A268,'Report 238'!$B:$AS,18,FALSE)</f>
        <v>SR</v>
      </c>
      <c r="AI268" t="str">
        <f>VLOOKUP(A268,'Report 238'!$B:$AS,36,FALSE)</f>
        <v>SR</v>
      </c>
      <c r="AJ268" t="str">
        <f>VLOOKUP(A268,'Report 238'!$B:$AS,42,FALSE)</f>
        <v>SR</v>
      </c>
      <c r="AK268" t="str">
        <f>VLOOKUP(A268,'Report 240'!B:AQ,37,FALSE)</f>
        <v/>
      </c>
      <c r="AL268" t="str">
        <f>VLOOKUP(A268,'Report 240'!B:AR,38,FALSE)</f>
        <v/>
      </c>
      <c r="AM268" t="str">
        <f>VLOOKUP(A268,'Report 240'!B:AS,39,FALSE)</f>
        <v/>
      </c>
    </row>
    <row r="269" spans="1:39" ht="13.5" customHeight="1" x14ac:dyDescent="0.3">
      <c r="A269" s="3">
        <v>821</v>
      </c>
      <c r="B269" s="6" t="s">
        <v>272</v>
      </c>
      <c r="C269" s="6" t="s">
        <v>285</v>
      </c>
      <c r="D269" s="89" t="s">
        <v>291</v>
      </c>
      <c r="E269" s="89" t="s">
        <v>303</v>
      </c>
      <c r="F269" s="90" t="s">
        <v>329</v>
      </c>
      <c r="G269" s="100" t="s">
        <v>7</v>
      </c>
      <c r="H269" s="17" t="str">
        <f>VLOOKUP(A269,'PROVINCES - IDs'!A:O,11,FALSE)</f>
        <v>R</v>
      </c>
      <c r="I269" s="17" t="str">
        <f>VLOOKUP(A269,'PROVINCES - IDs'!A:P,12,FALSE)</f>
        <v>R</v>
      </c>
      <c r="J269" s="93">
        <v>1</v>
      </c>
      <c r="K269" s="92" t="s">
        <v>1</v>
      </c>
      <c r="L269" s="92" t="s">
        <v>1</v>
      </c>
      <c r="M269" s="92" t="s">
        <v>1</v>
      </c>
      <c r="N269" s="92" t="s">
        <v>1</v>
      </c>
      <c r="O269" s="92" t="s">
        <v>1</v>
      </c>
      <c r="P269" s="92" t="s">
        <v>1</v>
      </c>
      <c r="Q269" s="92" t="s">
        <v>1</v>
      </c>
      <c r="R269" s="92" t="s">
        <v>1</v>
      </c>
      <c r="S269" s="92" t="s">
        <v>1</v>
      </c>
      <c r="T269" s="92" t="s">
        <v>1</v>
      </c>
      <c r="U269" s="21" t="s">
        <v>1</v>
      </c>
      <c r="V269" s="21" t="s">
        <v>1</v>
      </c>
      <c r="W269" s="92" t="s">
        <v>1</v>
      </c>
      <c r="X269" s="21" t="s">
        <v>1</v>
      </c>
      <c r="Y269" s="21" t="s">
        <v>1</v>
      </c>
      <c r="Z269" s="95" t="s">
        <v>1</v>
      </c>
      <c r="AA269" s="97" t="s">
        <v>439</v>
      </c>
      <c r="AB269" s="93">
        <v>1</v>
      </c>
      <c r="AC269" s="93">
        <v>1</v>
      </c>
      <c r="AD269" s="92" t="s">
        <v>1</v>
      </c>
      <c r="AE269" s="92" t="s">
        <v>1</v>
      </c>
      <c r="AF269" s="94" t="s">
        <v>1</v>
      </c>
      <c r="AH269" t="str">
        <f>VLOOKUP(A269,'Report 238'!$B:$AS,18,FALSE)</f>
        <v>NR</v>
      </c>
      <c r="AI269" t="str">
        <f>VLOOKUP(A269,'Report 238'!$B:$AS,36,FALSE)</f>
        <v/>
      </c>
      <c r="AJ269" t="str">
        <f>VLOOKUP(A269,'Report 238'!$B:$AS,42,FALSE)</f>
        <v/>
      </c>
      <c r="AK269" t="str">
        <f>VLOOKUP(A269,'Report 240'!B:AQ,37,FALSE)</f>
        <v/>
      </c>
      <c r="AL269" t="str">
        <f>VLOOKUP(A269,'Report 240'!B:AR,38,FALSE)</f>
        <v/>
      </c>
      <c r="AM269" t="str">
        <f>VLOOKUP(A269,'Report 240'!B:AS,39,FALSE)</f>
        <v/>
      </c>
    </row>
    <row r="270" spans="1:39" ht="14.25" customHeight="1" x14ac:dyDescent="0.3">
      <c r="A270" s="3">
        <v>820</v>
      </c>
      <c r="B270" s="6" t="s">
        <v>274</v>
      </c>
      <c r="C270" s="6" t="s">
        <v>285</v>
      </c>
      <c r="D270" s="89" t="s">
        <v>298</v>
      </c>
      <c r="E270" s="89" t="s">
        <v>303</v>
      </c>
      <c r="F270" s="90" t="s">
        <v>347</v>
      </c>
      <c r="G270" s="100" t="s">
        <v>7</v>
      </c>
      <c r="H270" s="17" t="str">
        <f>VLOOKUP(A270,'PROVINCES - IDs'!A:O,11,FALSE)</f>
        <v>R</v>
      </c>
      <c r="I270" s="17" t="str">
        <f>VLOOKUP(A270,'PROVINCES - IDs'!A:P,12,FALSE)</f>
        <v>R</v>
      </c>
      <c r="J270" s="93">
        <v>1</v>
      </c>
      <c r="K270" s="92" t="s">
        <v>1</v>
      </c>
      <c r="L270" s="92" t="s">
        <v>1</v>
      </c>
      <c r="M270" s="92" t="s">
        <v>1</v>
      </c>
      <c r="N270" s="92" t="s">
        <v>1</v>
      </c>
      <c r="O270" s="92" t="s">
        <v>1</v>
      </c>
      <c r="P270" s="92" t="s">
        <v>1</v>
      </c>
      <c r="Q270" s="92" t="s">
        <v>1</v>
      </c>
      <c r="R270" s="92" t="s">
        <v>1</v>
      </c>
      <c r="S270" s="92" t="s">
        <v>1</v>
      </c>
      <c r="T270" s="92" t="s">
        <v>1</v>
      </c>
      <c r="U270" s="95" t="s">
        <v>1</v>
      </c>
      <c r="V270" s="95" t="s">
        <v>1</v>
      </c>
      <c r="W270" s="92" t="s">
        <v>1</v>
      </c>
      <c r="X270" s="92" t="s">
        <v>1</v>
      </c>
      <c r="Y270" s="92" t="s">
        <v>1</v>
      </c>
      <c r="Z270" s="95" t="s">
        <v>1</v>
      </c>
      <c r="AA270" s="92" t="s">
        <v>1</v>
      </c>
      <c r="AB270" s="93">
        <v>1</v>
      </c>
      <c r="AC270" s="93">
        <v>1</v>
      </c>
      <c r="AD270" s="92" t="s">
        <v>1</v>
      </c>
      <c r="AE270" s="92" t="s">
        <v>1</v>
      </c>
      <c r="AF270" s="94" t="s">
        <v>1</v>
      </c>
      <c r="AH270" t="str">
        <f>VLOOKUP(A270,'Report 238'!$B:$AS,18,FALSE)</f>
        <v/>
      </c>
      <c r="AI270" t="str">
        <f>VLOOKUP(A270,'Report 238'!$B:$AS,36,FALSE)</f>
        <v/>
      </c>
      <c r="AJ270" t="str">
        <f>VLOOKUP(A270,'Report 238'!$B:$AS,42,FALSE)</f>
        <v/>
      </c>
      <c r="AK270" t="str">
        <f>VLOOKUP(A270,'Report 240'!B:AQ,37,FALSE)</f>
        <v/>
      </c>
      <c r="AL270" t="str">
        <f>VLOOKUP(A270,'Report 240'!B:AR,38,FALSE)</f>
        <v/>
      </c>
      <c r="AM270" t="str">
        <f>VLOOKUP(A270,'Report 240'!B:AS,39,FALSE)</f>
        <v/>
      </c>
    </row>
    <row r="271" spans="1:39" ht="14.25" customHeight="1" x14ac:dyDescent="0.3">
      <c r="A271" s="3">
        <v>816</v>
      </c>
      <c r="B271" s="6" t="s">
        <v>273</v>
      </c>
      <c r="C271" s="6" t="s">
        <v>285</v>
      </c>
      <c r="D271" s="89" t="s">
        <v>298</v>
      </c>
      <c r="E271" s="89" t="s">
        <v>303</v>
      </c>
      <c r="F271" s="90" t="s">
        <v>355</v>
      </c>
      <c r="G271" s="100" t="s">
        <v>7</v>
      </c>
      <c r="H271" s="17" t="str">
        <f>VLOOKUP(A271,'PROVINCES - IDs'!A:O,11,FALSE)</f>
        <v>R</v>
      </c>
      <c r="I271" s="17" t="str">
        <f>VLOOKUP(A271,'PROVINCES - IDs'!A:P,12,FALSE)</f>
        <v>R</v>
      </c>
      <c r="J271" s="93">
        <v>1</v>
      </c>
      <c r="K271" s="92" t="s">
        <v>1</v>
      </c>
      <c r="L271" s="92" t="s">
        <v>1</v>
      </c>
      <c r="M271" s="92" t="s">
        <v>1</v>
      </c>
      <c r="N271" s="92" t="s">
        <v>1</v>
      </c>
      <c r="O271" s="92" t="s">
        <v>1</v>
      </c>
      <c r="P271" s="92" t="s">
        <v>1</v>
      </c>
      <c r="Q271" s="92" t="s">
        <v>1</v>
      </c>
      <c r="R271" s="92" t="s">
        <v>1</v>
      </c>
      <c r="S271" s="92" t="s">
        <v>1</v>
      </c>
      <c r="T271" s="92" t="s">
        <v>1</v>
      </c>
      <c r="U271" s="95" t="s">
        <v>1</v>
      </c>
      <c r="V271" s="95" t="s">
        <v>1</v>
      </c>
      <c r="W271" s="92" t="s">
        <v>1</v>
      </c>
      <c r="X271" s="92" t="s">
        <v>1</v>
      </c>
      <c r="Y271" s="92" t="s">
        <v>1</v>
      </c>
      <c r="Z271" s="92" t="s">
        <v>1</v>
      </c>
      <c r="AA271" s="97" t="s">
        <v>433</v>
      </c>
      <c r="AB271" s="93">
        <v>1</v>
      </c>
      <c r="AC271" s="93">
        <v>1</v>
      </c>
      <c r="AD271" s="92" t="s">
        <v>1</v>
      </c>
      <c r="AE271" s="92" t="s">
        <v>1</v>
      </c>
      <c r="AF271" s="94" t="s">
        <v>1</v>
      </c>
      <c r="AH271" t="str">
        <f>VLOOKUP(A271,'Report 238'!$B:$AS,18,FALSE)</f>
        <v>SR</v>
      </c>
      <c r="AI271" t="str">
        <f>VLOOKUP(A271,'Report 238'!$B:$AS,36,FALSE)</f>
        <v/>
      </c>
      <c r="AJ271" t="str">
        <f>VLOOKUP(A271,'Report 238'!$B:$AS,42,FALSE)</f>
        <v/>
      </c>
      <c r="AK271" t="str">
        <f>VLOOKUP(A271,'Report 240'!B:AQ,37,FALSE)</f>
        <v/>
      </c>
      <c r="AL271" t="str">
        <f>VLOOKUP(A271,'Report 240'!B:AR,38,FALSE)</f>
        <v/>
      </c>
      <c r="AM271" t="str">
        <f>VLOOKUP(A271,'Report 240'!B:AS,39,FALSE)</f>
        <v/>
      </c>
    </row>
    <row r="272" spans="1:39" ht="14.25" customHeight="1" x14ac:dyDescent="0.3">
      <c r="A272" s="3">
        <v>829</v>
      </c>
      <c r="B272" s="6" t="s">
        <v>275</v>
      </c>
      <c r="C272" s="6" t="s">
        <v>285</v>
      </c>
      <c r="D272" s="89" t="s">
        <v>298</v>
      </c>
      <c r="E272" s="89" t="s">
        <v>303</v>
      </c>
      <c r="F272" s="90" t="s">
        <v>356</v>
      </c>
      <c r="G272" s="100" t="s">
        <v>7</v>
      </c>
      <c r="H272" s="17" t="str">
        <f>VLOOKUP(A272,'PROVINCES - IDs'!A:O,11,FALSE)</f>
        <v>R</v>
      </c>
      <c r="I272" s="17" t="str">
        <f>VLOOKUP(A272,'PROVINCES - IDs'!A:P,12,FALSE)</f>
        <v>R</v>
      </c>
      <c r="J272" s="92" t="s">
        <v>1</v>
      </c>
      <c r="K272" s="92" t="s">
        <v>1</v>
      </c>
      <c r="L272" s="92" t="s">
        <v>1</v>
      </c>
      <c r="M272" s="92" t="s">
        <v>1</v>
      </c>
      <c r="N272" s="92" t="s">
        <v>1</v>
      </c>
      <c r="O272" s="92" t="s">
        <v>1</v>
      </c>
      <c r="P272" s="92" t="s">
        <v>1</v>
      </c>
      <c r="Q272" s="92" t="s">
        <v>1</v>
      </c>
      <c r="R272" s="92" t="s">
        <v>1</v>
      </c>
      <c r="S272" s="92" t="s">
        <v>1</v>
      </c>
      <c r="T272" s="92" t="s">
        <v>1</v>
      </c>
      <c r="U272" s="95" t="s">
        <v>1</v>
      </c>
      <c r="V272" s="92" t="s">
        <v>1</v>
      </c>
      <c r="W272" s="92" t="s">
        <v>1</v>
      </c>
      <c r="X272" s="92" t="s">
        <v>1</v>
      </c>
      <c r="Y272" s="92" t="s">
        <v>1</v>
      </c>
      <c r="Z272" s="92" t="s">
        <v>1</v>
      </c>
      <c r="AA272" s="92" t="s">
        <v>1</v>
      </c>
      <c r="AB272" s="93">
        <v>1</v>
      </c>
      <c r="AC272" s="93">
        <v>1</v>
      </c>
      <c r="AD272" s="92" t="s">
        <v>1</v>
      </c>
      <c r="AE272" s="92" t="s">
        <v>1</v>
      </c>
      <c r="AF272" s="94" t="s">
        <v>1</v>
      </c>
      <c r="AH272" t="str">
        <f>VLOOKUP(A272,'Report 238'!$B:$AS,18,FALSE)</f>
        <v/>
      </c>
      <c r="AI272" t="str">
        <f>VLOOKUP(A272,'Report 238'!$B:$AS,36,FALSE)</f>
        <v/>
      </c>
      <c r="AJ272" t="str">
        <f>VLOOKUP(A272,'Report 238'!$B:$AS,42,FALSE)</f>
        <v/>
      </c>
      <c r="AK272" t="str">
        <f>VLOOKUP(A272,'Report 240'!B:AQ,37,FALSE)</f>
        <v/>
      </c>
      <c r="AL272" t="str">
        <f>VLOOKUP(A272,'Report 240'!B:AR,38,FALSE)</f>
        <v/>
      </c>
      <c r="AM272" t="str">
        <f>VLOOKUP(A272,'Report 240'!B:AS,39,FALSE)</f>
        <v/>
      </c>
    </row>
    <row r="273" spans="1:39" ht="14.25" customHeight="1" x14ac:dyDescent="0.3">
      <c r="A273" s="3">
        <v>872</v>
      </c>
      <c r="B273" s="6" t="s">
        <v>277</v>
      </c>
      <c r="C273" s="6" t="s">
        <v>285</v>
      </c>
      <c r="D273" s="89" t="s">
        <v>294</v>
      </c>
      <c r="E273" s="89" t="s">
        <v>303</v>
      </c>
      <c r="F273" s="90" t="s">
        <v>313</v>
      </c>
      <c r="G273" s="100" t="s">
        <v>7</v>
      </c>
      <c r="H273" s="17" t="str">
        <f>VLOOKUP(A273,'PROVINCES - IDs'!A:O,11,FALSE)</f>
        <v>R</v>
      </c>
      <c r="I273" s="17" t="str">
        <f>VLOOKUP(A273,'PROVINCES - IDs'!A:P,12,FALSE)</f>
        <v>R</v>
      </c>
      <c r="J273" s="93">
        <v>1</v>
      </c>
      <c r="K273" s="92" t="s">
        <v>1</v>
      </c>
      <c r="L273" s="92" t="s">
        <v>1</v>
      </c>
      <c r="M273" s="92" t="s">
        <v>1</v>
      </c>
      <c r="N273" s="92" t="s">
        <v>1</v>
      </c>
      <c r="O273" s="92" t="s">
        <v>1</v>
      </c>
      <c r="P273" s="92" t="s">
        <v>1</v>
      </c>
      <c r="Q273" s="92" t="s">
        <v>1</v>
      </c>
      <c r="R273" s="92" t="s">
        <v>1</v>
      </c>
      <c r="S273" s="92" t="s">
        <v>1</v>
      </c>
      <c r="T273" s="92" t="s">
        <v>1</v>
      </c>
      <c r="U273" s="95" t="s">
        <v>1</v>
      </c>
      <c r="V273" s="95" t="s">
        <v>1</v>
      </c>
      <c r="W273" s="92" t="s">
        <v>1</v>
      </c>
      <c r="X273" s="92" t="s">
        <v>1</v>
      </c>
      <c r="Y273" s="92" t="s">
        <v>1</v>
      </c>
      <c r="Z273" s="92" t="s">
        <v>1</v>
      </c>
      <c r="AA273" s="97" t="s">
        <v>433</v>
      </c>
      <c r="AB273" s="93">
        <v>1</v>
      </c>
      <c r="AC273" s="93">
        <v>1</v>
      </c>
      <c r="AD273" s="92" t="s">
        <v>1</v>
      </c>
      <c r="AE273" s="92" t="s">
        <v>1</v>
      </c>
      <c r="AF273" s="94" t="s">
        <v>1</v>
      </c>
      <c r="AH273" t="str">
        <f>VLOOKUP(A273,'Report 238'!$B:$AS,18,FALSE)</f>
        <v>SR</v>
      </c>
      <c r="AI273" t="str">
        <f>VLOOKUP(A273,'Report 238'!$B:$AS,36,FALSE)</f>
        <v/>
      </c>
      <c r="AJ273" t="str">
        <f>VLOOKUP(A273,'Report 238'!$B:$AS,42,FALSE)</f>
        <v/>
      </c>
      <c r="AK273" t="str">
        <f>VLOOKUP(A273,'Report 240'!B:AQ,37,FALSE)</f>
        <v/>
      </c>
      <c r="AL273" t="str">
        <f>VLOOKUP(A273,'Report 240'!B:AR,38,FALSE)</f>
        <v/>
      </c>
      <c r="AM273" t="str">
        <f>VLOOKUP(A273,'Report 240'!B:AS,39,FALSE)</f>
        <v/>
      </c>
    </row>
    <row r="274" spans="1:39" ht="14.25" customHeight="1" x14ac:dyDescent="0.3">
      <c r="A274" s="3">
        <v>843</v>
      </c>
      <c r="B274" s="6" t="s">
        <v>278</v>
      </c>
      <c r="C274" s="6" t="s">
        <v>285</v>
      </c>
      <c r="D274" s="89" t="s">
        <v>294</v>
      </c>
      <c r="E274" s="89" t="s">
        <v>303</v>
      </c>
      <c r="F274" s="90" t="s">
        <v>348</v>
      </c>
      <c r="G274" s="100" t="s">
        <v>7</v>
      </c>
      <c r="H274" s="17" t="str">
        <f>VLOOKUP(A274,'PROVINCES - IDs'!A:O,11,FALSE)</f>
        <v>R</v>
      </c>
      <c r="I274" s="17" t="str">
        <f>VLOOKUP(A274,'PROVINCES - IDs'!A:P,12,FALSE)</f>
        <v>R</v>
      </c>
      <c r="J274" s="92" t="s">
        <v>1</v>
      </c>
      <c r="K274" s="92" t="s">
        <v>1</v>
      </c>
      <c r="L274" s="92" t="s">
        <v>1</v>
      </c>
      <c r="M274" s="92" t="s">
        <v>1</v>
      </c>
      <c r="N274" s="92" t="s">
        <v>1</v>
      </c>
      <c r="O274" s="92" t="s">
        <v>1</v>
      </c>
      <c r="P274" s="92" t="s">
        <v>1</v>
      </c>
      <c r="Q274" s="92" t="s">
        <v>1</v>
      </c>
      <c r="R274" s="92" t="s">
        <v>1</v>
      </c>
      <c r="S274" s="92" t="s">
        <v>1</v>
      </c>
      <c r="T274" s="92" t="s">
        <v>1</v>
      </c>
      <c r="U274" s="95" t="s">
        <v>1</v>
      </c>
      <c r="V274" s="95" t="s">
        <v>1</v>
      </c>
      <c r="W274" s="92" t="s">
        <v>1</v>
      </c>
      <c r="X274" s="95" t="s">
        <v>1</v>
      </c>
      <c r="Y274" s="92" t="s">
        <v>1</v>
      </c>
      <c r="Z274" s="92" t="s">
        <v>1</v>
      </c>
      <c r="AA274" s="97" t="s">
        <v>433</v>
      </c>
      <c r="AB274" s="92" t="s">
        <v>1</v>
      </c>
      <c r="AC274" s="93">
        <v>1</v>
      </c>
      <c r="AD274" s="92" t="s">
        <v>1</v>
      </c>
      <c r="AE274" s="92" t="s">
        <v>1</v>
      </c>
      <c r="AF274" s="94" t="s">
        <v>1</v>
      </c>
      <c r="AH274" t="str">
        <f>VLOOKUP(A274,'Report 238'!$B:$AS,18,FALSE)</f>
        <v>SR</v>
      </c>
      <c r="AI274" t="str">
        <f>VLOOKUP(A274,'Report 238'!$B:$AS,36,FALSE)</f>
        <v/>
      </c>
      <c r="AJ274" t="str">
        <f>VLOOKUP(A274,'Report 238'!$B:$AS,42,FALSE)</f>
        <v/>
      </c>
      <c r="AK274" t="str">
        <f>VLOOKUP(A274,'Report 240'!B:AQ,37,FALSE)</f>
        <v/>
      </c>
      <c r="AL274" t="str">
        <f>VLOOKUP(A274,'Report 240'!B:AR,38,FALSE)</f>
        <v/>
      </c>
      <c r="AM274" t="str">
        <f>VLOOKUP(A274,'Report 240'!B:AS,39,FALSE)</f>
        <v/>
      </c>
    </row>
    <row r="275" spans="1:39" ht="13.5" customHeight="1" x14ac:dyDescent="0.3">
      <c r="A275" s="3">
        <v>645</v>
      </c>
      <c r="B275" s="6" t="s">
        <v>280</v>
      </c>
      <c r="C275" s="6" t="s">
        <v>288</v>
      </c>
      <c r="D275" s="89" t="s">
        <v>296</v>
      </c>
      <c r="E275" s="89" t="s">
        <v>288</v>
      </c>
      <c r="F275" s="90" t="s">
        <v>327</v>
      </c>
      <c r="G275" s="100" t="s">
        <v>7</v>
      </c>
      <c r="H275" s="17" t="str">
        <f>VLOOKUP(A275,'PROVINCES - IDs'!A:O,11,FALSE)</f>
        <v>R</v>
      </c>
      <c r="I275" s="17" t="str">
        <f>VLOOKUP(A275,'PROVINCES - IDs'!A:P,12,FALSE)</f>
        <v>R</v>
      </c>
      <c r="J275" s="92" t="s">
        <v>1</v>
      </c>
      <c r="K275" s="92" t="s">
        <v>1</v>
      </c>
      <c r="L275" s="92" t="s">
        <v>1</v>
      </c>
      <c r="M275" s="92" t="s">
        <v>1</v>
      </c>
      <c r="N275" s="92" t="s">
        <v>1</v>
      </c>
      <c r="O275" s="92" t="s">
        <v>1</v>
      </c>
      <c r="P275" s="92" t="s">
        <v>1</v>
      </c>
      <c r="Q275" s="92" t="s">
        <v>1</v>
      </c>
      <c r="R275" s="92" t="s">
        <v>1</v>
      </c>
      <c r="S275" s="92" t="s">
        <v>1</v>
      </c>
      <c r="T275" s="92" t="s">
        <v>1</v>
      </c>
      <c r="U275" s="95" t="s">
        <v>1</v>
      </c>
      <c r="V275" s="95" t="s">
        <v>1</v>
      </c>
      <c r="W275" s="92" t="s">
        <v>1</v>
      </c>
      <c r="X275" s="92" t="s">
        <v>1</v>
      </c>
      <c r="Y275" s="92" t="s">
        <v>1</v>
      </c>
      <c r="Z275" s="92" t="s">
        <v>1</v>
      </c>
      <c r="AA275" s="97" t="s">
        <v>433</v>
      </c>
      <c r="AB275" s="93">
        <v>1</v>
      </c>
      <c r="AC275" s="93">
        <v>1</v>
      </c>
      <c r="AD275" s="92" t="s">
        <v>1</v>
      </c>
      <c r="AE275" s="97" t="s">
        <v>439</v>
      </c>
      <c r="AF275" s="82" t="s">
        <v>439</v>
      </c>
      <c r="AH275" t="str">
        <f>VLOOKUP(A275,'Report 238'!$B:$AS,18,FALSE)</f>
        <v>SR</v>
      </c>
      <c r="AI275" t="str">
        <f>VLOOKUP(A275,'Report 238'!$B:$AS,36,FALSE)</f>
        <v>NR</v>
      </c>
      <c r="AJ275" t="str">
        <f>VLOOKUP(A275,'Report 238'!$B:$AS,42,FALSE)</f>
        <v>NR</v>
      </c>
      <c r="AK275" t="str">
        <f>VLOOKUP(A275,'Report 240'!B:AQ,37,FALSE)</f>
        <v/>
      </c>
      <c r="AL275" t="str">
        <f>VLOOKUP(A275,'Report 240'!B:AR,38,FALSE)</f>
        <v/>
      </c>
      <c r="AM275" t="str">
        <f>VLOOKUP(A275,'Report 240'!B:AS,39,FALSE)</f>
        <v/>
      </c>
    </row>
    <row r="276" spans="1:39" ht="18" customHeight="1" x14ac:dyDescent="0.3">
      <c r="A276" s="243" t="s">
        <v>8</v>
      </c>
      <c r="B276" s="243"/>
      <c r="C276" s="243"/>
      <c r="D276" s="244"/>
      <c r="E276" s="244"/>
      <c r="F276" s="244"/>
      <c r="G276" s="244"/>
      <c r="H276" s="244"/>
      <c r="I276" s="244"/>
      <c r="J276" s="244"/>
      <c r="K276" s="244"/>
      <c r="L276" s="244"/>
      <c r="M276" s="244"/>
      <c r="N276" s="244"/>
      <c r="O276" s="244"/>
      <c r="P276" s="244"/>
      <c r="Q276" s="244"/>
      <c r="R276" s="244"/>
      <c r="S276" s="244"/>
      <c r="T276" s="244"/>
      <c r="U276" s="244"/>
      <c r="V276" s="244"/>
      <c r="W276" s="244"/>
      <c r="X276" s="244"/>
      <c r="Y276" s="244"/>
      <c r="Z276" s="244"/>
      <c r="AA276" s="244"/>
      <c r="AB276" s="244"/>
      <c r="AC276" s="244"/>
      <c r="AD276" s="244"/>
      <c r="AE276" s="244"/>
      <c r="AF276" s="245"/>
      <c r="AH276" t="e">
        <f>VLOOKUP(A276,'Report 238'!$B:$AS,18,FALSE)</f>
        <v>#N/A</v>
      </c>
      <c r="AI276" t="e">
        <f>VLOOKUP(A276,'Report 238'!$B:$AS,36,FALSE)</f>
        <v>#N/A</v>
      </c>
      <c r="AJ276" t="e">
        <f>VLOOKUP(A276,'Report 238'!$B:$AS,42,FALSE)</f>
        <v>#N/A</v>
      </c>
      <c r="AK276" t="e">
        <f>VLOOKUP(A276,'Report 240'!B:AQ,37,FALSE)</f>
        <v>#N/A</v>
      </c>
      <c r="AL276" t="e">
        <f>VLOOKUP(A276,'Report 240'!B:AR,38,FALSE)</f>
        <v>#N/A</v>
      </c>
      <c r="AM276" t="e">
        <f>VLOOKUP(A276,'Report 240'!B:AS,39,FALSE)</f>
        <v>#N/A</v>
      </c>
    </row>
    <row r="277" spans="1:39" ht="14.25" customHeight="1" x14ac:dyDescent="0.3">
      <c r="A277" s="3">
        <v>636</v>
      </c>
      <c r="B277" s="6" t="s">
        <v>183</v>
      </c>
      <c r="C277" s="6" t="s">
        <v>285</v>
      </c>
      <c r="D277" s="89" t="s">
        <v>296</v>
      </c>
      <c r="E277" s="89" t="s">
        <v>303</v>
      </c>
      <c r="F277" s="90" t="s">
        <v>327</v>
      </c>
      <c r="G277" s="101" t="s">
        <v>8</v>
      </c>
      <c r="H277" s="17" t="str">
        <f>VLOOKUP(A277,'PROVINCES - IDs'!A:O,11,FALSE)</f>
        <v>R</v>
      </c>
      <c r="I277" s="17" t="str">
        <f>VLOOKUP(A277,'PROVINCES - IDs'!A:P,12,FALSE)</f>
        <v>R</v>
      </c>
      <c r="J277" s="92" t="s">
        <v>1</v>
      </c>
      <c r="K277" s="92" t="s">
        <v>1</v>
      </c>
      <c r="L277" s="92" t="s">
        <v>1</v>
      </c>
      <c r="M277" s="92" t="s">
        <v>1</v>
      </c>
      <c r="N277" s="92" t="s">
        <v>1</v>
      </c>
      <c r="O277" s="92" t="s">
        <v>1</v>
      </c>
      <c r="P277" s="92" t="s">
        <v>1</v>
      </c>
      <c r="Q277" s="92" t="s">
        <v>1</v>
      </c>
      <c r="R277" s="92" t="s">
        <v>1</v>
      </c>
      <c r="S277" s="92" t="s">
        <v>1</v>
      </c>
      <c r="T277" s="92" t="s">
        <v>1</v>
      </c>
      <c r="U277" s="21" t="s">
        <v>1</v>
      </c>
      <c r="V277" s="21" t="s">
        <v>1</v>
      </c>
      <c r="W277" s="92" t="s">
        <v>1</v>
      </c>
      <c r="X277" s="92" t="s">
        <v>1</v>
      </c>
      <c r="Y277" s="92" t="s">
        <v>1</v>
      </c>
      <c r="Z277" s="95" t="s">
        <v>1</v>
      </c>
      <c r="AA277" s="93">
        <v>1</v>
      </c>
      <c r="AB277" s="92" t="s">
        <v>1</v>
      </c>
      <c r="AC277" s="93">
        <v>1</v>
      </c>
      <c r="AD277" s="92" t="s">
        <v>1</v>
      </c>
      <c r="AE277" s="93">
        <v>1</v>
      </c>
      <c r="AF277" s="94" t="s">
        <v>1</v>
      </c>
      <c r="AH277" t="str">
        <f>VLOOKUP(A277,'Report 238'!$B:$AS,18,FALSE)</f>
        <v/>
      </c>
      <c r="AI277" t="str">
        <f>VLOOKUP(A277,'Report 238'!$B:$AS,36,FALSE)</f>
        <v/>
      </c>
      <c r="AJ277" t="str">
        <f>VLOOKUP(A277,'Report 238'!$B:$AS,42,FALSE)</f>
        <v/>
      </c>
      <c r="AK277" t="str">
        <f>VLOOKUP(A277,'Report 240'!B:AQ,37,FALSE)</f>
        <v/>
      </c>
      <c r="AL277" t="str">
        <f>VLOOKUP(A277,'Report 240'!B:AR,38,FALSE)</f>
        <v/>
      </c>
      <c r="AM277" t="str">
        <f>VLOOKUP(A277,'Report 240'!B:AS,39,FALSE)</f>
        <v/>
      </c>
    </row>
    <row r="278" spans="1:39" ht="14.25" customHeight="1" x14ac:dyDescent="0.3">
      <c r="A278" s="3">
        <v>639</v>
      </c>
      <c r="B278" s="6" t="s">
        <v>188</v>
      </c>
      <c r="C278" s="6" t="s">
        <v>285</v>
      </c>
      <c r="D278" s="89" t="s">
        <v>296</v>
      </c>
      <c r="E278" s="89" t="s">
        <v>303</v>
      </c>
      <c r="F278" s="90" t="s">
        <v>353</v>
      </c>
      <c r="G278" s="101" t="s">
        <v>8</v>
      </c>
      <c r="H278" s="17" t="str">
        <f>VLOOKUP(A278,'PROVINCES - IDs'!A:O,11,FALSE)</f>
        <v>N</v>
      </c>
      <c r="I278" s="17" t="str">
        <f>VLOOKUP(A278,'PROVINCES - IDs'!A:P,12,FALSE)</f>
        <v>R</v>
      </c>
      <c r="J278" s="93">
        <v>1</v>
      </c>
      <c r="K278" s="93">
        <v>1</v>
      </c>
      <c r="L278" s="93">
        <v>1</v>
      </c>
      <c r="M278" s="93">
        <v>1</v>
      </c>
      <c r="N278" s="93">
        <v>1</v>
      </c>
      <c r="O278" s="93">
        <v>1</v>
      </c>
      <c r="P278" s="92" t="s">
        <v>1</v>
      </c>
      <c r="Q278" s="92" t="s">
        <v>1</v>
      </c>
      <c r="R278" s="92" t="s">
        <v>1</v>
      </c>
      <c r="S278" s="87">
        <v>1</v>
      </c>
      <c r="T278" s="92" t="s">
        <v>1</v>
      </c>
      <c r="U278" s="21" t="s">
        <v>1</v>
      </c>
      <c r="V278" s="21" t="s">
        <v>1</v>
      </c>
      <c r="W278" s="92" t="s">
        <v>1</v>
      </c>
      <c r="X278" s="95" t="s">
        <v>1</v>
      </c>
      <c r="Y278" s="92" t="s">
        <v>1</v>
      </c>
      <c r="Z278" s="95" t="s">
        <v>1</v>
      </c>
      <c r="AA278" s="92" t="s">
        <v>1</v>
      </c>
      <c r="AB278" s="93">
        <v>1</v>
      </c>
      <c r="AC278" s="93">
        <v>1</v>
      </c>
      <c r="AD278" s="92" t="s">
        <v>1</v>
      </c>
      <c r="AE278" s="92" t="s">
        <v>1</v>
      </c>
      <c r="AF278" s="94" t="s">
        <v>1</v>
      </c>
      <c r="AH278" t="str">
        <f>VLOOKUP(A278,'Report 238'!$B:$AS,18,FALSE)</f>
        <v/>
      </c>
      <c r="AI278" t="str">
        <f>VLOOKUP(A278,'Report 238'!$B:$AS,36,FALSE)</f>
        <v/>
      </c>
      <c r="AJ278" t="str">
        <f>VLOOKUP(A278,'Report 238'!$B:$AS,42,FALSE)</f>
        <v/>
      </c>
      <c r="AK278" t="str">
        <f>VLOOKUP(A278,'Report 240'!B:AQ,37,FALSE)</f>
        <v/>
      </c>
      <c r="AL278" t="str">
        <f>VLOOKUP(A278,'Report 240'!B:AR,38,FALSE)</f>
        <v/>
      </c>
      <c r="AM278" t="str">
        <f>VLOOKUP(A278,'Report 240'!B:AS,39,FALSE)</f>
        <v>Yes</v>
      </c>
    </row>
    <row r="279" spans="1:39" ht="14.25" customHeight="1" x14ac:dyDescent="0.3">
      <c r="A279" s="3">
        <v>641</v>
      </c>
      <c r="B279" s="6" t="s">
        <v>281</v>
      </c>
      <c r="C279" s="6" t="s">
        <v>285</v>
      </c>
      <c r="D279" s="89" t="s">
        <v>296</v>
      </c>
      <c r="E279" s="89" t="s">
        <v>303</v>
      </c>
      <c r="F279" s="90" t="s">
        <v>353</v>
      </c>
      <c r="G279" s="101" t="s">
        <v>8</v>
      </c>
      <c r="H279" s="17" t="str">
        <f>VLOOKUP(A279,'PROVINCES - IDs'!A:O,11,FALSE)</f>
        <v/>
      </c>
      <c r="I279" s="17" t="str">
        <f>VLOOKUP(A279,'PROVINCES - IDs'!A:P,12,FALSE)</f>
        <v/>
      </c>
      <c r="J279" s="92" t="s">
        <v>1</v>
      </c>
      <c r="K279" s="92" t="s">
        <v>1</v>
      </c>
      <c r="L279" s="92" t="s">
        <v>1</v>
      </c>
      <c r="M279" s="92" t="s">
        <v>1</v>
      </c>
      <c r="N279" s="92" t="s">
        <v>1</v>
      </c>
      <c r="O279" s="92" t="s">
        <v>1</v>
      </c>
      <c r="P279" s="92" t="s">
        <v>1</v>
      </c>
      <c r="Q279" s="92" t="s">
        <v>1</v>
      </c>
      <c r="R279" s="92" t="s">
        <v>1</v>
      </c>
      <c r="S279" s="92" t="s">
        <v>1</v>
      </c>
      <c r="T279" s="92" t="s">
        <v>1</v>
      </c>
      <c r="U279" s="92" t="s">
        <v>1</v>
      </c>
      <c r="V279" s="92" t="s">
        <v>1</v>
      </c>
      <c r="W279" s="92" t="s">
        <v>1</v>
      </c>
      <c r="X279" s="92" t="s">
        <v>1</v>
      </c>
      <c r="Y279" s="92" t="s">
        <v>1</v>
      </c>
      <c r="Z279" s="92" t="s">
        <v>1</v>
      </c>
      <c r="AA279" s="92" t="s">
        <v>1</v>
      </c>
      <c r="AB279" s="92" t="s">
        <v>1</v>
      </c>
      <c r="AC279" s="92" t="s">
        <v>1</v>
      </c>
      <c r="AD279" s="92" t="s">
        <v>1</v>
      </c>
      <c r="AE279" s="92" t="s">
        <v>1</v>
      </c>
      <c r="AF279" s="94" t="s">
        <v>1</v>
      </c>
      <c r="AH279" t="str">
        <f>VLOOKUP(A279,'Report 238'!$B:$AS,18,FALSE)</f>
        <v/>
      </c>
      <c r="AI279" t="str">
        <f>VLOOKUP(A279,'Report 238'!$B:$AS,36,FALSE)</f>
        <v/>
      </c>
      <c r="AJ279" t="str">
        <f>VLOOKUP(A279,'Report 238'!$B:$AS,42,FALSE)</f>
        <v/>
      </c>
      <c r="AK279" t="str">
        <f>VLOOKUP(A279,'Report 240'!B:AQ,37,FALSE)</f>
        <v/>
      </c>
      <c r="AL279" t="str">
        <f>VLOOKUP(A279,'Report 240'!B:AR,38,FALSE)</f>
        <v/>
      </c>
      <c r="AM279" t="str">
        <f>VLOOKUP(A279,'Report 240'!B:AS,39,FALSE)</f>
        <v/>
      </c>
    </row>
    <row r="280" spans="1:39" ht="14.25" customHeight="1" x14ac:dyDescent="0.3">
      <c r="A280" s="3">
        <v>644</v>
      </c>
      <c r="B280" s="6" t="s">
        <v>271</v>
      </c>
      <c r="C280" s="6" t="s">
        <v>285</v>
      </c>
      <c r="D280" s="89" t="s">
        <v>296</v>
      </c>
      <c r="E280" s="89" t="s">
        <v>303</v>
      </c>
      <c r="F280" s="90" t="s">
        <v>327</v>
      </c>
      <c r="G280" s="101" t="s">
        <v>8</v>
      </c>
      <c r="H280" s="17" t="str">
        <f>VLOOKUP(A280,'PROVINCES - IDs'!A:O,11,FALSE)</f>
        <v>R</v>
      </c>
      <c r="I280" s="17" t="str">
        <f>VLOOKUP(A280,'PROVINCES - IDs'!A:P,12,FALSE)</f>
        <v>R</v>
      </c>
      <c r="J280" s="93">
        <v>1</v>
      </c>
      <c r="K280" s="92" t="s">
        <v>1</v>
      </c>
      <c r="L280" s="92" t="s">
        <v>1</v>
      </c>
      <c r="M280" s="92" t="s">
        <v>1</v>
      </c>
      <c r="N280" s="92" t="s">
        <v>1</v>
      </c>
      <c r="O280" s="92" t="s">
        <v>1</v>
      </c>
      <c r="P280" s="92" t="s">
        <v>1</v>
      </c>
      <c r="Q280" s="92" t="s">
        <v>1</v>
      </c>
      <c r="R280" s="92" t="s">
        <v>1</v>
      </c>
      <c r="S280" s="92" t="s">
        <v>1</v>
      </c>
      <c r="T280" s="92" t="s">
        <v>1</v>
      </c>
      <c r="U280" s="95" t="s">
        <v>1</v>
      </c>
      <c r="V280" s="95" t="s">
        <v>1</v>
      </c>
      <c r="W280" s="92" t="s">
        <v>1</v>
      </c>
      <c r="X280" s="92" t="s">
        <v>1</v>
      </c>
      <c r="Y280" s="92" t="s">
        <v>1</v>
      </c>
      <c r="Z280" s="95" t="s">
        <v>1</v>
      </c>
      <c r="AA280" s="97" t="s">
        <v>433</v>
      </c>
      <c r="AB280" s="93">
        <v>1</v>
      </c>
      <c r="AC280" s="93">
        <v>1</v>
      </c>
      <c r="AD280" s="92" t="s">
        <v>1</v>
      </c>
      <c r="AE280" s="97" t="s">
        <v>433</v>
      </c>
      <c r="AF280" s="82" t="s">
        <v>433</v>
      </c>
      <c r="AH280" t="str">
        <f>VLOOKUP(A280,'Report 238'!$B:$AS,18,FALSE)</f>
        <v>SR</v>
      </c>
      <c r="AI280" t="str">
        <f>VLOOKUP(A280,'Report 238'!$B:$AS,36,FALSE)</f>
        <v>SR</v>
      </c>
      <c r="AJ280" t="str">
        <f>VLOOKUP(A280,'Report 238'!$B:$AS,42,FALSE)</f>
        <v>SR</v>
      </c>
      <c r="AK280" t="str">
        <f>VLOOKUP(A280,'Report 240'!B:AQ,37,FALSE)</f>
        <v/>
      </c>
      <c r="AL280" t="str">
        <f>VLOOKUP(A280,'Report 240'!B:AR,38,FALSE)</f>
        <v/>
      </c>
      <c r="AM280" t="str">
        <f>VLOOKUP(A280,'Report 240'!B:AS,39,FALSE)</f>
        <v/>
      </c>
    </row>
    <row r="281" spans="1:39" ht="13.5" customHeight="1" x14ac:dyDescent="0.3">
      <c r="A281" s="3">
        <v>810</v>
      </c>
      <c r="B281" s="6" t="s">
        <v>282</v>
      </c>
      <c r="C281" s="6" t="s">
        <v>285</v>
      </c>
      <c r="D281" s="89" t="s">
        <v>298</v>
      </c>
      <c r="E281" s="89" t="s">
        <v>303</v>
      </c>
      <c r="F281" s="90" t="s">
        <v>356</v>
      </c>
      <c r="G281" s="101" t="s">
        <v>8</v>
      </c>
      <c r="H281" s="17" t="str">
        <f>VLOOKUP(A281,'PROVINCES - IDs'!A:O,11,FALSE)</f>
        <v/>
      </c>
      <c r="I281" s="17" t="str">
        <f>VLOOKUP(A281,'PROVINCES - IDs'!A:P,12,FALSE)</f>
        <v/>
      </c>
      <c r="J281" s="92" t="s">
        <v>1</v>
      </c>
      <c r="K281" s="92" t="s">
        <v>1</v>
      </c>
      <c r="L281" s="92" t="s">
        <v>1</v>
      </c>
      <c r="M281" s="92" t="s">
        <v>1</v>
      </c>
      <c r="N281" s="92" t="s">
        <v>1</v>
      </c>
      <c r="O281" s="92" t="s">
        <v>1</v>
      </c>
      <c r="P281" s="92" t="s">
        <v>1</v>
      </c>
      <c r="Q281" s="92" t="s">
        <v>1</v>
      </c>
      <c r="R281" s="92" t="s">
        <v>1</v>
      </c>
      <c r="S281" s="92" t="s">
        <v>1</v>
      </c>
      <c r="T281" s="92" t="s">
        <v>1</v>
      </c>
      <c r="U281" s="92" t="s">
        <v>1</v>
      </c>
      <c r="V281" s="92" t="s">
        <v>1</v>
      </c>
      <c r="W281" s="92" t="s">
        <v>1</v>
      </c>
      <c r="X281" s="92" t="s">
        <v>1</v>
      </c>
      <c r="Y281" s="92" t="s">
        <v>1</v>
      </c>
      <c r="Z281" s="92" t="s">
        <v>1</v>
      </c>
      <c r="AA281" s="92" t="s">
        <v>1</v>
      </c>
      <c r="AB281" s="92" t="s">
        <v>1</v>
      </c>
      <c r="AC281" s="92" t="s">
        <v>1</v>
      </c>
      <c r="AD281" s="92" t="s">
        <v>1</v>
      </c>
      <c r="AE281" s="92" t="s">
        <v>1</v>
      </c>
      <c r="AF281" s="94" t="s">
        <v>1</v>
      </c>
      <c r="AH281" t="str">
        <f>VLOOKUP(A281,'Report 238'!$B:$AS,18,FALSE)</f>
        <v/>
      </c>
      <c r="AI281" t="str">
        <f>VLOOKUP(A281,'Report 238'!$B:$AS,36,FALSE)</f>
        <v/>
      </c>
      <c r="AJ281" t="str">
        <f>VLOOKUP(A281,'Report 238'!$B:$AS,42,FALSE)</f>
        <v/>
      </c>
      <c r="AK281" t="str">
        <f>VLOOKUP(A281,'Report 240'!B:AQ,37,FALSE)</f>
        <v/>
      </c>
      <c r="AL281" t="str">
        <f>VLOOKUP(A281,'Report 240'!B:AR,38,FALSE)</f>
        <v/>
      </c>
      <c r="AM281" t="str">
        <f>VLOOKUP(A281,'Report 240'!B:AS,39,FALSE)</f>
        <v/>
      </c>
    </row>
    <row r="282" spans="1:39" ht="14.25" customHeight="1" x14ac:dyDescent="0.3">
      <c r="A282" s="3">
        <v>819</v>
      </c>
      <c r="B282" s="6" t="s">
        <v>276</v>
      </c>
      <c r="C282" s="6" t="s">
        <v>285</v>
      </c>
      <c r="D282" s="89" t="s">
        <v>298</v>
      </c>
      <c r="E282" s="89" t="s">
        <v>303</v>
      </c>
      <c r="F282" s="90" t="s">
        <v>355</v>
      </c>
      <c r="G282" s="101" t="s">
        <v>8</v>
      </c>
      <c r="H282" s="17" t="str">
        <f>VLOOKUP(A282,'PROVINCES - IDs'!A:O,11,FALSE)</f>
        <v>R</v>
      </c>
      <c r="I282" s="17" t="str">
        <f>VLOOKUP(A282,'PROVINCES - IDs'!A:P,12,FALSE)</f>
        <v>R</v>
      </c>
      <c r="J282" s="93">
        <v>1</v>
      </c>
      <c r="K282" s="92" t="s">
        <v>1</v>
      </c>
      <c r="L282" s="92" t="s">
        <v>1</v>
      </c>
      <c r="M282" s="92" t="s">
        <v>1</v>
      </c>
      <c r="N282" s="92" t="s">
        <v>1</v>
      </c>
      <c r="O282" s="92" t="s">
        <v>1</v>
      </c>
      <c r="P282" s="92" t="s">
        <v>1</v>
      </c>
      <c r="Q282" s="92" t="s">
        <v>1</v>
      </c>
      <c r="R282" s="92" t="s">
        <v>1</v>
      </c>
      <c r="S282" s="92" t="s">
        <v>1</v>
      </c>
      <c r="T282" s="92" t="s">
        <v>1</v>
      </c>
      <c r="U282" s="95" t="s">
        <v>1</v>
      </c>
      <c r="V282" s="95" t="s">
        <v>1</v>
      </c>
      <c r="W282" s="92" t="s">
        <v>1</v>
      </c>
      <c r="X282" s="92" t="s">
        <v>1</v>
      </c>
      <c r="Y282" s="92" t="s">
        <v>1</v>
      </c>
      <c r="Z282" s="95" t="s">
        <v>1</v>
      </c>
      <c r="AA282" s="92" t="s">
        <v>1</v>
      </c>
      <c r="AB282" s="92" t="s">
        <v>1</v>
      </c>
      <c r="AC282" s="93">
        <v>1</v>
      </c>
      <c r="AD282" s="93">
        <v>1</v>
      </c>
      <c r="AE282" s="92" t="s">
        <v>1</v>
      </c>
      <c r="AF282" s="94" t="s">
        <v>1</v>
      </c>
      <c r="AH282" t="str">
        <f>VLOOKUP(A282,'Report 238'!$B:$AS,18,FALSE)</f>
        <v/>
      </c>
      <c r="AI282" t="str">
        <f>VLOOKUP(A282,'Report 238'!$B:$AS,36,FALSE)</f>
        <v/>
      </c>
      <c r="AJ282" t="str">
        <f>VLOOKUP(A282,'Report 238'!$B:$AS,42,FALSE)</f>
        <v/>
      </c>
      <c r="AK282" t="str">
        <f>VLOOKUP(A282,'Report 240'!B:AQ,37,FALSE)</f>
        <v/>
      </c>
      <c r="AL282" t="str">
        <f>VLOOKUP(A282,'Report 240'!B:AR,38,FALSE)</f>
        <v/>
      </c>
      <c r="AM282" t="str">
        <f>VLOOKUP(A282,'Report 240'!B:AS,39,FALSE)</f>
        <v/>
      </c>
    </row>
    <row r="283" spans="1:39" ht="14.25" customHeight="1" x14ac:dyDescent="0.3">
      <c r="A283" s="3">
        <v>838</v>
      </c>
      <c r="B283" s="6" t="s">
        <v>241</v>
      </c>
      <c r="C283" s="6" t="s">
        <v>285</v>
      </c>
      <c r="D283" s="89" t="s">
        <v>294</v>
      </c>
      <c r="E283" s="89" t="s">
        <v>303</v>
      </c>
      <c r="F283" s="90" t="s">
        <v>314</v>
      </c>
      <c r="G283" s="101" t="s">
        <v>8</v>
      </c>
      <c r="H283" s="17" t="str">
        <f>VLOOKUP(A283,'PROVINCES - IDs'!A:O,11,FALSE)</f>
        <v>R</v>
      </c>
      <c r="I283" s="17" t="str">
        <f>VLOOKUP(A283,'PROVINCES - IDs'!A:P,12,FALSE)</f>
        <v>R</v>
      </c>
      <c r="J283" s="93">
        <v>1</v>
      </c>
      <c r="K283" s="93">
        <v>1</v>
      </c>
      <c r="L283" s="93">
        <v>1</v>
      </c>
      <c r="M283" s="93">
        <v>1</v>
      </c>
      <c r="N283" s="93">
        <v>1</v>
      </c>
      <c r="O283" s="93">
        <v>1</v>
      </c>
      <c r="P283" s="92" t="s">
        <v>1</v>
      </c>
      <c r="Q283" s="93">
        <v>1</v>
      </c>
      <c r="R283" s="92" t="s">
        <v>1</v>
      </c>
      <c r="S283" s="87">
        <v>1</v>
      </c>
      <c r="T283" s="92" t="s">
        <v>1</v>
      </c>
      <c r="U283" s="21" t="s">
        <v>1</v>
      </c>
      <c r="V283" s="21" t="s">
        <v>1</v>
      </c>
      <c r="W283" s="92" t="s">
        <v>1</v>
      </c>
      <c r="X283" s="95" t="s">
        <v>1</v>
      </c>
      <c r="Y283" s="92" t="s">
        <v>1</v>
      </c>
      <c r="Z283" s="95" t="s">
        <v>1</v>
      </c>
      <c r="AA283" s="93">
        <v>1</v>
      </c>
      <c r="AB283" s="92" t="s">
        <v>1</v>
      </c>
      <c r="AC283" s="93">
        <v>1</v>
      </c>
      <c r="AD283" s="92" t="s">
        <v>1</v>
      </c>
      <c r="AE283" s="93">
        <v>1</v>
      </c>
      <c r="AF283" s="102">
        <v>1</v>
      </c>
      <c r="AH283" t="str">
        <f>VLOOKUP(A283,'Report 238'!$B:$AS,18,FALSE)</f>
        <v/>
      </c>
      <c r="AI283" t="str">
        <f>VLOOKUP(A283,'Report 238'!$B:$AS,36,FALSE)</f>
        <v/>
      </c>
      <c r="AJ283" t="str">
        <f>VLOOKUP(A283,'Report 238'!$B:$AS,42,FALSE)</f>
        <v/>
      </c>
      <c r="AK283" t="str">
        <f>VLOOKUP(A283,'Report 240'!B:AQ,37,FALSE)</f>
        <v>No</v>
      </c>
      <c r="AL283">
        <f>VLOOKUP(A283,'Report 240'!B:AR,38,FALSE)</f>
        <v>20.6</v>
      </c>
      <c r="AM283" t="str">
        <f>VLOOKUP(A283,'Report 240'!B:AS,39,FALSE)</f>
        <v>Yes</v>
      </c>
    </row>
    <row r="284" spans="1:39" ht="14.25" customHeight="1" x14ac:dyDescent="0.3">
      <c r="A284" s="3">
        <v>852</v>
      </c>
      <c r="B284" s="6" t="s">
        <v>283</v>
      </c>
      <c r="C284" s="6" t="s">
        <v>285</v>
      </c>
      <c r="D284" s="89" t="s">
        <v>294</v>
      </c>
      <c r="E284" s="89" t="s">
        <v>303</v>
      </c>
      <c r="F284" s="90" t="s">
        <v>349</v>
      </c>
      <c r="G284" s="101" t="s">
        <v>8</v>
      </c>
      <c r="H284" s="17" t="str">
        <f>VLOOKUP(A284,'PROVINCES - IDs'!A:O,11,FALSE)</f>
        <v/>
      </c>
      <c r="I284" s="17" t="str">
        <f>VLOOKUP(A284,'PROVINCES - IDs'!A:P,12,FALSE)</f>
        <v/>
      </c>
      <c r="J284" s="92" t="s">
        <v>1</v>
      </c>
      <c r="K284" s="92" t="s">
        <v>1</v>
      </c>
      <c r="L284" s="92" t="s">
        <v>1</v>
      </c>
      <c r="M284" s="92" t="s">
        <v>1</v>
      </c>
      <c r="N284" s="92" t="s">
        <v>1</v>
      </c>
      <c r="O284" s="92" t="s">
        <v>1</v>
      </c>
      <c r="P284" s="92" t="s">
        <v>1</v>
      </c>
      <c r="Q284" s="92" t="s">
        <v>1</v>
      </c>
      <c r="R284" s="92" t="s">
        <v>1</v>
      </c>
      <c r="S284" s="92" t="s">
        <v>1</v>
      </c>
      <c r="T284" s="92" t="s">
        <v>1</v>
      </c>
      <c r="U284" s="92" t="s">
        <v>1</v>
      </c>
      <c r="V284" s="92" t="s">
        <v>1</v>
      </c>
      <c r="W284" s="92" t="s">
        <v>1</v>
      </c>
      <c r="X284" s="92" t="s">
        <v>1</v>
      </c>
      <c r="Y284" s="92" t="s">
        <v>1</v>
      </c>
      <c r="Z284" s="92" t="s">
        <v>1</v>
      </c>
      <c r="AA284" s="92" t="s">
        <v>1</v>
      </c>
      <c r="AB284" s="92" t="s">
        <v>1</v>
      </c>
      <c r="AC284" s="92" t="s">
        <v>1</v>
      </c>
      <c r="AD284" s="92" t="s">
        <v>1</v>
      </c>
      <c r="AE284" s="92" t="s">
        <v>1</v>
      </c>
      <c r="AF284" s="94" t="s">
        <v>1</v>
      </c>
      <c r="AH284" t="str">
        <f>VLOOKUP(A284,'Report 238'!$B:$AS,18,FALSE)</f>
        <v/>
      </c>
      <c r="AI284" t="str">
        <f>VLOOKUP(A284,'Report 238'!$B:$AS,36,FALSE)</f>
        <v/>
      </c>
      <c r="AJ284" t="str">
        <f>VLOOKUP(A284,'Report 238'!$B:$AS,42,FALSE)</f>
        <v/>
      </c>
      <c r="AK284" t="str">
        <f>VLOOKUP(A284,'Report 240'!B:AQ,37,FALSE)</f>
        <v/>
      </c>
      <c r="AL284" t="str">
        <f>VLOOKUP(A284,'Report 240'!B:AR,38,FALSE)</f>
        <v/>
      </c>
      <c r="AM284" t="str">
        <f>VLOOKUP(A284,'Report 240'!B:AS,39,FALSE)</f>
        <v/>
      </c>
    </row>
    <row r="285" spans="1:39" ht="14.25" customHeight="1" x14ac:dyDescent="0.3">
      <c r="A285" s="3">
        <v>869</v>
      </c>
      <c r="B285" s="6" t="s">
        <v>246</v>
      </c>
      <c r="C285" s="6" t="s">
        <v>285</v>
      </c>
      <c r="D285" s="89" t="s">
        <v>294</v>
      </c>
      <c r="E285" s="89" t="s">
        <v>303</v>
      </c>
      <c r="F285" s="90" t="s">
        <v>313</v>
      </c>
      <c r="G285" s="101" t="s">
        <v>8</v>
      </c>
      <c r="H285" s="17" t="str">
        <f>VLOOKUP(A285,'PROVINCES - IDs'!A:O,11,FALSE)</f>
        <v>R</v>
      </c>
      <c r="I285" s="17" t="str">
        <f>VLOOKUP(A285,'PROVINCES - IDs'!A:P,12,FALSE)</f>
        <v>R</v>
      </c>
      <c r="J285" s="93">
        <v>1</v>
      </c>
      <c r="K285" s="93">
        <v>1</v>
      </c>
      <c r="L285" s="93">
        <v>1</v>
      </c>
      <c r="M285" s="93">
        <v>1</v>
      </c>
      <c r="N285" s="93">
        <v>1</v>
      </c>
      <c r="O285" s="92" t="s">
        <v>1</v>
      </c>
      <c r="P285" s="92" t="s">
        <v>1</v>
      </c>
      <c r="Q285" s="93">
        <v>1</v>
      </c>
      <c r="R285" s="92" t="s">
        <v>1</v>
      </c>
      <c r="S285" s="92" t="s">
        <v>1</v>
      </c>
      <c r="T285" s="92" t="s">
        <v>1</v>
      </c>
      <c r="U285" s="21" t="s">
        <v>1</v>
      </c>
      <c r="V285" s="21" t="s">
        <v>1</v>
      </c>
      <c r="W285" s="92" t="s">
        <v>1</v>
      </c>
      <c r="X285" s="21" t="s">
        <v>1</v>
      </c>
      <c r="Y285" s="92" t="s">
        <v>1</v>
      </c>
      <c r="Z285" s="95" t="s">
        <v>1</v>
      </c>
      <c r="AA285" s="92" t="s">
        <v>1</v>
      </c>
      <c r="AB285" s="93">
        <v>1</v>
      </c>
      <c r="AC285" s="93">
        <v>1</v>
      </c>
      <c r="AD285" s="92" t="s">
        <v>1</v>
      </c>
      <c r="AE285" s="92" t="s">
        <v>1</v>
      </c>
      <c r="AF285" s="94" t="s">
        <v>1</v>
      </c>
      <c r="AH285" t="str">
        <f>VLOOKUP(A285,'Report 238'!$B:$AS,18,FALSE)</f>
        <v/>
      </c>
      <c r="AI285" t="str">
        <f>VLOOKUP(A285,'Report 238'!$B:$AS,36,FALSE)</f>
        <v/>
      </c>
      <c r="AJ285" t="str">
        <f>VLOOKUP(A285,'Report 238'!$B:$AS,42,FALSE)</f>
        <v/>
      </c>
      <c r="AK285" t="str">
        <f>VLOOKUP(A285,'Report 240'!B:AQ,37,FALSE)</f>
        <v>No</v>
      </c>
      <c r="AL285">
        <f>VLOOKUP(A285,'Report 240'!B:AR,38,FALSE)</f>
        <v>11.6</v>
      </c>
      <c r="AM285" t="str">
        <f>VLOOKUP(A285,'Report 240'!B:AS,39,FALSE)</f>
        <v>No</v>
      </c>
    </row>
    <row r="286" spans="1:39" ht="14.25" customHeight="1" x14ac:dyDescent="0.3">
      <c r="A286" s="3">
        <v>891</v>
      </c>
      <c r="B286" s="6" t="s">
        <v>279</v>
      </c>
      <c r="C286" s="6" t="s">
        <v>285</v>
      </c>
      <c r="D286" s="89" t="s">
        <v>295</v>
      </c>
      <c r="E286" s="89" t="s">
        <v>303</v>
      </c>
      <c r="F286" s="90" t="s">
        <v>317</v>
      </c>
      <c r="G286" s="101" t="s">
        <v>8</v>
      </c>
      <c r="H286" s="17" t="str">
        <f>VLOOKUP(A286,'PROVINCES - IDs'!A:O,11,FALSE)</f>
        <v>R</v>
      </c>
      <c r="I286" s="17" t="str">
        <f>VLOOKUP(A286,'PROVINCES - IDs'!A:P,12,FALSE)</f>
        <v>R</v>
      </c>
      <c r="J286" s="93">
        <v>1</v>
      </c>
      <c r="K286" s="92" t="s">
        <v>1</v>
      </c>
      <c r="L286" s="92" t="s">
        <v>1</v>
      </c>
      <c r="M286" s="92" t="s">
        <v>1</v>
      </c>
      <c r="N286" s="92" t="s">
        <v>1</v>
      </c>
      <c r="O286" s="92" t="s">
        <v>1</v>
      </c>
      <c r="P286" s="92" t="s">
        <v>1</v>
      </c>
      <c r="Q286" s="92" t="s">
        <v>1</v>
      </c>
      <c r="R286" s="92" t="s">
        <v>1</v>
      </c>
      <c r="S286" s="92" t="s">
        <v>1</v>
      </c>
      <c r="T286" s="92" t="s">
        <v>1</v>
      </c>
      <c r="U286" s="95" t="s">
        <v>1</v>
      </c>
      <c r="V286" s="95" t="s">
        <v>1</v>
      </c>
      <c r="W286" s="92" t="s">
        <v>1</v>
      </c>
      <c r="X286" s="92" t="s">
        <v>1</v>
      </c>
      <c r="Y286" s="92" t="s">
        <v>1</v>
      </c>
      <c r="Z286" s="92" t="s">
        <v>1</v>
      </c>
      <c r="AA286" s="92" t="s">
        <v>1</v>
      </c>
      <c r="AB286" s="93">
        <v>1</v>
      </c>
      <c r="AC286" s="93">
        <v>1</v>
      </c>
      <c r="AD286" s="93">
        <v>1</v>
      </c>
      <c r="AE286" s="92" t="s">
        <v>1</v>
      </c>
      <c r="AF286" s="94" t="s">
        <v>1</v>
      </c>
      <c r="AH286" t="str">
        <f>VLOOKUP(A286,'Report 238'!$B:$AS,18,FALSE)</f>
        <v/>
      </c>
      <c r="AI286" t="str">
        <f>VLOOKUP(A286,'Report 238'!$B:$AS,36,FALSE)</f>
        <v/>
      </c>
      <c r="AJ286" t="str">
        <f>VLOOKUP(A286,'Report 238'!$B:$AS,42,FALSE)</f>
        <v/>
      </c>
      <c r="AK286" t="str">
        <f>VLOOKUP(A286,'Report 240'!B:AQ,37,FALSE)</f>
        <v/>
      </c>
      <c r="AL286" t="str">
        <f>VLOOKUP(A286,'Report 240'!B:AR,38,FALSE)</f>
        <v/>
      </c>
      <c r="AM286" t="str">
        <f>VLOOKUP(A286,'Report 240'!B:AS,39,FALSE)</f>
        <v/>
      </c>
    </row>
    <row r="287" spans="1:39" ht="7.5" customHeight="1" x14ac:dyDescent="0.3">
      <c r="AH287" t="e">
        <f>VLOOKUP(A287,'Report 238'!$B:$AS,18,FALSE)</f>
        <v>#N/A</v>
      </c>
      <c r="AI287" t="e">
        <f>VLOOKUP(A287,'Report 238'!$B:$AS,36,FALSE)</f>
        <v>#N/A</v>
      </c>
      <c r="AJ287" t="e">
        <f>VLOOKUP(A287,'Report 238'!$B:$AS,42,FALSE)</f>
        <v>#N/A</v>
      </c>
      <c r="AK287" t="e">
        <f>VLOOKUP(A287,'Report 240'!B:AQ,37,FALSE)</f>
        <v>#N/A</v>
      </c>
      <c r="AL287" t="e">
        <f>VLOOKUP(A287,'Report 240'!B:AR,38,FALSE)</f>
        <v>#N/A</v>
      </c>
      <c r="AM287" t="e">
        <f>VLOOKUP(A287,'Report 240'!B:AS,39,FALSE)</f>
        <v>#N/A</v>
      </c>
    </row>
  </sheetData>
  <autoFilter ref="A5:AM286" xr:uid="{0A73CF40-8A14-49DA-A6EB-39B4E2AC4690}"/>
  <mergeCells count="24">
    <mergeCell ref="AH3:AJ3"/>
    <mergeCell ref="AK3:AM3"/>
    <mergeCell ref="A7:C7"/>
    <mergeCell ref="D7:AF7"/>
    <mergeCell ref="G3:I3"/>
    <mergeCell ref="J3:T3"/>
    <mergeCell ref="U3:Z3"/>
    <mergeCell ref="AA3:AF3"/>
    <mergeCell ref="A1:C1"/>
    <mergeCell ref="D1:AF1"/>
    <mergeCell ref="A2:C2"/>
    <mergeCell ref="D2:T2"/>
    <mergeCell ref="U2:Y2"/>
    <mergeCell ref="Z2:AD2"/>
    <mergeCell ref="A262:C262"/>
    <mergeCell ref="D262:AF262"/>
    <mergeCell ref="A276:C276"/>
    <mergeCell ref="D276:AF276"/>
    <mergeCell ref="A43:C43"/>
    <mergeCell ref="D43:AF43"/>
    <mergeCell ref="A169:C169"/>
    <mergeCell ref="D169:AF169"/>
    <mergeCell ref="A255:C255"/>
    <mergeCell ref="D255:AF25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326"/>
  <sheetViews>
    <sheetView showGridLines="0" topLeftCell="D3" workbookViewId="0">
      <selection activeCell="K7" sqref="K7:L7"/>
    </sheetView>
  </sheetViews>
  <sheetFormatPr defaultRowHeight="14.4" x14ac:dyDescent="0.3"/>
  <cols>
    <col min="1" max="1" width="3.6640625" customWidth="1"/>
    <col min="2" max="2" width="23.88671875" customWidth="1"/>
    <col min="3" max="3" width="16.109375" customWidth="1"/>
    <col min="4" max="4" width="0.6640625" customWidth="1"/>
    <col min="5" max="5" width="4.6640625" customWidth="1"/>
    <col min="6" max="6" width="4" customWidth="1"/>
    <col min="7" max="7" width="10.88671875" customWidth="1"/>
    <col min="8" max="8" width="17.5546875" customWidth="1"/>
    <col min="9" max="9" width="12.5546875" customWidth="1"/>
    <col min="10" max="10" width="2.6640625" customWidth="1"/>
    <col min="11" max="12" width="3.109375" bestFit="1" customWidth="1"/>
    <col min="13" max="13" width="4.33203125" customWidth="1"/>
    <col min="14" max="14" width="4.44140625" customWidth="1"/>
    <col min="15" max="17" width="4.33203125" customWidth="1"/>
    <col min="18" max="18" width="2.109375" customWidth="1"/>
    <col min="19" max="19" width="2.33203125" customWidth="1"/>
    <col min="20" max="22" width="4.33203125" customWidth="1"/>
    <col min="23" max="23" width="4.44140625" customWidth="1"/>
    <col min="24" max="25" width="2.109375" customWidth="1"/>
    <col min="26" max="28" width="4.33203125" customWidth="1"/>
    <col min="29" max="29" width="4.44140625" customWidth="1"/>
    <col min="30" max="31" width="2.109375" customWidth="1"/>
    <col min="32" max="33" width="4.33203125" customWidth="1"/>
    <col min="34" max="34" width="4.44140625" customWidth="1"/>
    <col min="35" max="35" width="4.33203125" customWidth="1"/>
    <col min="36" max="37" width="2.109375" customWidth="1"/>
    <col min="38" max="38" width="4.33203125" customWidth="1"/>
    <col min="39" max="39" width="4.44140625" customWidth="1"/>
    <col min="40" max="40" width="75.88671875" customWidth="1"/>
    <col min="41" max="41" width="21.6640625" customWidth="1"/>
  </cols>
  <sheetData>
    <row r="1" spans="1:39" ht="48" customHeight="1" x14ac:dyDescent="0.3">
      <c r="A1" s="246"/>
      <c r="B1" s="246"/>
      <c r="C1" s="246"/>
      <c r="D1" s="246"/>
      <c r="E1" s="247" t="s">
        <v>299</v>
      </c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  <c r="U1" s="247"/>
      <c r="V1" s="247"/>
      <c r="W1" s="247"/>
      <c r="X1" s="247"/>
      <c r="Y1" s="247"/>
      <c r="Z1" s="247"/>
      <c r="AA1" s="247"/>
      <c r="AB1" s="247"/>
      <c r="AC1" s="247"/>
      <c r="AD1" s="247"/>
      <c r="AE1" s="247"/>
      <c r="AF1" s="247"/>
      <c r="AG1" s="247"/>
      <c r="AH1" s="247"/>
      <c r="AI1" s="247"/>
      <c r="AJ1" s="247"/>
      <c r="AK1" s="247"/>
      <c r="AL1" s="247"/>
      <c r="AM1" s="247"/>
    </row>
    <row r="2" spans="1:39" ht="19.5" customHeight="1" x14ac:dyDescent="0.3">
      <c r="A2" s="248" t="s">
        <v>0</v>
      </c>
      <c r="B2" s="248"/>
      <c r="C2" s="248"/>
      <c r="D2" s="248"/>
      <c r="E2" s="249" t="s">
        <v>300</v>
      </c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V2" s="249"/>
      <c r="W2" s="249"/>
      <c r="X2" s="249"/>
      <c r="Y2" s="249"/>
      <c r="Z2" s="250" t="s">
        <v>378</v>
      </c>
      <c r="AA2" s="250"/>
      <c r="AB2" s="250"/>
      <c r="AC2" s="250"/>
      <c r="AD2" s="250"/>
      <c r="AE2" s="250"/>
      <c r="AF2" s="251">
        <v>45382</v>
      </c>
      <c r="AG2" s="251"/>
      <c r="AH2" s="251"/>
      <c r="AI2" s="251"/>
      <c r="AJ2" s="251"/>
      <c r="AK2" s="251"/>
    </row>
    <row r="3" spans="1:39" ht="36.75" customHeight="1" x14ac:dyDescent="0.3">
      <c r="A3" s="1" t="s">
        <v>1</v>
      </c>
      <c r="B3" s="4" t="s">
        <v>1</v>
      </c>
      <c r="C3" s="4" t="s">
        <v>1</v>
      </c>
      <c r="D3" s="277" t="s">
        <v>1</v>
      </c>
      <c r="E3" s="277"/>
      <c r="F3" s="4" t="s">
        <v>1</v>
      </c>
      <c r="G3" s="4" t="s">
        <v>1</v>
      </c>
      <c r="H3" s="4" t="s">
        <v>1</v>
      </c>
      <c r="I3" s="7" t="s">
        <v>1</v>
      </c>
      <c r="J3" s="263" t="s">
        <v>1</v>
      </c>
      <c r="K3" s="263"/>
      <c r="L3" s="263"/>
      <c r="M3" s="263" t="s">
        <v>364</v>
      </c>
      <c r="N3" s="263"/>
      <c r="O3" s="263"/>
      <c r="P3" s="263"/>
      <c r="Q3" s="263"/>
      <c r="R3" s="263"/>
      <c r="S3" s="263"/>
      <c r="T3" s="263"/>
      <c r="U3" s="263"/>
      <c r="V3" s="263"/>
      <c r="W3" s="263"/>
      <c r="X3" s="263"/>
      <c r="Y3" s="263"/>
      <c r="Z3" s="263" t="s">
        <v>379</v>
      </c>
      <c r="AA3" s="263"/>
      <c r="AB3" s="263"/>
      <c r="AC3" s="263"/>
      <c r="AD3" s="263"/>
      <c r="AE3" s="263"/>
      <c r="AF3" s="263"/>
      <c r="AG3" s="263" t="s">
        <v>389</v>
      </c>
      <c r="AH3" s="263"/>
      <c r="AI3" s="263"/>
      <c r="AJ3" s="263"/>
      <c r="AK3" s="263"/>
      <c r="AL3" s="263"/>
      <c r="AM3" s="263"/>
    </row>
    <row r="4" spans="1:39" ht="119.25" customHeight="1" x14ac:dyDescent="0.3">
      <c r="A4" s="2" t="s">
        <v>2</v>
      </c>
      <c r="B4" s="5" t="s">
        <v>9</v>
      </c>
      <c r="C4" s="5" t="s">
        <v>284</v>
      </c>
      <c r="D4" s="278" t="s">
        <v>289</v>
      </c>
      <c r="E4" s="278"/>
      <c r="F4" s="5" t="s">
        <v>301</v>
      </c>
      <c r="G4" s="5" t="s">
        <v>302</v>
      </c>
      <c r="H4" s="5" t="s">
        <v>304</v>
      </c>
      <c r="I4" s="8" t="s">
        <v>357</v>
      </c>
      <c r="J4" s="10" t="s">
        <v>360</v>
      </c>
      <c r="K4" s="10" t="s">
        <v>361</v>
      </c>
      <c r="L4" s="9" t="s">
        <v>363</v>
      </c>
      <c r="M4" s="10" t="s">
        <v>365</v>
      </c>
      <c r="N4" s="10" t="s">
        <v>366</v>
      </c>
      <c r="O4" s="10" t="s">
        <v>367</v>
      </c>
      <c r="P4" s="10" t="s">
        <v>368</v>
      </c>
      <c r="Q4" s="10" t="s">
        <v>370</v>
      </c>
      <c r="R4" s="265" t="s">
        <v>371</v>
      </c>
      <c r="S4" s="265"/>
      <c r="T4" s="10" t="s">
        <v>372</v>
      </c>
      <c r="U4" s="10" t="s">
        <v>373</v>
      </c>
      <c r="V4" s="10" t="s">
        <v>374</v>
      </c>
      <c r="W4" s="10" t="s">
        <v>375</v>
      </c>
      <c r="X4" s="263" t="s">
        <v>376</v>
      </c>
      <c r="Y4" s="263"/>
      <c r="Z4" s="10" t="s">
        <v>380</v>
      </c>
      <c r="AA4" s="10" t="s">
        <v>382</v>
      </c>
      <c r="AB4" s="10" t="s">
        <v>383</v>
      </c>
      <c r="AC4" s="10" t="s">
        <v>385</v>
      </c>
      <c r="AD4" s="265" t="s">
        <v>386</v>
      </c>
      <c r="AE4" s="265"/>
      <c r="AF4" s="9" t="s">
        <v>388</v>
      </c>
      <c r="AG4" s="10" t="s">
        <v>390</v>
      </c>
      <c r="AH4" s="10" t="s">
        <v>391</v>
      </c>
      <c r="AI4" s="10" t="s">
        <v>393</v>
      </c>
      <c r="AJ4" s="265" t="s">
        <v>394</v>
      </c>
      <c r="AK4" s="265"/>
      <c r="AL4" s="10" t="s">
        <v>396</v>
      </c>
      <c r="AM4" s="9" t="s">
        <v>397</v>
      </c>
    </row>
    <row r="5" spans="1:39" x14ac:dyDescent="0.3">
      <c r="A5" s="24"/>
      <c r="B5" s="25"/>
      <c r="C5" s="25"/>
      <c r="D5" s="25"/>
      <c r="E5" s="25"/>
      <c r="F5" s="25"/>
      <c r="G5" s="25"/>
      <c r="H5" s="25"/>
      <c r="I5" s="26"/>
      <c r="J5" s="27"/>
      <c r="K5" s="27"/>
      <c r="L5" s="28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8"/>
      <c r="Y5" s="28"/>
      <c r="Z5" s="27"/>
      <c r="AA5" s="27"/>
      <c r="AB5" s="27"/>
      <c r="AC5" s="27"/>
      <c r="AD5" s="27"/>
      <c r="AE5" s="27"/>
      <c r="AF5" s="28"/>
      <c r="AG5" s="27"/>
      <c r="AH5" s="27"/>
      <c r="AI5" s="27"/>
      <c r="AJ5" s="27"/>
      <c r="AK5" s="27"/>
      <c r="AL5" s="27"/>
      <c r="AM5" s="28"/>
    </row>
    <row r="6" spans="1:39" ht="18" customHeight="1" x14ac:dyDescent="0.3">
      <c r="A6" s="276" t="s">
        <v>3</v>
      </c>
      <c r="B6" s="276"/>
      <c r="C6" s="276"/>
      <c r="D6" s="275" t="s">
        <v>1</v>
      </c>
      <c r="E6" s="275"/>
      <c r="F6" s="275"/>
      <c r="G6" s="275"/>
      <c r="H6" s="275"/>
      <c r="I6" s="275"/>
      <c r="J6" s="275"/>
      <c r="K6" s="275"/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</row>
    <row r="7" spans="1:39" ht="14.25" customHeight="1" x14ac:dyDescent="0.3">
      <c r="A7" s="3">
        <v>601</v>
      </c>
      <c r="B7" s="6" t="s">
        <v>10</v>
      </c>
      <c r="C7" s="6" t="s">
        <v>285</v>
      </c>
      <c r="D7" s="273" t="s">
        <v>290</v>
      </c>
      <c r="E7" s="273"/>
      <c r="F7" s="3" t="s">
        <v>290</v>
      </c>
      <c r="G7" s="3" t="s">
        <v>303</v>
      </c>
      <c r="H7" s="6" t="s">
        <v>305</v>
      </c>
      <c r="I7" s="3" t="s">
        <v>358</v>
      </c>
      <c r="J7" s="11" t="s">
        <v>3</v>
      </c>
      <c r="K7" s="17">
        <f>VLOOKUP(A7,'PROVINCES - IDs'!A:O,1,FALSE)</f>
        <v>601</v>
      </c>
      <c r="L7" s="17">
        <f>VLOOKUP(A7,'PROVINCES - IDs'!A:P,1,FALSE)</f>
        <v>601</v>
      </c>
      <c r="M7" s="18" t="s">
        <v>1</v>
      </c>
      <c r="N7" s="18" t="s">
        <v>1</v>
      </c>
      <c r="O7" s="18" t="s">
        <v>1</v>
      </c>
      <c r="P7" s="19">
        <v>1</v>
      </c>
      <c r="Q7" s="19">
        <v>1</v>
      </c>
      <c r="R7" s="258" t="s">
        <v>1</v>
      </c>
      <c r="S7" s="258"/>
      <c r="T7" s="18" t="s">
        <v>1</v>
      </c>
      <c r="U7" s="18" t="s">
        <v>1</v>
      </c>
      <c r="V7" s="18" t="s">
        <v>1</v>
      </c>
      <c r="W7" s="18" t="s">
        <v>1</v>
      </c>
      <c r="X7" s="258" t="s">
        <v>1</v>
      </c>
      <c r="Y7" s="258"/>
      <c r="Z7" s="18" t="s">
        <v>1</v>
      </c>
      <c r="AA7" s="18" t="s">
        <v>1</v>
      </c>
      <c r="AB7" s="18" t="s">
        <v>1</v>
      </c>
      <c r="AC7" s="18" t="s">
        <v>1</v>
      </c>
      <c r="AD7" s="258" t="s">
        <v>1</v>
      </c>
      <c r="AE7" s="258"/>
      <c r="AF7" s="18" t="s">
        <v>1</v>
      </c>
      <c r="AG7" s="18" t="s">
        <v>1</v>
      </c>
      <c r="AH7" s="18" t="s">
        <v>1</v>
      </c>
      <c r="AI7" s="18" t="s">
        <v>1</v>
      </c>
      <c r="AJ7" s="258" t="s">
        <v>1</v>
      </c>
      <c r="AK7" s="258"/>
      <c r="AL7" s="18" t="s">
        <v>1</v>
      </c>
      <c r="AM7" s="22" t="s">
        <v>1</v>
      </c>
    </row>
    <row r="8" spans="1:39" ht="14.25" customHeight="1" x14ac:dyDescent="0.3">
      <c r="A8" s="3">
        <v>615</v>
      </c>
      <c r="B8" s="6" t="s">
        <v>11</v>
      </c>
      <c r="C8" s="6" t="s">
        <v>285</v>
      </c>
      <c r="D8" s="273" t="s">
        <v>290</v>
      </c>
      <c r="E8" s="273"/>
      <c r="F8" s="3" t="s">
        <v>290</v>
      </c>
      <c r="G8" s="3" t="s">
        <v>303</v>
      </c>
      <c r="H8" s="6" t="s">
        <v>306</v>
      </c>
      <c r="I8" s="3" t="s">
        <v>358</v>
      </c>
      <c r="J8" s="11" t="s">
        <v>3</v>
      </c>
      <c r="K8" s="17" t="s">
        <v>1</v>
      </c>
      <c r="L8" s="17" t="s">
        <v>1</v>
      </c>
      <c r="M8" s="18" t="s">
        <v>1</v>
      </c>
      <c r="N8" s="18" t="s">
        <v>1</v>
      </c>
      <c r="O8" s="19">
        <v>1</v>
      </c>
      <c r="P8" s="19">
        <v>1</v>
      </c>
      <c r="Q8" s="18" t="s">
        <v>1</v>
      </c>
      <c r="R8" s="258" t="s">
        <v>1</v>
      </c>
      <c r="S8" s="258"/>
      <c r="T8" s="18" t="s">
        <v>1</v>
      </c>
      <c r="U8" s="18" t="s">
        <v>1</v>
      </c>
      <c r="V8" s="18" t="s">
        <v>1</v>
      </c>
      <c r="W8" s="18" t="s">
        <v>1</v>
      </c>
      <c r="X8" s="258" t="s">
        <v>1</v>
      </c>
      <c r="Y8" s="258"/>
      <c r="Z8" s="18" t="s">
        <v>1</v>
      </c>
      <c r="AA8" s="18" t="s">
        <v>1</v>
      </c>
      <c r="AB8" s="18" t="s">
        <v>1</v>
      </c>
      <c r="AC8" s="18" t="s">
        <v>1</v>
      </c>
      <c r="AD8" s="258" t="s">
        <v>1</v>
      </c>
      <c r="AE8" s="258"/>
      <c r="AF8" s="18" t="s">
        <v>1</v>
      </c>
      <c r="AG8" s="18" t="s">
        <v>1</v>
      </c>
      <c r="AH8" s="18" t="s">
        <v>1</v>
      </c>
      <c r="AI8" s="18" t="s">
        <v>1</v>
      </c>
      <c r="AJ8" s="258" t="s">
        <v>1</v>
      </c>
      <c r="AK8" s="258"/>
      <c r="AL8" s="18" t="s">
        <v>1</v>
      </c>
      <c r="AM8" s="22" t="s">
        <v>1</v>
      </c>
    </row>
    <row r="9" spans="1:39" ht="18.75" customHeight="1" x14ac:dyDescent="0.3">
      <c r="A9" s="3">
        <v>599</v>
      </c>
      <c r="B9" s="6" t="s">
        <v>12</v>
      </c>
      <c r="C9" s="6" t="s">
        <v>285</v>
      </c>
      <c r="D9" s="273" t="s">
        <v>290</v>
      </c>
      <c r="E9" s="273"/>
      <c r="F9" s="3" t="s">
        <v>290</v>
      </c>
      <c r="G9" s="3" t="s">
        <v>303</v>
      </c>
      <c r="H9" s="6" t="s">
        <v>307</v>
      </c>
      <c r="I9" s="3" t="s">
        <v>358</v>
      </c>
      <c r="J9" s="11" t="s">
        <v>3</v>
      </c>
      <c r="K9" s="17" t="s">
        <v>1</v>
      </c>
      <c r="L9" s="17" t="s">
        <v>1</v>
      </c>
      <c r="M9" s="18" t="s">
        <v>1</v>
      </c>
      <c r="N9" s="18" t="s">
        <v>1</v>
      </c>
      <c r="O9" s="19">
        <v>1</v>
      </c>
      <c r="P9" s="19">
        <v>1</v>
      </c>
      <c r="Q9" s="18" t="s">
        <v>1</v>
      </c>
      <c r="R9" s="258" t="s">
        <v>1</v>
      </c>
      <c r="S9" s="258"/>
      <c r="T9" s="18" t="s">
        <v>1</v>
      </c>
      <c r="U9" s="18" t="s">
        <v>1</v>
      </c>
      <c r="V9" s="18" t="s">
        <v>1</v>
      </c>
      <c r="W9" s="18" t="s">
        <v>1</v>
      </c>
      <c r="X9" s="258" t="s">
        <v>1</v>
      </c>
      <c r="Y9" s="258"/>
      <c r="Z9" s="18" t="s">
        <v>1</v>
      </c>
      <c r="AA9" s="18" t="s">
        <v>1</v>
      </c>
      <c r="AB9" s="18" t="s">
        <v>1</v>
      </c>
      <c r="AC9" s="18" t="s">
        <v>1</v>
      </c>
      <c r="AD9" s="258" t="s">
        <v>1</v>
      </c>
      <c r="AE9" s="258"/>
      <c r="AF9" s="18" t="s">
        <v>1</v>
      </c>
      <c r="AG9" s="18" t="s">
        <v>1</v>
      </c>
      <c r="AH9" s="18" t="s">
        <v>1</v>
      </c>
      <c r="AI9" s="18" t="s">
        <v>1</v>
      </c>
      <c r="AJ9" s="258" t="s">
        <v>1</v>
      </c>
      <c r="AK9" s="258"/>
      <c r="AL9" s="18" t="s">
        <v>1</v>
      </c>
      <c r="AM9" s="22" t="s">
        <v>1</v>
      </c>
    </row>
    <row r="10" spans="1:39" ht="14.25" customHeight="1" x14ac:dyDescent="0.3">
      <c r="A10" s="3">
        <v>618</v>
      </c>
      <c r="B10" s="6" t="s">
        <v>13</v>
      </c>
      <c r="C10" s="6" t="s">
        <v>286</v>
      </c>
      <c r="D10" s="273" t="s">
        <v>290</v>
      </c>
      <c r="E10" s="273"/>
      <c r="F10" s="3" t="s">
        <v>290</v>
      </c>
      <c r="G10" s="3" t="s">
        <v>303</v>
      </c>
      <c r="H10" s="6" t="s">
        <v>306</v>
      </c>
      <c r="I10" s="3" t="s">
        <v>358</v>
      </c>
      <c r="J10" s="11" t="s">
        <v>3</v>
      </c>
      <c r="K10" s="17" t="s">
        <v>1</v>
      </c>
      <c r="L10" s="17" t="s">
        <v>1</v>
      </c>
      <c r="M10" s="18" t="s">
        <v>1</v>
      </c>
      <c r="N10" s="19">
        <v>1</v>
      </c>
      <c r="O10" s="19">
        <v>1</v>
      </c>
      <c r="P10" s="19">
        <v>1</v>
      </c>
      <c r="Q10" s="18" t="s">
        <v>1</v>
      </c>
      <c r="R10" s="258" t="s">
        <v>1</v>
      </c>
      <c r="S10" s="258"/>
      <c r="T10" s="18" t="s">
        <v>1</v>
      </c>
      <c r="U10" s="18" t="s">
        <v>1</v>
      </c>
      <c r="V10" s="18" t="s">
        <v>1</v>
      </c>
      <c r="W10" s="18" t="s">
        <v>1</v>
      </c>
      <c r="X10" s="261">
        <v>1</v>
      </c>
      <c r="Y10" s="261"/>
      <c r="Z10" s="18" t="s">
        <v>1</v>
      </c>
      <c r="AA10" s="18" t="s">
        <v>1</v>
      </c>
      <c r="AB10" s="18" t="s">
        <v>1</v>
      </c>
      <c r="AC10" s="18" t="s">
        <v>1</v>
      </c>
      <c r="AD10" s="258" t="s">
        <v>1</v>
      </c>
      <c r="AE10" s="258"/>
      <c r="AF10" s="18" t="s">
        <v>1</v>
      </c>
      <c r="AG10" s="18" t="s">
        <v>1</v>
      </c>
      <c r="AH10" s="18" t="s">
        <v>1</v>
      </c>
      <c r="AI10" s="18" t="s">
        <v>1</v>
      </c>
      <c r="AJ10" s="258" t="s">
        <v>1</v>
      </c>
      <c r="AK10" s="258"/>
      <c r="AL10" s="18" t="s">
        <v>1</v>
      </c>
      <c r="AM10" s="22" t="s">
        <v>1</v>
      </c>
    </row>
    <row r="11" spans="1:39" ht="18.75" customHeight="1" x14ac:dyDescent="0.3">
      <c r="A11" s="3">
        <v>618</v>
      </c>
      <c r="B11" s="6" t="s">
        <v>13</v>
      </c>
      <c r="C11" s="6" t="s">
        <v>286</v>
      </c>
      <c r="D11" s="273" t="s">
        <v>290</v>
      </c>
      <c r="E11" s="273"/>
      <c r="F11" s="3" t="s">
        <v>290</v>
      </c>
      <c r="G11" s="3" t="s">
        <v>303</v>
      </c>
      <c r="H11" s="6" t="s">
        <v>306</v>
      </c>
      <c r="I11" s="3" t="s">
        <v>359</v>
      </c>
      <c r="J11" s="11" t="s">
        <v>3</v>
      </c>
      <c r="K11" s="17" t="s">
        <v>1</v>
      </c>
      <c r="L11" s="17" t="s">
        <v>1</v>
      </c>
      <c r="M11" s="18" t="s">
        <v>1</v>
      </c>
      <c r="N11" s="18" t="s">
        <v>1</v>
      </c>
      <c r="O11" s="18" t="s">
        <v>1</v>
      </c>
      <c r="P11" s="18" t="s">
        <v>1</v>
      </c>
      <c r="Q11" s="18" t="s">
        <v>1</v>
      </c>
      <c r="R11" s="258" t="s">
        <v>1</v>
      </c>
      <c r="S11" s="258"/>
      <c r="T11" s="18" t="s">
        <v>1</v>
      </c>
      <c r="U11" s="18" t="s">
        <v>1</v>
      </c>
      <c r="V11" s="18" t="s">
        <v>1</v>
      </c>
      <c r="W11" s="18" t="s">
        <v>1</v>
      </c>
      <c r="X11" s="258" t="s">
        <v>1</v>
      </c>
      <c r="Y11" s="258"/>
      <c r="Z11" s="18" t="s">
        <v>1</v>
      </c>
      <c r="AA11" s="18" t="s">
        <v>1</v>
      </c>
      <c r="AB11" s="18" t="s">
        <v>1</v>
      </c>
      <c r="AC11" s="18" t="s">
        <v>1</v>
      </c>
      <c r="AD11" s="258" t="s">
        <v>1</v>
      </c>
      <c r="AE11" s="258"/>
      <c r="AF11" s="18" t="s">
        <v>1</v>
      </c>
      <c r="AG11" s="18" t="s">
        <v>1</v>
      </c>
      <c r="AH11" s="18" t="s">
        <v>1</v>
      </c>
      <c r="AI11" s="18" t="s">
        <v>1</v>
      </c>
      <c r="AJ11" s="258" t="s">
        <v>1</v>
      </c>
      <c r="AK11" s="258"/>
      <c r="AL11" s="18" t="s">
        <v>1</v>
      </c>
      <c r="AM11" s="22" t="s">
        <v>1</v>
      </c>
    </row>
    <row r="12" spans="1:39" ht="13.5" customHeight="1" x14ac:dyDescent="0.3">
      <c r="A12" s="3">
        <v>655</v>
      </c>
      <c r="B12" s="6" t="s">
        <v>14</v>
      </c>
      <c r="C12" s="6" t="s">
        <v>285</v>
      </c>
      <c r="D12" s="273" t="s">
        <v>291</v>
      </c>
      <c r="E12" s="273"/>
      <c r="F12" s="3" t="s">
        <v>291</v>
      </c>
      <c r="G12" s="3" t="s">
        <v>303</v>
      </c>
      <c r="H12" s="6" t="s">
        <v>308</v>
      </c>
      <c r="I12" s="3" t="s">
        <v>358</v>
      </c>
      <c r="J12" s="11" t="s">
        <v>3</v>
      </c>
      <c r="K12" s="17" t="s">
        <v>1</v>
      </c>
      <c r="L12" s="17" t="s">
        <v>1</v>
      </c>
      <c r="M12" s="18" t="s">
        <v>1</v>
      </c>
      <c r="N12" s="18" t="s">
        <v>1</v>
      </c>
      <c r="O12" s="19">
        <v>1</v>
      </c>
      <c r="P12" s="19">
        <v>1</v>
      </c>
      <c r="Q12" s="18" t="s">
        <v>1</v>
      </c>
      <c r="R12" s="258" t="s">
        <v>1</v>
      </c>
      <c r="S12" s="258"/>
      <c r="T12" s="18" t="s">
        <v>1</v>
      </c>
      <c r="U12" s="18" t="s">
        <v>1</v>
      </c>
      <c r="V12" s="18" t="s">
        <v>1</v>
      </c>
      <c r="W12" s="18" t="s">
        <v>1</v>
      </c>
      <c r="X12" s="258" t="s">
        <v>1</v>
      </c>
      <c r="Y12" s="258"/>
      <c r="Z12" s="18" t="s">
        <v>1</v>
      </c>
      <c r="AA12" s="18" t="s">
        <v>1</v>
      </c>
      <c r="AB12" s="20" t="s">
        <v>1</v>
      </c>
      <c r="AC12" s="18" t="s">
        <v>1</v>
      </c>
      <c r="AD12" s="258" t="s">
        <v>1</v>
      </c>
      <c r="AE12" s="258"/>
      <c r="AF12" s="18" t="s">
        <v>1</v>
      </c>
      <c r="AG12" s="18" t="s">
        <v>1</v>
      </c>
      <c r="AH12" s="18" t="s">
        <v>1</v>
      </c>
      <c r="AI12" s="18" t="s">
        <v>1</v>
      </c>
      <c r="AJ12" s="258" t="s">
        <v>1</v>
      </c>
      <c r="AK12" s="258"/>
      <c r="AL12" s="18" t="s">
        <v>1</v>
      </c>
      <c r="AM12" s="22" t="s">
        <v>1</v>
      </c>
    </row>
    <row r="13" spans="1:39" ht="14.25" customHeight="1" x14ac:dyDescent="0.3">
      <c r="A13" s="3">
        <v>733</v>
      </c>
      <c r="B13" s="6" t="s">
        <v>15</v>
      </c>
      <c r="C13" s="6" t="s">
        <v>285</v>
      </c>
      <c r="D13" s="273" t="s">
        <v>292</v>
      </c>
      <c r="E13" s="273"/>
      <c r="F13" s="3" t="s">
        <v>292</v>
      </c>
      <c r="G13" s="3" t="s">
        <v>303</v>
      </c>
      <c r="H13" s="6" t="s">
        <v>309</v>
      </c>
      <c r="I13" s="3" t="s">
        <v>358</v>
      </c>
      <c r="J13" s="11" t="s">
        <v>3</v>
      </c>
      <c r="K13" s="17" t="s">
        <v>1</v>
      </c>
      <c r="L13" s="17" t="s">
        <v>1</v>
      </c>
      <c r="M13" s="18" t="s">
        <v>1</v>
      </c>
      <c r="N13" s="18" t="s">
        <v>1</v>
      </c>
      <c r="O13" s="19">
        <v>1</v>
      </c>
      <c r="P13" s="19">
        <v>1</v>
      </c>
      <c r="Q13" s="18" t="s">
        <v>1</v>
      </c>
      <c r="R13" s="258" t="s">
        <v>1</v>
      </c>
      <c r="S13" s="258"/>
      <c r="T13" s="18" t="s">
        <v>1</v>
      </c>
      <c r="U13" s="18" t="s">
        <v>1</v>
      </c>
      <c r="V13" s="18" t="s">
        <v>1</v>
      </c>
      <c r="W13" s="18" t="s">
        <v>1</v>
      </c>
      <c r="X13" s="258" t="s">
        <v>1</v>
      </c>
      <c r="Y13" s="258"/>
      <c r="Z13" s="20" t="s">
        <v>1</v>
      </c>
      <c r="AA13" s="18" t="s">
        <v>1</v>
      </c>
      <c r="AB13" s="18" t="s">
        <v>1</v>
      </c>
      <c r="AC13" s="18" t="s">
        <v>1</v>
      </c>
      <c r="AD13" s="258" t="s">
        <v>1</v>
      </c>
      <c r="AE13" s="258"/>
      <c r="AF13" s="18" t="s">
        <v>1</v>
      </c>
      <c r="AG13" s="18" t="s">
        <v>1</v>
      </c>
      <c r="AH13" s="18" t="s">
        <v>1</v>
      </c>
      <c r="AI13" s="18" t="s">
        <v>1</v>
      </c>
      <c r="AJ13" s="258" t="s">
        <v>1</v>
      </c>
      <c r="AK13" s="258"/>
      <c r="AL13" s="18" t="s">
        <v>1</v>
      </c>
      <c r="AM13" s="22" t="s">
        <v>1</v>
      </c>
    </row>
    <row r="14" spans="1:39" ht="14.25" customHeight="1" x14ac:dyDescent="0.3">
      <c r="A14" s="3">
        <v>735</v>
      </c>
      <c r="B14" s="6" t="s">
        <v>16</v>
      </c>
      <c r="C14" s="6" t="s">
        <v>285</v>
      </c>
      <c r="D14" s="273" t="s">
        <v>292</v>
      </c>
      <c r="E14" s="273"/>
      <c r="F14" s="3" t="s">
        <v>292</v>
      </c>
      <c r="G14" s="3" t="s">
        <v>303</v>
      </c>
      <c r="H14" s="6" t="s">
        <v>309</v>
      </c>
      <c r="I14" s="3" t="s">
        <v>358</v>
      </c>
      <c r="J14" s="11" t="s">
        <v>3</v>
      </c>
      <c r="K14" s="17" t="s">
        <v>1</v>
      </c>
      <c r="L14" s="17" t="s">
        <v>1</v>
      </c>
      <c r="M14" s="18" t="s">
        <v>1</v>
      </c>
      <c r="N14" s="18" t="s">
        <v>1</v>
      </c>
      <c r="O14" s="19">
        <v>1</v>
      </c>
      <c r="P14" s="19">
        <v>1</v>
      </c>
      <c r="Q14" s="19">
        <v>1</v>
      </c>
      <c r="R14" s="258" t="s">
        <v>1</v>
      </c>
      <c r="S14" s="258"/>
      <c r="T14" s="18" t="s">
        <v>1</v>
      </c>
      <c r="U14" s="18" t="s">
        <v>1</v>
      </c>
      <c r="V14" s="18" t="s">
        <v>1</v>
      </c>
      <c r="W14" s="18" t="s">
        <v>1</v>
      </c>
      <c r="X14" s="258" t="s">
        <v>1</v>
      </c>
      <c r="Y14" s="258"/>
      <c r="Z14" s="18" t="s">
        <v>1</v>
      </c>
      <c r="AA14" s="18" t="s">
        <v>1</v>
      </c>
      <c r="AB14" s="18" t="s">
        <v>1</v>
      </c>
      <c r="AC14" s="18" t="s">
        <v>1</v>
      </c>
      <c r="AD14" s="258" t="s">
        <v>1</v>
      </c>
      <c r="AE14" s="258"/>
      <c r="AF14" s="18" t="s">
        <v>1</v>
      </c>
      <c r="AG14" s="18" t="s">
        <v>1</v>
      </c>
      <c r="AH14" s="18" t="s">
        <v>1</v>
      </c>
      <c r="AI14" s="18" t="s">
        <v>1</v>
      </c>
      <c r="AJ14" s="258" t="s">
        <v>1</v>
      </c>
      <c r="AK14" s="258"/>
      <c r="AL14" s="18" t="s">
        <v>1</v>
      </c>
      <c r="AM14" s="22" t="s">
        <v>1</v>
      </c>
    </row>
    <row r="15" spans="1:39" ht="14.25" customHeight="1" x14ac:dyDescent="0.3">
      <c r="A15" s="3">
        <v>723</v>
      </c>
      <c r="B15" s="6" t="s">
        <v>17</v>
      </c>
      <c r="C15" s="6" t="s">
        <v>285</v>
      </c>
      <c r="D15" s="273" t="s">
        <v>292</v>
      </c>
      <c r="E15" s="273"/>
      <c r="F15" s="3" t="s">
        <v>292</v>
      </c>
      <c r="G15" s="3" t="s">
        <v>303</v>
      </c>
      <c r="H15" s="6" t="s">
        <v>310</v>
      </c>
      <c r="I15" s="3" t="s">
        <v>358</v>
      </c>
      <c r="J15" s="11" t="s">
        <v>3</v>
      </c>
      <c r="K15" s="17" t="s">
        <v>1</v>
      </c>
      <c r="L15" s="17" t="s">
        <v>1</v>
      </c>
      <c r="M15" s="18" t="s">
        <v>1</v>
      </c>
      <c r="N15" s="18" t="s">
        <v>1</v>
      </c>
      <c r="O15" s="18" t="s">
        <v>1</v>
      </c>
      <c r="P15" s="19">
        <v>1</v>
      </c>
      <c r="Q15" s="18" t="s">
        <v>1</v>
      </c>
      <c r="R15" s="258" t="s">
        <v>1</v>
      </c>
      <c r="S15" s="258"/>
      <c r="T15" s="18" t="s">
        <v>1</v>
      </c>
      <c r="U15" s="18" t="s">
        <v>1</v>
      </c>
      <c r="V15" s="18" t="s">
        <v>1</v>
      </c>
      <c r="W15" s="18" t="s">
        <v>1</v>
      </c>
      <c r="X15" s="258" t="s">
        <v>1</v>
      </c>
      <c r="Y15" s="258"/>
      <c r="Z15" s="18" t="s">
        <v>1</v>
      </c>
      <c r="AA15" s="18" t="s">
        <v>1</v>
      </c>
      <c r="AB15" s="18" t="s">
        <v>1</v>
      </c>
      <c r="AC15" s="18" t="s">
        <v>1</v>
      </c>
      <c r="AD15" s="258" t="s">
        <v>1</v>
      </c>
      <c r="AE15" s="258"/>
      <c r="AF15" s="20" t="s">
        <v>1</v>
      </c>
      <c r="AG15" s="18" t="s">
        <v>1</v>
      </c>
      <c r="AH15" s="18" t="s">
        <v>1</v>
      </c>
      <c r="AI15" s="18" t="s">
        <v>1</v>
      </c>
      <c r="AJ15" s="258" t="s">
        <v>1</v>
      </c>
      <c r="AK15" s="258"/>
      <c r="AL15" s="18" t="s">
        <v>1</v>
      </c>
      <c r="AM15" s="22" t="s">
        <v>1</v>
      </c>
    </row>
    <row r="16" spans="1:39" ht="14.25" customHeight="1" x14ac:dyDescent="0.3">
      <c r="A16" s="3">
        <v>747</v>
      </c>
      <c r="B16" s="6" t="s">
        <v>18</v>
      </c>
      <c r="C16" s="6" t="s">
        <v>286</v>
      </c>
      <c r="D16" s="273" t="s">
        <v>292</v>
      </c>
      <c r="E16" s="273"/>
      <c r="F16" s="3" t="s">
        <v>292</v>
      </c>
      <c r="G16" s="3" t="s">
        <v>303</v>
      </c>
      <c r="H16" s="6" t="s">
        <v>309</v>
      </c>
      <c r="I16" s="3" t="s">
        <v>358</v>
      </c>
      <c r="J16" s="11" t="s">
        <v>3</v>
      </c>
      <c r="K16" s="17" t="s">
        <v>1</v>
      </c>
      <c r="L16" s="17" t="s">
        <v>1</v>
      </c>
      <c r="M16" s="18" t="s">
        <v>1</v>
      </c>
      <c r="N16" s="18" t="s">
        <v>1</v>
      </c>
      <c r="O16" s="19">
        <v>1</v>
      </c>
      <c r="P16" s="19">
        <v>1</v>
      </c>
      <c r="Q16" s="18" t="s">
        <v>1</v>
      </c>
      <c r="R16" s="258" t="s">
        <v>1</v>
      </c>
      <c r="S16" s="258"/>
      <c r="T16" s="18" t="s">
        <v>1</v>
      </c>
      <c r="U16" s="18" t="s">
        <v>1</v>
      </c>
      <c r="V16" s="18" t="s">
        <v>1</v>
      </c>
      <c r="W16" s="18" t="s">
        <v>1</v>
      </c>
      <c r="X16" s="258" t="s">
        <v>1</v>
      </c>
      <c r="Y16" s="258"/>
      <c r="Z16" s="18" t="s">
        <v>1</v>
      </c>
      <c r="AA16" s="18" t="s">
        <v>1</v>
      </c>
      <c r="AB16" s="18" t="s">
        <v>1</v>
      </c>
      <c r="AC16" s="18" t="s">
        <v>1</v>
      </c>
      <c r="AD16" s="258" t="s">
        <v>1</v>
      </c>
      <c r="AE16" s="258"/>
      <c r="AF16" s="20" t="s">
        <v>1</v>
      </c>
      <c r="AG16" s="18" t="s">
        <v>1</v>
      </c>
      <c r="AH16" s="18" t="s">
        <v>1</v>
      </c>
      <c r="AI16" s="18" t="s">
        <v>1</v>
      </c>
      <c r="AJ16" s="258" t="s">
        <v>1</v>
      </c>
      <c r="AK16" s="258"/>
      <c r="AL16" s="18" t="s">
        <v>1</v>
      </c>
      <c r="AM16" s="22" t="s">
        <v>1</v>
      </c>
    </row>
    <row r="17" spans="1:39" ht="14.25" customHeight="1" x14ac:dyDescent="0.3">
      <c r="A17" s="3">
        <v>787</v>
      </c>
      <c r="B17" s="6" t="s">
        <v>19</v>
      </c>
      <c r="C17" s="6" t="s">
        <v>286</v>
      </c>
      <c r="D17" s="273" t="s">
        <v>293</v>
      </c>
      <c r="E17" s="273"/>
      <c r="F17" s="3" t="s">
        <v>293</v>
      </c>
      <c r="G17" s="3" t="s">
        <v>303</v>
      </c>
      <c r="H17" s="6" t="s">
        <v>311</v>
      </c>
      <c r="I17" s="3" t="s">
        <v>358</v>
      </c>
      <c r="J17" s="11" t="s">
        <v>3</v>
      </c>
      <c r="K17" s="17" t="s">
        <v>1</v>
      </c>
      <c r="L17" s="17" t="s">
        <v>1</v>
      </c>
      <c r="M17" s="18" t="s">
        <v>1</v>
      </c>
      <c r="N17" s="18" t="s">
        <v>1</v>
      </c>
      <c r="O17" s="18" t="s">
        <v>1</v>
      </c>
      <c r="P17" s="19">
        <v>1</v>
      </c>
      <c r="Q17" s="19">
        <v>1</v>
      </c>
      <c r="R17" s="258" t="s">
        <v>1</v>
      </c>
      <c r="S17" s="258"/>
      <c r="T17" s="18" t="s">
        <v>1</v>
      </c>
      <c r="U17" s="18" t="s">
        <v>1</v>
      </c>
      <c r="V17" s="18" t="s">
        <v>1</v>
      </c>
      <c r="W17" s="19">
        <v>1</v>
      </c>
      <c r="X17" s="258" t="s">
        <v>1</v>
      </c>
      <c r="Y17" s="258"/>
      <c r="Z17" s="18" t="s">
        <v>1</v>
      </c>
      <c r="AA17" s="18" t="s">
        <v>1</v>
      </c>
      <c r="AB17" s="18" t="s">
        <v>1</v>
      </c>
      <c r="AC17" s="18" t="s">
        <v>1</v>
      </c>
      <c r="AD17" s="258" t="s">
        <v>1</v>
      </c>
      <c r="AE17" s="258"/>
      <c r="AF17" s="18" t="s">
        <v>1</v>
      </c>
      <c r="AG17" s="18" t="s">
        <v>1</v>
      </c>
      <c r="AH17" s="18" t="s">
        <v>1</v>
      </c>
      <c r="AI17" s="18" t="s">
        <v>1</v>
      </c>
      <c r="AJ17" s="258" t="s">
        <v>1</v>
      </c>
      <c r="AK17" s="258"/>
      <c r="AL17" s="18" t="s">
        <v>1</v>
      </c>
      <c r="AM17" s="22" t="s">
        <v>1</v>
      </c>
    </row>
    <row r="18" spans="1:39" ht="14.25" customHeight="1" x14ac:dyDescent="0.3">
      <c r="A18" s="3">
        <v>796</v>
      </c>
      <c r="B18" s="6" t="s">
        <v>20</v>
      </c>
      <c r="C18" s="6" t="s">
        <v>286</v>
      </c>
      <c r="D18" s="273" t="s">
        <v>293</v>
      </c>
      <c r="E18" s="273"/>
      <c r="F18" s="3" t="s">
        <v>293</v>
      </c>
      <c r="G18" s="3" t="s">
        <v>303</v>
      </c>
      <c r="H18" s="6" t="s">
        <v>312</v>
      </c>
      <c r="I18" s="3" t="s">
        <v>358</v>
      </c>
      <c r="J18" s="11" t="s">
        <v>3</v>
      </c>
      <c r="K18" s="17" t="s">
        <v>1</v>
      </c>
      <c r="L18" s="17" t="s">
        <v>1</v>
      </c>
      <c r="M18" s="18" t="s">
        <v>1</v>
      </c>
      <c r="N18" s="18" t="s">
        <v>1</v>
      </c>
      <c r="O18" s="18" t="s">
        <v>1</v>
      </c>
      <c r="P18" s="18" t="s">
        <v>1</v>
      </c>
      <c r="Q18" s="19">
        <v>1</v>
      </c>
      <c r="R18" s="258" t="s">
        <v>1</v>
      </c>
      <c r="S18" s="258"/>
      <c r="T18" s="18" t="s">
        <v>1</v>
      </c>
      <c r="U18" s="18" t="s">
        <v>1</v>
      </c>
      <c r="V18" s="18" t="s">
        <v>1</v>
      </c>
      <c r="W18" s="18" t="s">
        <v>1</v>
      </c>
      <c r="X18" s="258" t="s">
        <v>1</v>
      </c>
      <c r="Y18" s="258"/>
      <c r="Z18" s="18" t="s">
        <v>1</v>
      </c>
      <c r="AA18" s="18" t="s">
        <v>1</v>
      </c>
      <c r="AB18" s="18" t="s">
        <v>1</v>
      </c>
      <c r="AC18" s="18" t="s">
        <v>1</v>
      </c>
      <c r="AD18" s="258" t="s">
        <v>1</v>
      </c>
      <c r="AE18" s="258"/>
      <c r="AF18" s="18" t="s">
        <v>1</v>
      </c>
      <c r="AG18" s="18" t="s">
        <v>1</v>
      </c>
      <c r="AH18" s="18" t="s">
        <v>1</v>
      </c>
      <c r="AI18" s="18" t="s">
        <v>1</v>
      </c>
      <c r="AJ18" s="258" t="s">
        <v>1</v>
      </c>
      <c r="AK18" s="258"/>
      <c r="AL18" s="18" t="s">
        <v>1</v>
      </c>
      <c r="AM18" s="22" t="s">
        <v>1</v>
      </c>
    </row>
    <row r="19" spans="1:39" ht="14.25" customHeight="1" x14ac:dyDescent="0.3">
      <c r="A19" s="3">
        <v>874</v>
      </c>
      <c r="B19" s="6" t="s">
        <v>21</v>
      </c>
      <c r="C19" s="6" t="s">
        <v>286</v>
      </c>
      <c r="D19" s="273" t="s">
        <v>294</v>
      </c>
      <c r="E19" s="273"/>
      <c r="F19" s="3" t="s">
        <v>294</v>
      </c>
      <c r="G19" s="3" t="s">
        <v>303</v>
      </c>
      <c r="H19" s="6" t="s">
        <v>313</v>
      </c>
      <c r="I19" s="3" t="s">
        <v>358</v>
      </c>
      <c r="J19" s="11" t="s">
        <v>3</v>
      </c>
      <c r="K19" s="17" t="s">
        <v>1</v>
      </c>
      <c r="L19" s="17" t="s">
        <v>1</v>
      </c>
      <c r="M19" s="19">
        <v>1</v>
      </c>
      <c r="N19" s="18" t="s">
        <v>1</v>
      </c>
      <c r="O19" s="18" t="s">
        <v>1</v>
      </c>
      <c r="P19" s="18" t="s">
        <v>1</v>
      </c>
      <c r="Q19" s="18" t="s">
        <v>1</v>
      </c>
      <c r="R19" s="261">
        <v>1</v>
      </c>
      <c r="S19" s="261"/>
      <c r="T19" s="19">
        <v>1</v>
      </c>
      <c r="U19" s="18" t="s">
        <v>1</v>
      </c>
      <c r="V19" s="18" t="s">
        <v>1</v>
      </c>
      <c r="W19" s="18" t="s">
        <v>1</v>
      </c>
      <c r="X19" s="258" t="s">
        <v>1</v>
      </c>
      <c r="Y19" s="258"/>
      <c r="Z19" s="18" t="s">
        <v>1</v>
      </c>
      <c r="AA19" s="18" t="s">
        <v>1</v>
      </c>
      <c r="AB19" s="18" t="s">
        <v>1</v>
      </c>
      <c r="AC19" s="18" t="s">
        <v>1</v>
      </c>
      <c r="AD19" s="258" t="s">
        <v>1</v>
      </c>
      <c r="AE19" s="258"/>
      <c r="AF19" s="18" t="s">
        <v>1</v>
      </c>
      <c r="AG19" s="18" t="s">
        <v>1</v>
      </c>
      <c r="AH19" s="18" t="s">
        <v>1</v>
      </c>
      <c r="AI19" s="18" t="s">
        <v>1</v>
      </c>
      <c r="AJ19" s="258" t="s">
        <v>1</v>
      </c>
      <c r="AK19" s="258"/>
      <c r="AL19" s="18" t="s">
        <v>1</v>
      </c>
      <c r="AM19" s="22" t="s">
        <v>1</v>
      </c>
    </row>
    <row r="20" spans="1:39" ht="14.25" customHeight="1" x14ac:dyDescent="0.3">
      <c r="A20" s="3">
        <v>836</v>
      </c>
      <c r="B20" s="6" t="s">
        <v>22</v>
      </c>
      <c r="C20" s="6" t="s">
        <v>286</v>
      </c>
      <c r="D20" s="273" t="s">
        <v>294</v>
      </c>
      <c r="E20" s="273"/>
      <c r="F20" s="3" t="s">
        <v>294</v>
      </c>
      <c r="G20" s="3" t="s">
        <v>303</v>
      </c>
      <c r="H20" s="6" t="s">
        <v>314</v>
      </c>
      <c r="I20" s="3" t="s">
        <v>358</v>
      </c>
      <c r="J20" s="11" t="s">
        <v>3</v>
      </c>
      <c r="K20" s="17" t="s">
        <v>1</v>
      </c>
      <c r="L20" s="17" t="s">
        <v>1</v>
      </c>
      <c r="M20" s="18" t="s">
        <v>1</v>
      </c>
      <c r="N20" s="18" t="s">
        <v>1</v>
      </c>
      <c r="O20" s="18" t="s">
        <v>1</v>
      </c>
      <c r="P20" s="18" t="s">
        <v>1</v>
      </c>
      <c r="Q20" s="18" t="s">
        <v>1</v>
      </c>
      <c r="R20" s="258" t="s">
        <v>1</v>
      </c>
      <c r="S20" s="258"/>
      <c r="T20" s="18" t="s">
        <v>1</v>
      </c>
      <c r="U20" s="18" t="s">
        <v>1</v>
      </c>
      <c r="V20" s="18" t="s">
        <v>1</v>
      </c>
      <c r="W20" s="18" t="s">
        <v>1</v>
      </c>
      <c r="X20" s="258" t="s">
        <v>1</v>
      </c>
      <c r="Y20" s="258"/>
      <c r="Z20" s="20" t="s">
        <v>1</v>
      </c>
      <c r="AA20" s="20" t="s">
        <v>1</v>
      </c>
      <c r="AB20" s="18" t="s">
        <v>1</v>
      </c>
      <c r="AC20" s="18" t="s">
        <v>1</v>
      </c>
      <c r="AD20" s="258" t="s">
        <v>1</v>
      </c>
      <c r="AE20" s="258"/>
      <c r="AF20" s="20" t="s">
        <v>1</v>
      </c>
      <c r="AG20" s="18" t="s">
        <v>1</v>
      </c>
      <c r="AH20" s="18" t="s">
        <v>1</v>
      </c>
      <c r="AI20" s="18" t="s">
        <v>1</v>
      </c>
      <c r="AJ20" s="258" t="s">
        <v>1</v>
      </c>
      <c r="AK20" s="258"/>
      <c r="AL20" s="18" t="s">
        <v>1</v>
      </c>
      <c r="AM20" s="22" t="s">
        <v>1</v>
      </c>
    </row>
    <row r="21" spans="1:39" ht="13.5" customHeight="1" x14ac:dyDescent="0.3">
      <c r="A21" s="3">
        <v>849</v>
      </c>
      <c r="B21" s="6" t="s">
        <v>23</v>
      </c>
      <c r="C21" s="6" t="s">
        <v>286</v>
      </c>
      <c r="D21" s="273" t="s">
        <v>294</v>
      </c>
      <c r="E21" s="273"/>
      <c r="F21" s="3" t="s">
        <v>294</v>
      </c>
      <c r="G21" s="3" t="s">
        <v>303</v>
      </c>
      <c r="H21" s="6" t="s">
        <v>315</v>
      </c>
      <c r="I21" s="3" t="s">
        <v>358</v>
      </c>
      <c r="J21" s="11" t="s">
        <v>3</v>
      </c>
      <c r="K21" s="17" t="s">
        <v>1</v>
      </c>
      <c r="L21" s="17" t="s">
        <v>1</v>
      </c>
      <c r="M21" s="19">
        <v>1</v>
      </c>
      <c r="N21" s="18" t="s">
        <v>1</v>
      </c>
      <c r="O21" s="19">
        <v>1</v>
      </c>
      <c r="P21" s="19">
        <v>1</v>
      </c>
      <c r="Q21" s="18" t="s">
        <v>1</v>
      </c>
      <c r="R21" s="258" t="s">
        <v>1</v>
      </c>
      <c r="S21" s="258"/>
      <c r="T21" s="19">
        <v>1</v>
      </c>
      <c r="U21" s="18" t="s">
        <v>1</v>
      </c>
      <c r="V21" s="18" t="s">
        <v>1</v>
      </c>
      <c r="W21" s="18" t="s">
        <v>1</v>
      </c>
      <c r="X21" s="258" t="s">
        <v>1</v>
      </c>
      <c r="Y21" s="258"/>
      <c r="Z21" s="20" t="s">
        <v>1</v>
      </c>
      <c r="AA21" s="18" t="s">
        <v>1</v>
      </c>
      <c r="AB21" s="18" t="s">
        <v>1</v>
      </c>
      <c r="AC21" s="18" t="s">
        <v>1</v>
      </c>
      <c r="AD21" s="258" t="s">
        <v>1</v>
      </c>
      <c r="AE21" s="258"/>
      <c r="AF21" s="18" t="s">
        <v>1</v>
      </c>
      <c r="AG21" s="18" t="s">
        <v>1</v>
      </c>
      <c r="AH21" s="18" t="s">
        <v>1</v>
      </c>
      <c r="AI21" s="18" t="s">
        <v>1</v>
      </c>
      <c r="AJ21" s="258" t="s">
        <v>1</v>
      </c>
      <c r="AK21" s="258"/>
      <c r="AL21" s="18" t="s">
        <v>1</v>
      </c>
      <c r="AM21" s="22" t="s">
        <v>1</v>
      </c>
    </row>
    <row r="22" spans="1:39" ht="14.25" customHeight="1" x14ac:dyDescent="0.3">
      <c r="A22" s="3">
        <v>860</v>
      </c>
      <c r="B22" s="6" t="s">
        <v>24</v>
      </c>
      <c r="C22" s="6" t="s">
        <v>285</v>
      </c>
      <c r="D22" s="273" t="s">
        <v>295</v>
      </c>
      <c r="E22" s="273"/>
      <c r="F22" s="3" t="s">
        <v>295</v>
      </c>
      <c r="G22" s="3" t="s">
        <v>303</v>
      </c>
      <c r="H22" s="6" t="s">
        <v>316</v>
      </c>
      <c r="I22" s="3" t="s">
        <v>358</v>
      </c>
      <c r="J22" s="11" t="s">
        <v>3</v>
      </c>
      <c r="K22" s="17" t="s">
        <v>1</v>
      </c>
      <c r="L22" s="17" t="s">
        <v>1</v>
      </c>
      <c r="M22" s="18" t="s">
        <v>1</v>
      </c>
      <c r="N22" s="18" t="s">
        <v>1</v>
      </c>
      <c r="O22" s="18" t="s">
        <v>1</v>
      </c>
      <c r="P22" s="19">
        <v>1</v>
      </c>
      <c r="Q22" s="18" t="s">
        <v>1</v>
      </c>
      <c r="R22" s="258" t="s">
        <v>1</v>
      </c>
      <c r="S22" s="258"/>
      <c r="T22" s="18" t="s">
        <v>1</v>
      </c>
      <c r="U22" s="18" t="s">
        <v>1</v>
      </c>
      <c r="V22" s="18" t="s">
        <v>1</v>
      </c>
      <c r="W22" s="18" t="s">
        <v>1</v>
      </c>
      <c r="X22" s="258" t="s">
        <v>1</v>
      </c>
      <c r="Y22" s="258"/>
      <c r="Z22" s="18" t="s">
        <v>1</v>
      </c>
      <c r="AA22" s="18" t="s">
        <v>1</v>
      </c>
      <c r="AB22" s="18" t="s">
        <v>1</v>
      </c>
      <c r="AC22" s="18" t="s">
        <v>1</v>
      </c>
      <c r="AD22" s="258" t="s">
        <v>1</v>
      </c>
      <c r="AE22" s="258"/>
      <c r="AF22" s="18" t="s">
        <v>1</v>
      </c>
      <c r="AG22" s="18" t="s">
        <v>1</v>
      </c>
      <c r="AH22" s="18" t="s">
        <v>1</v>
      </c>
      <c r="AI22" s="18" t="s">
        <v>1</v>
      </c>
      <c r="AJ22" s="258" t="s">
        <v>1</v>
      </c>
      <c r="AK22" s="258"/>
      <c r="AL22" s="18" t="s">
        <v>1</v>
      </c>
      <c r="AM22" s="22" t="s">
        <v>1</v>
      </c>
    </row>
    <row r="23" spans="1:39" ht="14.25" customHeight="1" x14ac:dyDescent="0.3">
      <c r="A23" s="3">
        <v>878</v>
      </c>
      <c r="B23" s="6" t="s">
        <v>25</v>
      </c>
      <c r="C23" s="6" t="s">
        <v>285</v>
      </c>
      <c r="D23" s="273" t="s">
        <v>295</v>
      </c>
      <c r="E23" s="273"/>
      <c r="F23" s="3" t="s">
        <v>295</v>
      </c>
      <c r="G23" s="3" t="s">
        <v>303</v>
      </c>
      <c r="H23" s="6" t="s">
        <v>317</v>
      </c>
      <c r="I23" s="3" t="s">
        <v>358</v>
      </c>
      <c r="J23" s="11" t="s">
        <v>3</v>
      </c>
      <c r="K23" s="17" t="s">
        <v>1</v>
      </c>
      <c r="L23" s="17" t="s">
        <v>1</v>
      </c>
      <c r="M23" s="18" t="s">
        <v>1</v>
      </c>
      <c r="N23" s="18" t="s">
        <v>1</v>
      </c>
      <c r="O23" s="18" t="s">
        <v>1</v>
      </c>
      <c r="P23" s="19">
        <v>1</v>
      </c>
      <c r="Q23" s="18" t="s">
        <v>1</v>
      </c>
      <c r="R23" s="258" t="s">
        <v>1</v>
      </c>
      <c r="S23" s="258"/>
      <c r="T23" s="18" t="s">
        <v>1</v>
      </c>
      <c r="U23" s="18" t="s">
        <v>1</v>
      </c>
      <c r="V23" s="18" t="s">
        <v>1</v>
      </c>
      <c r="W23" s="18" t="s">
        <v>1</v>
      </c>
      <c r="X23" s="258" t="s">
        <v>1</v>
      </c>
      <c r="Y23" s="258"/>
      <c r="Z23" s="20" t="s">
        <v>1</v>
      </c>
      <c r="AA23" s="18" t="s">
        <v>1</v>
      </c>
      <c r="AB23" s="20" t="s">
        <v>1</v>
      </c>
      <c r="AC23" s="18" t="s">
        <v>1</v>
      </c>
      <c r="AD23" s="258" t="s">
        <v>1</v>
      </c>
      <c r="AE23" s="258"/>
      <c r="AF23" s="18" t="s">
        <v>1</v>
      </c>
      <c r="AG23" s="18" t="s">
        <v>1</v>
      </c>
      <c r="AH23" s="18" t="s">
        <v>1</v>
      </c>
      <c r="AI23" s="18" t="s">
        <v>1</v>
      </c>
      <c r="AJ23" s="258" t="s">
        <v>1</v>
      </c>
      <c r="AK23" s="258"/>
      <c r="AL23" s="18" t="s">
        <v>1</v>
      </c>
      <c r="AM23" s="22" t="s">
        <v>1</v>
      </c>
    </row>
    <row r="24" spans="1:39" ht="14.25" customHeight="1" x14ac:dyDescent="0.3">
      <c r="A24" s="3">
        <v>887</v>
      </c>
      <c r="B24" s="6" t="s">
        <v>26</v>
      </c>
      <c r="C24" s="6" t="s">
        <v>285</v>
      </c>
      <c r="D24" s="273" t="s">
        <v>295</v>
      </c>
      <c r="E24" s="273"/>
      <c r="F24" s="3" t="s">
        <v>295</v>
      </c>
      <c r="G24" s="3" t="s">
        <v>303</v>
      </c>
      <c r="H24" s="6" t="s">
        <v>318</v>
      </c>
      <c r="I24" s="3" t="s">
        <v>358</v>
      </c>
      <c r="J24" s="11" t="s">
        <v>3</v>
      </c>
      <c r="K24" s="17" t="s">
        <v>1</v>
      </c>
      <c r="L24" s="17" t="s">
        <v>1</v>
      </c>
      <c r="M24" s="18" t="s">
        <v>1</v>
      </c>
      <c r="N24" s="18" t="s">
        <v>1</v>
      </c>
      <c r="O24" s="18" t="s">
        <v>1</v>
      </c>
      <c r="P24" s="19">
        <v>1</v>
      </c>
      <c r="Q24" s="18" t="s">
        <v>1</v>
      </c>
      <c r="R24" s="258" t="s">
        <v>1</v>
      </c>
      <c r="S24" s="258"/>
      <c r="T24" s="18" t="s">
        <v>1</v>
      </c>
      <c r="U24" s="18" t="s">
        <v>1</v>
      </c>
      <c r="V24" s="18" t="s">
        <v>1</v>
      </c>
      <c r="W24" s="18" t="s">
        <v>1</v>
      </c>
      <c r="X24" s="258" t="s">
        <v>1</v>
      </c>
      <c r="Y24" s="258"/>
      <c r="Z24" s="20" t="s">
        <v>1</v>
      </c>
      <c r="AA24" s="18" t="s">
        <v>1</v>
      </c>
      <c r="AB24" s="18" t="s">
        <v>1</v>
      </c>
      <c r="AC24" s="18" t="s">
        <v>1</v>
      </c>
      <c r="AD24" s="258" t="s">
        <v>1</v>
      </c>
      <c r="AE24" s="258"/>
      <c r="AF24" s="18" t="s">
        <v>1</v>
      </c>
      <c r="AG24" s="18" t="s">
        <v>1</v>
      </c>
      <c r="AH24" s="18" t="s">
        <v>1</v>
      </c>
      <c r="AI24" s="18" t="s">
        <v>1</v>
      </c>
      <c r="AJ24" s="258" t="s">
        <v>1</v>
      </c>
      <c r="AK24" s="258"/>
      <c r="AL24" s="18" t="s">
        <v>1</v>
      </c>
      <c r="AM24" s="22" t="s">
        <v>1</v>
      </c>
    </row>
    <row r="25" spans="1:39" ht="14.25" customHeight="1" x14ac:dyDescent="0.3">
      <c r="A25" s="3">
        <v>877</v>
      </c>
      <c r="B25" s="6" t="s">
        <v>27</v>
      </c>
      <c r="C25" s="6" t="s">
        <v>285</v>
      </c>
      <c r="D25" s="273" t="s">
        <v>295</v>
      </c>
      <c r="E25" s="273"/>
      <c r="F25" s="3" t="s">
        <v>295</v>
      </c>
      <c r="G25" s="3" t="s">
        <v>303</v>
      </c>
      <c r="H25" s="6" t="s">
        <v>316</v>
      </c>
      <c r="I25" s="3" t="s">
        <v>358</v>
      </c>
      <c r="J25" s="11" t="s">
        <v>3</v>
      </c>
      <c r="K25" s="17" t="s">
        <v>1</v>
      </c>
      <c r="L25" s="17" t="s">
        <v>1</v>
      </c>
      <c r="M25" s="18" t="s">
        <v>1</v>
      </c>
      <c r="N25" s="18" t="s">
        <v>1</v>
      </c>
      <c r="O25" s="18" t="s">
        <v>1</v>
      </c>
      <c r="P25" s="19">
        <v>1</v>
      </c>
      <c r="Q25" s="18" t="s">
        <v>1</v>
      </c>
      <c r="R25" s="258" t="s">
        <v>1</v>
      </c>
      <c r="S25" s="258"/>
      <c r="T25" s="18" t="s">
        <v>1</v>
      </c>
      <c r="U25" s="18" t="s">
        <v>1</v>
      </c>
      <c r="V25" s="18" t="s">
        <v>1</v>
      </c>
      <c r="W25" s="18" t="s">
        <v>1</v>
      </c>
      <c r="X25" s="258" t="s">
        <v>1</v>
      </c>
      <c r="Y25" s="258"/>
      <c r="Z25" s="20" t="s">
        <v>1</v>
      </c>
      <c r="AA25" s="18" t="s">
        <v>1</v>
      </c>
      <c r="AB25" s="18" t="s">
        <v>1</v>
      </c>
      <c r="AC25" s="18" t="s">
        <v>1</v>
      </c>
      <c r="AD25" s="258" t="s">
        <v>1</v>
      </c>
      <c r="AE25" s="258"/>
      <c r="AF25" s="20" t="s">
        <v>1</v>
      </c>
      <c r="AG25" s="18" t="s">
        <v>1</v>
      </c>
      <c r="AH25" s="18" t="s">
        <v>1</v>
      </c>
      <c r="AI25" s="18" t="s">
        <v>1</v>
      </c>
      <c r="AJ25" s="258" t="s">
        <v>1</v>
      </c>
      <c r="AK25" s="258"/>
      <c r="AL25" s="18" t="s">
        <v>1</v>
      </c>
      <c r="AM25" s="22" t="s">
        <v>1</v>
      </c>
    </row>
    <row r="26" spans="1:39" ht="14.25" customHeight="1" x14ac:dyDescent="0.3">
      <c r="A26" s="3">
        <v>896</v>
      </c>
      <c r="B26" s="6" t="s">
        <v>28</v>
      </c>
      <c r="C26" s="6" t="s">
        <v>285</v>
      </c>
      <c r="D26" s="273" t="s">
        <v>295</v>
      </c>
      <c r="E26" s="273"/>
      <c r="F26" s="3" t="s">
        <v>295</v>
      </c>
      <c r="G26" s="3" t="s">
        <v>303</v>
      </c>
      <c r="H26" s="6" t="s">
        <v>317</v>
      </c>
      <c r="I26" s="3" t="s">
        <v>358</v>
      </c>
      <c r="J26" s="11" t="s">
        <v>3</v>
      </c>
      <c r="K26" s="17" t="s">
        <v>1</v>
      </c>
      <c r="L26" s="17" t="s">
        <v>1</v>
      </c>
      <c r="M26" s="18" t="s">
        <v>1</v>
      </c>
      <c r="N26" s="18" t="s">
        <v>1</v>
      </c>
      <c r="O26" s="18" t="s">
        <v>1</v>
      </c>
      <c r="P26" s="19">
        <v>1</v>
      </c>
      <c r="Q26" s="18" t="s">
        <v>1</v>
      </c>
      <c r="R26" s="258" t="s">
        <v>1</v>
      </c>
      <c r="S26" s="258"/>
      <c r="T26" s="18" t="s">
        <v>1</v>
      </c>
      <c r="U26" s="18" t="s">
        <v>1</v>
      </c>
      <c r="V26" s="18" t="s">
        <v>1</v>
      </c>
      <c r="W26" s="18" t="s">
        <v>1</v>
      </c>
      <c r="X26" s="258" t="s">
        <v>1</v>
      </c>
      <c r="Y26" s="258"/>
      <c r="Z26" s="20" t="s">
        <v>1</v>
      </c>
      <c r="AA26" s="18" t="s">
        <v>1</v>
      </c>
      <c r="AB26" s="20" t="s">
        <v>1</v>
      </c>
      <c r="AC26" s="18" t="s">
        <v>1</v>
      </c>
      <c r="AD26" s="258" t="s">
        <v>1</v>
      </c>
      <c r="AE26" s="258"/>
      <c r="AF26" s="20" t="s">
        <v>1</v>
      </c>
      <c r="AG26" s="18" t="s">
        <v>1</v>
      </c>
      <c r="AH26" s="18" t="s">
        <v>1</v>
      </c>
      <c r="AI26" s="18" t="s">
        <v>1</v>
      </c>
      <c r="AJ26" s="258" t="s">
        <v>1</v>
      </c>
      <c r="AK26" s="258"/>
      <c r="AL26" s="18" t="s">
        <v>1</v>
      </c>
      <c r="AM26" s="22" t="s">
        <v>1</v>
      </c>
    </row>
    <row r="27" spans="1:39" ht="14.25" customHeight="1" x14ac:dyDescent="0.3">
      <c r="A27" s="3">
        <v>897</v>
      </c>
      <c r="B27" s="6" t="s">
        <v>29</v>
      </c>
      <c r="C27" s="6" t="s">
        <v>285</v>
      </c>
      <c r="D27" s="273" t="s">
        <v>295</v>
      </c>
      <c r="E27" s="273"/>
      <c r="F27" s="3" t="s">
        <v>295</v>
      </c>
      <c r="G27" s="3" t="s">
        <v>303</v>
      </c>
      <c r="H27" s="6" t="s">
        <v>317</v>
      </c>
      <c r="I27" s="3" t="s">
        <v>358</v>
      </c>
      <c r="J27" s="11" t="s">
        <v>3</v>
      </c>
      <c r="K27" s="17" t="s">
        <v>1</v>
      </c>
      <c r="L27" s="17" t="s">
        <v>1</v>
      </c>
      <c r="M27" s="18" t="s">
        <v>1</v>
      </c>
      <c r="N27" s="18" t="s">
        <v>1</v>
      </c>
      <c r="O27" s="18" t="s">
        <v>1</v>
      </c>
      <c r="P27" s="19">
        <v>1</v>
      </c>
      <c r="Q27" s="18" t="s">
        <v>1</v>
      </c>
      <c r="R27" s="258" t="s">
        <v>1</v>
      </c>
      <c r="S27" s="258"/>
      <c r="T27" s="18" t="s">
        <v>1</v>
      </c>
      <c r="U27" s="18" t="s">
        <v>1</v>
      </c>
      <c r="V27" s="18" t="s">
        <v>1</v>
      </c>
      <c r="W27" s="18" t="s">
        <v>1</v>
      </c>
      <c r="X27" s="258" t="s">
        <v>1</v>
      </c>
      <c r="Y27" s="258"/>
      <c r="Z27" s="20" t="s">
        <v>1</v>
      </c>
      <c r="AA27" s="20" t="s">
        <v>1</v>
      </c>
      <c r="AB27" s="18" t="s">
        <v>1</v>
      </c>
      <c r="AC27" s="18" t="s">
        <v>1</v>
      </c>
      <c r="AD27" s="258" t="s">
        <v>1</v>
      </c>
      <c r="AE27" s="258"/>
      <c r="AF27" s="20" t="s">
        <v>1</v>
      </c>
      <c r="AG27" s="18" t="s">
        <v>1</v>
      </c>
      <c r="AH27" s="18" t="s">
        <v>1</v>
      </c>
      <c r="AI27" s="18" t="s">
        <v>1</v>
      </c>
      <c r="AJ27" s="258" t="s">
        <v>1</v>
      </c>
      <c r="AK27" s="258"/>
      <c r="AL27" s="18" t="s">
        <v>1</v>
      </c>
      <c r="AM27" s="22" t="s">
        <v>1</v>
      </c>
    </row>
    <row r="28" spans="1:39" ht="14.25" customHeight="1" x14ac:dyDescent="0.3">
      <c r="A28" s="3">
        <v>866</v>
      </c>
      <c r="B28" s="6" t="s">
        <v>30</v>
      </c>
      <c r="C28" s="6" t="s">
        <v>285</v>
      </c>
      <c r="D28" s="273" t="s">
        <v>295</v>
      </c>
      <c r="E28" s="273"/>
      <c r="F28" s="3" t="s">
        <v>295</v>
      </c>
      <c r="G28" s="3" t="s">
        <v>303</v>
      </c>
      <c r="H28" s="6" t="s">
        <v>318</v>
      </c>
      <c r="I28" s="3" t="s">
        <v>358</v>
      </c>
      <c r="J28" s="11" t="s">
        <v>3</v>
      </c>
      <c r="K28" s="17" t="s">
        <v>1</v>
      </c>
      <c r="L28" s="17" t="s">
        <v>1</v>
      </c>
      <c r="M28" s="18" t="s">
        <v>1</v>
      </c>
      <c r="N28" s="18" t="s">
        <v>1</v>
      </c>
      <c r="O28" s="18" t="s">
        <v>1</v>
      </c>
      <c r="P28" s="19">
        <v>1</v>
      </c>
      <c r="Q28" s="18" t="s">
        <v>1</v>
      </c>
      <c r="R28" s="258" t="s">
        <v>1</v>
      </c>
      <c r="S28" s="258"/>
      <c r="T28" s="18" t="s">
        <v>1</v>
      </c>
      <c r="U28" s="18" t="s">
        <v>1</v>
      </c>
      <c r="V28" s="18" t="s">
        <v>1</v>
      </c>
      <c r="W28" s="18" t="s">
        <v>1</v>
      </c>
      <c r="X28" s="258" t="s">
        <v>1</v>
      </c>
      <c r="Y28" s="258"/>
      <c r="Z28" s="20" t="s">
        <v>1</v>
      </c>
      <c r="AA28" s="18" t="s">
        <v>1</v>
      </c>
      <c r="AB28" s="18" t="s">
        <v>1</v>
      </c>
      <c r="AC28" s="18" t="s">
        <v>1</v>
      </c>
      <c r="AD28" s="258" t="s">
        <v>1</v>
      </c>
      <c r="AE28" s="258"/>
      <c r="AF28" s="20" t="s">
        <v>1</v>
      </c>
      <c r="AG28" s="18" t="s">
        <v>1</v>
      </c>
      <c r="AH28" s="18" t="s">
        <v>1</v>
      </c>
      <c r="AI28" s="18" t="s">
        <v>1</v>
      </c>
      <c r="AJ28" s="258" t="s">
        <v>1</v>
      </c>
      <c r="AK28" s="258"/>
      <c r="AL28" s="18" t="s">
        <v>1</v>
      </c>
      <c r="AM28" s="22" t="s">
        <v>1</v>
      </c>
    </row>
    <row r="29" spans="1:39" ht="14.25" customHeight="1" x14ac:dyDescent="0.3">
      <c r="A29" s="3">
        <v>889</v>
      </c>
      <c r="B29" s="6" t="s">
        <v>31</v>
      </c>
      <c r="C29" s="6" t="s">
        <v>285</v>
      </c>
      <c r="D29" s="273" t="s">
        <v>295</v>
      </c>
      <c r="E29" s="273"/>
      <c r="F29" s="3" t="s">
        <v>295</v>
      </c>
      <c r="G29" s="3" t="s">
        <v>303</v>
      </c>
      <c r="H29" s="6" t="s">
        <v>317</v>
      </c>
      <c r="I29" s="3" t="s">
        <v>358</v>
      </c>
      <c r="J29" s="11" t="s">
        <v>3</v>
      </c>
      <c r="K29" s="17" t="s">
        <v>1</v>
      </c>
      <c r="L29" s="17" t="s">
        <v>1</v>
      </c>
      <c r="M29" s="18" t="s">
        <v>1</v>
      </c>
      <c r="N29" s="18" t="s">
        <v>1</v>
      </c>
      <c r="O29" s="18" t="s">
        <v>1</v>
      </c>
      <c r="P29" s="19">
        <v>1</v>
      </c>
      <c r="Q29" s="18" t="s">
        <v>1</v>
      </c>
      <c r="R29" s="258" t="s">
        <v>1</v>
      </c>
      <c r="S29" s="258"/>
      <c r="T29" s="18" t="s">
        <v>1</v>
      </c>
      <c r="U29" s="18" t="s">
        <v>1</v>
      </c>
      <c r="V29" s="18" t="s">
        <v>1</v>
      </c>
      <c r="W29" s="18" t="s">
        <v>1</v>
      </c>
      <c r="X29" s="258" t="s">
        <v>1</v>
      </c>
      <c r="Y29" s="258"/>
      <c r="Z29" s="20" t="s">
        <v>1</v>
      </c>
      <c r="AA29" s="18" t="s">
        <v>1</v>
      </c>
      <c r="AB29" s="18" t="s">
        <v>1</v>
      </c>
      <c r="AC29" s="18" t="s">
        <v>1</v>
      </c>
      <c r="AD29" s="258" t="s">
        <v>1</v>
      </c>
      <c r="AE29" s="258"/>
      <c r="AF29" s="20" t="s">
        <v>1</v>
      </c>
      <c r="AG29" s="18" t="s">
        <v>1</v>
      </c>
      <c r="AH29" s="18" t="s">
        <v>1</v>
      </c>
      <c r="AI29" s="18" t="s">
        <v>1</v>
      </c>
      <c r="AJ29" s="258" t="s">
        <v>1</v>
      </c>
      <c r="AK29" s="258"/>
      <c r="AL29" s="18" t="s">
        <v>1</v>
      </c>
      <c r="AM29" s="22" t="s">
        <v>1</v>
      </c>
    </row>
    <row r="30" spans="1:39" ht="14.25" customHeight="1" x14ac:dyDescent="0.3">
      <c r="A30" s="3">
        <v>862</v>
      </c>
      <c r="B30" s="6" t="s">
        <v>32</v>
      </c>
      <c r="C30" s="6" t="s">
        <v>285</v>
      </c>
      <c r="D30" s="273" t="s">
        <v>295</v>
      </c>
      <c r="E30" s="273"/>
      <c r="F30" s="3" t="s">
        <v>295</v>
      </c>
      <c r="G30" s="3" t="s">
        <v>303</v>
      </c>
      <c r="H30" s="6" t="s">
        <v>316</v>
      </c>
      <c r="I30" s="3" t="s">
        <v>358</v>
      </c>
      <c r="J30" s="11" t="s">
        <v>3</v>
      </c>
      <c r="K30" s="17" t="s">
        <v>1</v>
      </c>
      <c r="L30" s="17" t="s">
        <v>1</v>
      </c>
      <c r="M30" s="18" t="s">
        <v>1</v>
      </c>
      <c r="N30" s="18" t="s">
        <v>1</v>
      </c>
      <c r="O30" s="18" t="s">
        <v>1</v>
      </c>
      <c r="P30" s="19">
        <v>1</v>
      </c>
      <c r="Q30" s="18" t="s">
        <v>1</v>
      </c>
      <c r="R30" s="258" t="s">
        <v>1</v>
      </c>
      <c r="S30" s="258"/>
      <c r="T30" s="18" t="s">
        <v>1</v>
      </c>
      <c r="U30" s="18" t="s">
        <v>1</v>
      </c>
      <c r="V30" s="18" t="s">
        <v>1</v>
      </c>
      <c r="W30" s="18" t="s">
        <v>1</v>
      </c>
      <c r="X30" s="258" t="s">
        <v>1</v>
      </c>
      <c r="Y30" s="258"/>
      <c r="Z30" s="20" t="s">
        <v>1</v>
      </c>
      <c r="AA30" s="18" t="s">
        <v>1</v>
      </c>
      <c r="AB30" s="20" t="s">
        <v>1</v>
      </c>
      <c r="AC30" s="18" t="s">
        <v>1</v>
      </c>
      <c r="AD30" s="258" t="s">
        <v>1</v>
      </c>
      <c r="AE30" s="258"/>
      <c r="AF30" s="18" t="s">
        <v>1</v>
      </c>
      <c r="AG30" s="18" t="s">
        <v>1</v>
      </c>
      <c r="AH30" s="18" t="s">
        <v>1</v>
      </c>
      <c r="AI30" s="18" t="s">
        <v>1</v>
      </c>
      <c r="AJ30" s="258" t="s">
        <v>1</v>
      </c>
      <c r="AK30" s="258"/>
      <c r="AL30" s="18" t="s">
        <v>1</v>
      </c>
      <c r="AM30" s="22" t="s">
        <v>1</v>
      </c>
    </row>
    <row r="31" spans="1:39" ht="13.5" customHeight="1" x14ac:dyDescent="0.3">
      <c r="A31" s="3">
        <v>880</v>
      </c>
      <c r="B31" s="6" t="s">
        <v>33</v>
      </c>
      <c r="C31" s="6" t="s">
        <v>285</v>
      </c>
      <c r="D31" s="273" t="s">
        <v>295</v>
      </c>
      <c r="E31" s="273"/>
      <c r="F31" s="3" t="s">
        <v>295</v>
      </c>
      <c r="G31" s="3" t="s">
        <v>303</v>
      </c>
      <c r="H31" s="6" t="s">
        <v>318</v>
      </c>
      <c r="I31" s="3" t="s">
        <v>358</v>
      </c>
      <c r="J31" s="11" t="s">
        <v>3</v>
      </c>
      <c r="K31" s="17" t="s">
        <v>1</v>
      </c>
      <c r="L31" s="17" t="s">
        <v>1</v>
      </c>
      <c r="M31" s="18" t="s">
        <v>1</v>
      </c>
      <c r="N31" s="18" t="s">
        <v>1</v>
      </c>
      <c r="O31" s="18" t="s">
        <v>1</v>
      </c>
      <c r="P31" s="19">
        <v>1</v>
      </c>
      <c r="Q31" s="18" t="s">
        <v>1</v>
      </c>
      <c r="R31" s="258" t="s">
        <v>1</v>
      </c>
      <c r="S31" s="258"/>
      <c r="T31" s="18" t="s">
        <v>1</v>
      </c>
      <c r="U31" s="18" t="s">
        <v>1</v>
      </c>
      <c r="V31" s="18" t="s">
        <v>1</v>
      </c>
      <c r="W31" s="18" t="s">
        <v>1</v>
      </c>
      <c r="X31" s="258" t="s">
        <v>1</v>
      </c>
      <c r="Y31" s="258"/>
      <c r="Z31" s="18" t="s">
        <v>1</v>
      </c>
      <c r="AA31" s="18" t="s">
        <v>1</v>
      </c>
      <c r="AB31" s="18" t="s">
        <v>1</v>
      </c>
      <c r="AC31" s="18" t="s">
        <v>1</v>
      </c>
      <c r="AD31" s="258" t="s">
        <v>1</v>
      </c>
      <c r="AE31" s="258"/>
      <c r="AF31" s="18" t="s">
        <v>1</v>
      </c>
      <c r="AG31" s="18" t="s">
        <v>1</v>
      </c>
      <c r="AH31" s="18" t="s">
        <v>1</v>
      </c>
      <c r="AI31" s="18" t="s">
        <v>1</v>
      </c>
      <c r="AJ31" s="258" t="s">
        <v>1</v>
      </c>
      <c r="AK31" s="258"/>
      <c r="AL31" s="18" t="s">
        <v>1</v>
      </c>
      <c r="AM31" s="22" t="s">
        <v>1</v>
      </c>
    </row>
    <row r="32" spans="1:39" ht="14.25" customHeight="1" x14ac:dyDescent="0.3">
      <c r="A32" s="3">
        <v>881</v>
      </c>
      <c r="B32" s="6" t="s">
        <v>34</v>
      </c>
      <c r="C32" s="6" t="s">
        <v>285</v>
      </c>
      <c r="D32" s="273" t="s">
        <v>295</v>
      </c>
      <c r="E32" s="273"/>
      <c r="F32" s="3" t="s">
        <v>295</v>
      </c>
      <c r="G32" s="3" t="s">
        <v>303</v>
      </c>
      <c r="H32" s="6" t="s">
        <v>319</v>
      </c>
      <c r="I32" s="3" t="s">
        <v>358</v>
      </c>
      <c r="J32" s="11" t="s">
        <v>3</v>
      </c>
      <c r="K32" s="17" t="s">
        <v>1</v>
      </c>
      <c r="L32" s="17" t="s">
        <v>1</v>
      </c>
      <c r="M32" s="18" t="s">
        <v>1</v>
      </c>
      <c r="N32" s="18" t="s">
        <v>1</v>
      </c>
      <c r="O32" s="18" t="s">
        <v>1</v>
      </c>
      <c r="P32" s="19">
        <v>1</v>
      </c>
      <c r="Q32" s="18" t="s">
        <v>1</v>
      </c>
      <c r="R32" s="258" t="s">
        <v>1</v>
      </c>
      <c r="S32" s="258"/>
      <c r="T32" s="18" t="s">
        <v>1</v>
      </c>
      <c r="U32" s="18" t="s">
        <v>1</v>
      </c>
      <c r="V32" s="18" t="s">
        <v>1</v>
      </c>
      <c r="W32" s="18" t="s">
        <v>1</v>
      </c>
      <c r="X32" s="258" t="s">
        <v>1</v>
      </c>
      <c r="Y32" s="258"/>
      <c r="Z32" s="18" t="s">
        <v>1</v>
      </c>
      <c r="AA32" s="18" t="s">
        <v>1</v>
      </c>
      <c r="AB32" s="18" t="s">
        <v>1</v>
      </c>
      <c r="AC32" s="18" t="s">
        <v>1</v>
      </c>
      <c r="AD32" s="258" t="s">
        <v>1</v>
      </c>
      <c r="AE32" s="258"/>
      <c r="AF32" s="18" t="s">
        <v>1</v>
      </c>
      <c r="AG32" s="18" t="s">
        <v>1</v>
      </c>
      <c r="AH32" s="18" t="s">
        <v>1</v>
      </c>
      <c r="AI32" s="18" t="s">
        <v>1</v>
      </c>
      <c r="AJ32" s="258" t="s">
        <v>1</v>
      </c>
      <c r="AK32" s="258"/>
      <c r="AL32" s="18" t="s">
        <v>1</v>
      </c>
      <c r="AM32" s="22" t="s">
        <v>1</v>
      </c>
    </row>
    <row r="33" spans="1:39" ht="14.25" customHeight="1" x14ac:dyDescent="0.3">
      <c r="A33" s="3">
        <v>861</v>
      </c>
      <c r="B33" s="6" t="s">
        <v>35</v>
      </c>
      <c r="C33" s="6" t="s">
        <v>285</v>
      </c>
      <c r="D33" s="273" t="s">
        <v>295</v>
      </c>
      <c r="E33" s="273"/>
      <c r="F33" s="3" t="s">
        <v>295</v>
      </c>
      <c r="G33" s="3" t="s">
        <v>303</v>
      </c>
      <c r="H33" s="6" t="s">
        <v>318</v>
      </c>
      <c r="I33" s="3" t="s">
        <v>358</v>
      </c>
      <c r="J33" s="11" t="s">
        <v>3</v>
      </c>
      <c r="K33" s="17" t="s">
        <v>1</v>
      </c>
      <c r="L33" s="17" t="s">
        <v>1</v>
      </c>
      <c r="M33" s="18" t="s">
        <v>1</v>
      </c>
      <c r="N33" s="18" t="s">
        <v>1</v>
      </c>
      <c r="O33" s="18" t="s">
        <v>1</v>
      </c>
      <c r="P33" s="19">
        <v>1</v>
      </c>
      <c r="Q33" s="18" t="s">
        <v>1</v>
      </c>
      <c r="R33" s="258" t="s">
        <v>1</v>
      </c>
      <c r="S33" s="258"/>
      <c r="T33" s="18" t="s">
        <v>1</v>
      </c>
      <c r="U33" s="18" t="s">
        <v>1</v>
      </c>
      <c r="V33" s="18" t="s">
        <v>1</v>
      </c>
      <c r="W33" s="18" t="s">
        <v>1</v>
      </c>
      <c r="X33" s="258" t="s">
        <v>1</v>
      </c>
      <c r="Y33" s="258"/>
      <c r="Z33" s="18" t="s">
        <v>1</v>
      </c>
      <c r="AA33" s="18" t="s">
        <v>1</v>
      </c>
      <c r="AB33" s="18" t="s">
        <v>1</v>
      </c>
      <c r="AC33" s="18" t="s">
        <v>1</v>
      </c>
      <c r="AD33" s="258" t="s">
        <v>1</v>
      </c>
      <c r="AE33" s="258"/>
      <c r="AF33" s="18" t="s">
        <v>1</v>
      </c>
      <c r="AG33" s="18" t="s">
        <v>1</v>
      </c>
      <c r="AH33" s="18" t="s">
        <v>1</v>
      </c>
      <c r="AI33" s="18" t="s">
        <v>1</v>
      </c>
      <c r="AJ33" s="258" t="s">
        <v>1</v>
      </c>
      <c r="AK33" s="258"/>
      <c r="AL33" s="18" t="s">
        <v>1</v>
      </c>
      <c r="AM33" s="22" t="s">
        <v>1</v>
      </c>
    </row>
    <row r="34" spans="1:39" ht="14.25" customHeight="1" x14ac:dyDescent="0.3">
      <c r="A34" s="3">
        <v>890</v>
      </c>
      <c r="B34" s="6" t="s">
        <v>36</v>
      </c>
      <c r="C34" s="6" t="s">
        <v>285</v>
      </c>
      <c r="D34" s="273" t="s">
        <v>295</v>
      </c>
      <c r="E34" s="273"/>
      <c r="F34" s="3" t="s">
        <v>295</v>
      </c>
      <c r="G34" s="3" t="s">
        <v>303</v>
      </c>
      <c r="H34" s="6" t="s">
        <v>317</v>
      </c>
      <c r="I34" s="3" t="s">
        <v>358</v>
      </c>
      <c r="J34" s="11" t="s">
        <v>3</v>
      </c>
      <c r="K34" s="17" t="s">
        <v>1</v>
      </c>
      <c r="L34" s="17" t="s">
        <v>1</v>
      </c>
      <c r="M34" s="18" t="s">
        <v>1</v>
      </c>
      <c r="N34" s="18" t="s">
        <v>1</v>
      </c>
      <c r="O34" s="18" t="s">
        <v>1</v>
      </c>
      <c r="P34" s="19">
        <v>1</v>
      </c>
      <c r="Q34" s="18" t="s">
        <v>1</v>
      </c>
      <c r="R34" s="258" t="s">
        <v>1</v>
      </c>
      <c r="S34" s="258"/>
      <c r="T34" s="18" t="s">
        <v>1</v>
      </c>
      <c r="U34" s="18" t="s">
        <v>1</v>
      </c>
      <c r="V34" s="18" t="s">
        <v>1</v>
      </c>
      <c r="W34" s="18" t="s">
        <v>1</v>
      </c>
      <c r="X34" s="258" t="s">
        <v>1</v>
      </c>
      <c r="Y34" s="258"/>
      <c r="Z34" s="20" t="s">
        <v>1</v>
      </c>
      <c r="AA34" s="18" t="s">
        <v>1</v>
      </c>
      <c r="AB34" s="18" t="s">
        <v>1</v>
      </c>
      <c r="AC34" s="18" t="s">
        <v>1</v>
      </c>
      <c r="AD34" s="258" t="s">
        <v>1</v>
      </c>
      <c r="AE34" s="258"/>
      <c r="AF34" s="18" t="s">
        <v>1</v>
      </c>
      <c r="AG34" s="18" t="s">
        <v>1</v>
      </c>
      <c r="AH34" s="18" t="s">
        <v>1</v>
      </c>
      <c r="AI34" s="18" t="s">
        <v>1</v>
      </c>
      <c r="AJ34" s="258" t="s">
        <v>1</v>
      </c>
      <c r="AK34" s="258"/>
      <c r="AL34" s="18" t="s">
        <v>1</v>
      </c>
      <c r="AM34" s="22" t="s">
        <v>1</v>
      </c>
    </row>
    <row r="35" spans="1:39" ht="14.25" customHeight="1" x14ac:dyDescent="0.3">
      <c r="A35" s="3">
        <v>879</v>
      </c>
      <c r="B35" s="6" t="s">
        <v>37</v>
      </c>
      <c r="C35" s="6" t="s">
        <v>285</v>
      </c>
      <c r="D35" s="273" t="s">
        <v>295</v>
      </c>
      <c r="E35" s="273"/>
      <c r="F35" s="3" t="s">
        <v>295</v>
      </c>
      <c r="G35" s="3" t="s">
        <v>303</v>
      </c>
      <c r="H35" s="6" t="s">
        <v>318</v>
      </c>
      <c r="I35" s="3" t="s">
        <v>358</v>
      </c>
      <c r="J35" s="11" t="s">
        <v>3</v>
      </c>
      <c r="K35" s="17" t="s">
        <v>1</v>
      </c>
      <c r="L35" s="17" t="s">
        <v>1</v>
      </c>
      <c r="M35" s="18" t="s">
        <v>1</v>
      </c>
      <c r="N35" s="18" t="s">
        <v>1</v>
      </c>
      <c r="O35" s="18" t="s">
        <v>1</v>
      </c>
      <c r="P35" s="19">
        <v>1</v>
      </c>
      <c r="Q35" s="18" t="s">
        <v>1</v>
      </c>
      <c r="R35" s="258" t="s">
        <v>1</v>
      </c>
      <c r="S35" s="258"/>
      <c r="T35" s="18" t="s">
        <v>1</v>
      </c>
      <c r="U35" s="18" t="s">
        <v>1</v>
      </c>
      <c r="V35" s="18" t="s">
        <v>1</v>
      </c>
      <c r="W35" s="18" t="s">
        <v>1</v>
      </c>
      <c r="X35" s="258" t="s">
        <v>1</v>
      </c>
      <c r="Y35" s="258"/>
      <c r="Z35" s="18" t="s">
        <v>1</v>
      </c>
      <c r="AA35" s="18" t="s">
        <v>1</v>
      </c>
      <c r="AB35" s="20" t="s">
        <v>1</v>
      </c>
      <c r="AC35" s="18" t="s">
        <v>1</v>
      </c>
      <c r="AD35" s="258" t="s">
        <v>1</v>
      </c>
      <c r="AE35" s="258"/>
      <c r="AF35" s="20" t="s">
        <v>1</v>
      </c>
      <c r="AG35" s="18" t="s">
        <v>1</v>
      </c>
      <c r="AH35" s="18" t="s">
        <v>1</v>
      </c>
      <c r="AI35" s="18" t="s">
        <v>1</v>
      </c>
      <c r="AJ35" s="258" t="s">
        <v>1</v>
      </c>
      <c r="AK35" s="258"/>
      <c r="AL35" s="18" t="s">
        <v>1</v>
      </c>
      <c r="AM35" s="22" t="s">
        <v>1</v>
      </c>
    </row>
    <row r="36" spans="1:39" ht="14.25" customHeight="1" x14ac:dyDescent="0.3">
      <c r="A36" s="3">
        <v>899</v>
      </c>
      <c r="B36" s="6" t="s">
        <v>38</v>
      </c>
      <c r="C36" s="6" t="s">
        <v>285</v>
      </c>
      <c r="D36" s="273" t="s">
        <v>295</v>
      </c>
      <c r="E36" s="273"/>
      <c r="F36" s="3" t="s">
        <v>295</v>
      </c>
      <c r="G36" s="3" t="s">
        <v>303</v>
      </c>
      <c r="H36" s="6" t="s">
        <v>319</v>
      </c>
      <c r="I36" s="3" t="s">
        <v>358</v>
      </c>
      <c r="J36" s="11" t="s">
        <v>3</v>
      </c>
      <c r="K36" s="17" t="s">
        <v>1</v>
      </c>
      <c r="L36" s="17" t="s">
        <v>1</v>
      </c>
      <c r="M36" s="18" t="s">
        <v>1</v>
      </c>
      <c r="N36" s="18" t="s">
        <v>1</v>
      </c>
      <c r="O36" s="18" t="s">
        <v>1</v>
      </c>
      <c r="P36" s="19">
        <v>1</v>
      </c>
      <c r="Q36" s="18" t="s">
        <v>1</v>
      </c>
      <c r="R36" s="258" t="s">
        <v>1</v>
      </c>
      <c r="S36" s="258"/>
      <c r="T36" s="18" t="s">
        <v>1</v>
      </c>
      <c r="U36" s="18" t="s">
        <v>1</v>
      </c>
      <c r="V36" s="18" t="s">
        <v>1</v>
      </c>
      <c r="W36" s="18" t="s">
        <v>1</v>
      </c>
      <c r="X36" s="258" t="s">
        <v>1</v>
      </c>
      <c r="Y36" s="258"/>
      <c r="Z36" s="20" t="s">
        <v>1</v>
      </c>
      <c r="AA36" s="18" t="s">
        <v>1</v>
      </c>
      <c r="AB36" s="18" t="s">
        <v>1</v>
      </c>
      <c r="AC36" s="18" t="s">
        <v>1</v>
      </c>
      <c r="AD36" s="258" t="s">
        <v>1</v>
      </c>
      <c r="AE36" s="258"/>
      <c r="AF36" s="18" t="s">
        <v>1</v>
      </c>
      <c r="AG36" s="18" t="s">
        <v>1</v>
      </c>
      <c r="AH36" s="18" t="s">
        <v>1</v>
      </c>
      <c r="AI36" s="18" t="s">
        <v>1</v>
      </c>
      <c r="AJ36" s="258" t="s">
        <v>1</v>
      </c>
      <c r="AK36" s="258"/>
      <c r="AL36" s="18" t="s">
        <v>1</v>
      </c>
      <c r="AM36" s="22" t="s">
        <v>1</v>
      </c>
    </row>
    <row r="37" spans="1:39" ht="14.25" customHeight="1" x14ac:dyDescent="0.3">
      <c r="A37" s="3">
        <v>888</v>
      </c>
      <c r="B37" s="6" t="s">
        <v>39</v>
      </c>
      <c r="C37" s="6" t="s">
        <v>286</v>
      </c>
      <c r="D37" s="273" t="s">
        <v>295</v>
      </c>
      <c r="E37" s="273"/>
      <c r="F37" s="3" t="s">
        <v>295</v>
      </c>
      <c r="G37" s="3" t="s">
        <v>303</v>
      </c>
      <c r="H37" s="6" t="s">
        <v>317</v>
      </c>
      <c r="I37" s="3" t="s">
        <v>358</v>
      </c>
      <c r="J37" s="11" t="s">
        <v>3</v>
      </c>
      <c r="K37" s="17" t="s">
        <v>1</v>
      </c>
      <c r="L37" s="17" t="s">
        <v>1</v>
      </c>
      <c r="M37" s="18" t="s">
        <v>1</v>
      </c>
      <c r="N37" s="18" t="s">
        <v>1</v>
      </c>
      <c r="O37" s="18" t="s">
        <v>1</v>
      </c>
      <c r="P37" s="19">
        <v>1</v>
      </c>
      <c r="Q37" s="19">
        <v>1</v>
      </c>
      <c r="R37" s="258" t="s">
        <v>1</v>
      </c>
      <c r="S37" s="258"/>
      <c r="T37" s="18" t="s">
        <v>1</v>
      </c>
      <c r="U37" s="18" t="s">
        <v>1</v>
      </c>
      <c r="V37" s="18" t="s">
        <v>1</v>
      </c>
      <c r="W37" s="18" t="s">
        <v>1</v>
      </c>
      <c r="X37" s="258" t="s">
        <v>1</v>
      </c>
      <c r="Y37" s="258"/>
      <c r="Z37" s="20" t="s">
        <v>1</v>
      </c>
      <c r="AA37" s="18" t="s">
        <v>1</v>
      </c>
      <c r="AB37" s="18" t="s">
        <v>1</v>
      </c>
      <c r="AC37" s="18" t="s">
        <v>1</v>
      </c>
      <c r="AD37" s="258" t="s">
        <v>1</v>
      </c>
      <c r="AE37" s="258"/>
      <c r="AF37" s="18" t="s">
        <v>1</v>
      </c>
      <c r="AG37" s="18" t="s">
        <v>1</v>
      </c>
      <c r="AH37" s="18" t="s">
        <v>1</v>
      </c>
      <c r="AI37" s="18" t="s">
        <v>1</v>
      </c>
      <c r="AJ37" s="258" t="s">
        <v>1</v>
      </c>
      <c r="AK37" s="258"/>
      <c r="AL37" s="18" t="s">
        <v>1</v>
      </c>
      <c r="AM37" s="22" t="s">
        <v>1</v>
      </c>
    </row>
    <row r="38" spans="1:39" ht="14.25" customHeight="1" x14ac:dyDescent="0.3">
      <c r="A38" s="3">
        <v>865</v>
      </c>
      <c r="B38" s="6" t="s">
        <v>40</v>
      </c>
      <c r="C38" s="6" t="s">
        <v>286</v>
      </c>
      <c r="D38" s="273" t="s">
        <v>295</v>
      </c>
      <c r="E38" s="273"/>
      <c r="F38" s="3" t="s">
        <v>295</v>
      </c>
      <c r="G38" s="3" t="s">
        <v>303</v>
      </c>
      <c r="H38" s="6" t="s">
        <v>316</v>
      </c>
      <c r="I38" s="3" t="s">
        <v>358</v>
      </c>
      <c r="J38" s="11" t="s">
        <v>3</v>
      </c>
      <c r="K38" s="17" t="s">
        <v>1</v>
      </c>
      <c r="L38" s="17" t="s">
        <v>1</v>
      </c>
      <c r="M38" s="18" t="s">
        <v>1</v>
      </c>
      <c r="N38" s="18" t="s">
        <v>1</v>
      </c>
      <c r="O38" s="18" t="s">
        <v>1</v>
      </c>
      <c r="P38" s="18" t="s">
        <v>1</v>
      </c>
      <c r="Q38" s="18" t="s">
        <v>1</v>
      </c>
      <c r="R38" s="258" t="s">
        <v>1</v>
      </c>
      <c r="S38" s="258"/>
      <c r="T38" s="18" t="s">
        <v>1</v>
      </c>
      <c r="U38" s="18" t="s">
        <v>1</v>
      </c>
      <c r="V38" s="18" t="s">
        <v>1</v>
      </c>
      <c r="W38" s="18" t="s">
        <v>1</v>
      </c>
      <c r="X38" s="258" t="s">
        <v>1</v>
      </c>
      <c r="Y38" s="258"/>
      <c r="Z38" s="20" t="s">
        <v>1</v>
      </c>
      <c r="AA38" s="18" t="s">
        <v>1</v>
      </c>
      <c r="AB38" s="18" t="s">
        <v>1</v>
      </c>
      <c r="AC38" s="18" t="s">
        <v>1</v>
      </c>
      <c r="AD38" s="258" t="s">
        <v>1</v>
      </c>
      <c r="AE38" s="258"/>
      <c r="AF38" s="18" t="s">
        <v>1</v>
      </c>
      <c r="AG38" s="18" t="s">
        <v>1</v>
      </c>
      <c r="AH38" s="18" t="s">
        <v>1</v>
      </c>
      <c r="AI38" s="18" t="s">
        <v>1</v>
      </c>
      <c r="AJ38" s="258" t="s">
        <v>1</v>
      </c>
      <c r="AK38" s="258"/>
      <c r="AL38" s="18" t="s">
        <v>1</v>
      </c>
      <c r="AM38" s="22" t="s">
        <v>1</v>
      </c>
    </row>
    <row r="39" spans="1:39" ht="14.25" customHeight="1" x14ac:dyDescent="0.3">
      <c r="A39" s="3">
        <v>898</v>
      </c>
      <c r="B39" s="6" t="s">
        <v>41</v>
      </c>
      <c r="C39" s="6" t="s">
        <v>286</v>
      </c>
      <c r="D39" s="273" t="s">
        <v>295</v>
      </c>
      <c r="E39" s="273"/>
      <c r="F39" s="3" t="s">
        <v>295</v>
      </c>
      <c r="G39" s="3" t="s">
        <v>303</v>
      </c>
      <c r="H39" s="6" t="s">
        <v>319</v>
      </c>
      <c r="I39" s="3" t="s">
        <v>358</v>
      </c>
      <c r="J39" s="11" t="s">
        <v>3</v>
      </c>
      <c r="K39" s="17" t="s">
        <v>1</v>
      </c>
      <c r="L39" s="17" t="s">
        <v>1</v>
      </c>
      <c r="M39" s="18" t="s">
        <v>1</v>
      </c>
      <c r="N39" s="18" t="s">
        <v>1</v>
      </c>
      <c r="O39" s="18" t="s">
        <v>1</v>
      </c>
      <c r="P39" s="19">
        <v>1</v>
      </c>
      <c r="Q39" s="18" t="s">
        <v>1</v>
      </c>
      <c r="R39" s="258" t="s">
        <v>1</v>
      </c>
      <c r="S39" s="258"/>
      <c r="T39" s="18" t="s">
        <v>1</v>
      </c>
      <c r="U39" s="18" t="s">
        <v>1</v>
      </c>
      <c r="V39" s="18" t="s">
        <v>1</v>
      </c>
      <c r="W39" s="18" t="s">
        <v>1</v>
      </c>
      <c r="X39" s="258" t="s">
        <v>1</v>
      </c>
      <c r="Y39" s="258"/>
      <c r="Z39" s="20" t="s">
        <v>1</v>
      </c>
      <c r="AA39" s="18" t="s">
        <v>1</v>
      </c>
      <c r="AB39" s="18" t="s">
        <v>1</v>
      </c>
      <c r="AC39" s="20" t="s">
        <v>1</v>
      </c>
      <c r="AD39" s="258" t="s">
        <v>1</v>
      </c>
      <c r="AE39" s="258"/>
      <c r="AF39" s="18" t="s">
        <v>1</v>
      </c>
      <c r="AG39" s="18" t="s">
        <v>1</v>
      </c>
      <c r="AH39" s="18" t="s">
        <v>1</v>
      </c>
      <c r="AI39" s="18" t="s">
        <v>1</v>
      </c>
      <c r="AJ39" s="258" t="s">
        <v>1</v>
      </c>
      <c r="AK39" s="258"/>
      <c r="AL39" s="18" t="s">
        <v>1</v>
      </c>
      <c r="AM39" s="22" t="s">
        <v>1</v>
      </c>
    </row>
    <row r="40" spans="1:39" ht="14.25" customHeight="1" x14ac:dyDescent="0.3">
      <c r="A40" s="3">
        <v>883</v>
      </c>
      <c r="B40" s="6" t="s">
        <v>42</v>
      </c>
      <c r="C40" s="6" t="s">
        <v>286</v>
      </c>
      <c r="D40" s="273" t="s">
        <v>295</v>
      </c>
      <c r="E40" s="273"/>
      <c r="F40" s="3" t="s">
        <v>295</v>
      </c>
      <c r="G40" s="3" t="s">
        <v>303</v>
      </c>
      <c r="H40" s="6" t="s">
        <v>318</v>
      </c>
      <c r="I40" s="3" t="s">
        <v>358</v>
      </c>
      <c r="J40" s="11" t="s">
        <v>3</v>
      </c>
      <c r="K40" s="17" t="s">
        <v>1</v>
      </c>
      <c r="L40" s="17" t="s">
        <v>1</v>
      </c>
      <c r="M40" s="18" t="s">
        <v>1</v>
      </c>
      <c r="N40" s="18" t="s">
        <v>1</v>
      </c>
      <c r="O40" s="19">
        <v>1</v>
      </c>
      <c r="P40" s="18" t="s">
        <v>1</v>
      </c>
      <c r="Q40" s="18" t="s">
        <v>1</v>
      </c>
      <c r="R40" s="258" t="s">
        <v>1</v>
      </c>
      <c r="S40" s="258"/>
      <c r="T40" s="18" t="s">
        <v>1</v>
      </c>
      <c r="U40" s="18" t="s">
        <v>1</v>
      </c>
      <c r="V40" s="18" t="s">
        <v>1</v>
      </c>
      <c r="W40" s="18" t="s">
        <v>1</v>
      </c>
      <c r="X40" s="258" t="s">
        <v>1</v>
      </c>
      <c r="Y40" s="258"/>
      <c r="Z40" s="18" t="s">
        <v>1</v>
      </c>
      <c r="AA40" s="18" t="s">
        <v>1</v>
      </c>
      <c r="AB40" s="18" t="s">
        <v>1</v>
      </c>
      <c r="AC40" s="18" t="s">
        <v>1</v>
      </c>
      <c r="AD40" s="258" t="s">
        <v>1</v>
      </c>
      <c r="AE40" s="258"/>
      <c r="AF40" s="18" t="s">
        <v>1</v>
      </c>
      <c r="AG40" s="18" t="s">
        <v>1</v>
      </c>
      <c r="AH40" s="18" t="s">
        <v>1</v>
      </c>
      <c r="AI40" s="18" t="s">
        <v>1</v>
      </c>
      <c r="AJ40" s="258" t="s">
        <v>1</v>
      </c>
      <c r="AK40" s="258"/>
      <c r="AL40" s="18" t="s">
        <v>1</v>
      </c>
      <c r="AM40" s="22" t="s">
        <v>1</v>
      </c>
    </row>
    <row r="41" spans="1:39" ht="18" customHeight="1" x14ac:dyDescent="0.3">
      <c r="A41" s="3">
        <v>886</v>
      </c>
      <c r="B41" s="6" t="s">
        <v>43</v>
      </c>
      <c r="C41" s="6" t="s">
        <v>287</v>
      </c>
      <c r="D41" s="273" t="s">
        <v>295</v>
      </c>
      <c r="E41" s="273"/>
      <c r="F41" s="3" t="s">
        <v>295</v>
      </c>
      <c r="G41" s="3" t="s">
        <v>303</v>
      </c>
      <c r="H41" s="6" t="s">
        <v>320</v>
      </c>
      <c r="I41" s="3" t="s">
        <v>359</v>
      </c>
      <c r="J41" s="11" t="s">
        <v>3</v>
      </c>
      <c r="K41" s="17" t="s">
        <v>1</v>
      </c>
      <c r="L41" s="17" t="s">
        <v>1</v>
      </c>
      <c r="M41" s="18" t="s">
        <v>1</v>
      </c>
      <c r="N41" s="18" t="s">
        <v>1</v>
      </c>
      <c r="O41" s="18" t="s">
        <v>1</v>
      </c>
      <c r="P41" s="18" t="s">
        <v>1</v>
      </c>
      <c r="Q41" s="18" t="s">
        <v>1</v>
      </c>
      <c r="R41" s="258" t="s">
        <v>1</v>
      </c>
      <c r="S41" s="258"/>
      <c r="T41" s="18" t="s">
        <v>1</v>
      </c>
      <c r="U41" s="18" t="s">
        <v>1</v>
      </c>
      <c r="V41" s="18" t="s">
        <v>1</v>
      </c>
      <c r="W41" s="18" t="s">
        <v>1</v>
      </c>
      <c r="X41" s="258" t="s">
        <v>1</v>
      </c>
      <c r="Y41" s="258"/>
      <c r="Z41" s="20" t="s">
        <v>1</v>
      </c>
      <c r="AA41" s="18" t="s">
        <v>1</v>
      </c>
      <c r="AB41" s="18" t="s">
        <v>1</v>
      </c>
      <c r="AC41" s="18" t="s">
        <v>1</v>
      </c>
      <c r="AD41" s="258" t="s">
        <v>1</v>
      </c>
      <c r="AE41" s="258"/>
      <c r="AF41" s="18" t="s">
        <v>1</v>
      </c>
      <c r="AG41" s="18" t="s">
        <v>1</v>
      </c>
      <c r="AH41" s="18" t="s">
        <v>1</v>
      </c>
      <c r="AI41" s="18" t="s">
        <v>1</v>
      </c>
      <c r="AJ41" s="258" t="s">
        <v>1</v>
      </c>
      <c r="AK41" s="258"/>
      <c r="AL41" s="18" t="s">
        <v>1</v>
      </c>
      <c r="AM41" s="22" t="s">
        <v>1</v>
      </c>
    </row>
    <row r="42" spans="1:39" ht="14.25" customHeight="1" x14ac:dyDescent="0.3">
      <c r="A42" s="3">
        <v>886</v>
      </c>
      <c r="B42" s="6" t="s">
        <v>43</v>
      </c>
      <c r="C42" s="6" t="s">
        <v>287</v>
      </c>
      <c r="D42" s="273" t="s">
        <v>295</v>
      </c>
      <c r="E42" s="273"/>
      <c r="F42" s="3" t="s">
        <v>295</v>
      </c>
      <c r="G42" s="3" t="s">
        <v>303</v>
      </c>
      <c r="H42" s="6" t="s">
        <v>320</v>
      </c>
      <c r="I42" s="3" t="s">
        <v>358</v>
      </c>
      <c r="J42" s="11" t="s">
        <v>3</v>
      </c>
      <c r="K42" s="17" t="s">
        <v>1</v>
      </c>
      <c r="L42" s="17" t="s">
        <v>1</v>
      </c>
      <c r="M42" s="18" t="s">
        <v>1</v>
      </c>
      <c r="N42" s="18" t="s">
        <v>1</v>
      </c>
      <c r="O42" s="18" t="s">
        <v>1</v>
      </c>
      <c r="P42" s="19">
        <v>1</v>
      </c>
      <c r="Q42" s="18" t="s">
        <v>1</v>
      </c>
      <c r="R42" s="258" t="s">
        <v>1</v>
      </c>
      <c r="S42" s="258"/>
      <c r="T42" s="18" t="s">
        <v>1</v>
      </c>
      <c r="U42" s="18" t="s">
        <v>1</v>
      </c>
      <c r="V42" s="18" t="s">
        <v>1</v>
      </c>
      <c r="W42" s="18" t="s">
        <v>1</v>
      </c>
      <c r="X42" s="258" t="s">
        <v>1</v>
      </c>
      <c r="Y42" s="258"/>
      <c r="Z42" s="20" t="s">
        <v>1</v>
      </c>
      <c r="AA42" s="18" t="s">
        <v>1</v>
      </c>
      <c r="AB42" s="18" t="s">
        <v>1</v>
      </c>
      <c r="AC42" s="18" t="s">
        <v>1</v>
      </c>
      <c r="AD42" s="258" t="s">
        <v>1</v>
      </c>
      <c r="AE42" s="258"/>
      <c r="AF42" s="18" t="s">
        <v>1</v>
      </c>
      <c r="AG42" s="18" t="s">
        <v>1</v>
      </c>
      <c r="AH42" s="18" t="s">
        <v>1</v>
      </c>
      <c r="AI42" s="18" t="s">
        <v>1</v>
      </c>
      <c r="AJ42" s="258" t="s">
        <v>1</v>
      </c>
      <c r="AK42" s="258"/>
      <c r="AL42" s="18" t="s">
        <v>1</v>
      </c>
      <c r="AM42" s="22" t="s">
        <v>1</v>
      </c>
    </row>
    <row r="43" spans="1:39" ht="14.25" customHeight="1" x14ac:dyDescent="0.3">
      <c r="A43" s="3">
        <v>670</v>
      </c>
      <c r="B43" s="6" t="s">
        <v>44</v>
      </c>
      <c r="C43" s="6" t="s">
        <v>288</v>
      </c>
      <c r="D43" s="273" t="s">
        <v>291</v>
      </c>
      <c r="E43" s="273"/>
      <c r="F43" s="3" t="s">
        <v>291</v>
      </c>
      <c r="G43" s="3" t="s">
        <v>288</v>
      </c>
      <c r="H43" s="6" t="s">
        <v>321</v>
      </c>
      <c r="I43" s="3" t="s">
        <v>358</v>
      </c>
      <c r="J43" s="11" t="s">
        <v>3</v>
      </c>
      <c r="K43" s="17" t="s">
        <v>1</v>
      </c>
      <c r="L43" s="17" t="s">
        <v>1</v>
      </c>
      <c r="M43" s="18" t="s">
        <v>1</v>
      </c>
      <c r="N43" s="18" t="s">
        <v>1</v>
      </c>
      <c r="O43" s="18" t="s">
        <v>1</v>
      </c>
      <c r="P43" s="19">
        <v>1</v>
      </c>
      <c r="Q43" s="18" t="s">
        <v>1</v>
      </c>
      <c r="R43" s="258" t="s">
        <v>1</v>
      </c>
      <c r="S43" s="258"/>
      <c r="T43" s="18" t="s">
        <v>1</v>
      </c>
      <c r="U43" s="18" t="s">
        <v>1</v>
      </c>
      <c r="V43" s="18" t="s">
        <v>1</v>
      </c>
      <c r="W43" s="18" t="s">
        <v>1</v>
      </c>
      <c r="X43" s="258" t="s">
        <v>1</v>
      </c>
      <c r="Y43" s="258"/>
      <c r="Z43" s="18" t="s">
        <v>1</v>
      </c>
      <c r="AA43" s="18" t="s">
        <v>1</v>
      </c>
      <c r="AB43" s="18" t="s">
        <v>1</v>
      </c>
      <c r="AC43" s="18" t="s">
        <v>1</v>
      </c>
      <c r="AD43" s="258" t="s">
        <v>1</v>
      </c>
      <c r="AE43" s="258"/>
      <c r="AF43" s="18" t="s">
        <v>1</v>
      </c>
      <c r="AG43" s="18" t="s">
        <v>1</v>
      </c>
      <c r="AH43" s="18" t="s">
        <v>1</v>
      </c>
      <c r="AI43" s="18" t="s">
        <v>1</v>
      </c>
      <c r="AJ43" s="258" t="s">
        <v>1</v>
      </c>
      <c r="AK43" s="258"/>
      <c r="AL43" s="18" t="s">
        <v>1</v>
      </c>
      <c r="AM43" s="22" t="s">
        <v>1</v>
      </c>
    </row>
    <row r="44" spans="1:39" ht="18" customHeight="1" x14ac:dyDescent="0.3">
      <c r="A44" s="276" t="s">
        <v>4</v>
      </c>
      <c r="B44" s="276"/>
      <c r="C44" s="276"/>
      <c r="D44" s="275" t="s">
        <v>1</v>
      </c>
      <c r="E44" s="275"/>
      <c r="F44" s="275"/>
      <c r="G44" s="275"/>
      <c r="H44" s="275"/>
      <c r="I44" s="275"/>
      <c r="J44" s="275"/>
      <c r="K44" s="275"/>
      <c r="L44" s="275"/>
      <c r="M44" s="275"/>
      <c r="N44" s="275"/>
      <c r="O44" s="275"/>
      <c r="P44" s="275"/>
      <c r="Q44" s="275"/>
      <c r="R44" s="275"/>
      <c r="S44" s="275"/>
      <c r="T44" s="275"/>
      <c r="U44" s="275"/>
      <c r="V44" s="275"/>
      <c r="W44" s="275"/>
      <c r="X44" s="275"/>
      <c r="Y44" s="275"/>
      <c r="Z44" s="275"/>
      <c r="AA44" s="275"/>
      <c r="AB44" s="275"/>
      <c r="AC44" s="275"/>
      <c r="AD44" s="275"/>
      <c r="AE44" s="275"/>
      <c r="AF44" s="275"/>
      <c r="AG44" s="275"/>
      <c r="AH44" s="275"/>
      <c r="AI44" s="275"/>
      <c r="AJ44" s="275"/>
      <c r="AK44" s="275"/>
      <c r="AL44" s="275"/>
      <c r="AM44" s="275"/>
    </row>
    <row r="45" spans="1:39" ht="14.25" customHeight="1" x14ac:dyDescent="0.3">
      <c r="A45" s="3">
        <v>583</v>
      </c>
      <c r="B45" s="6" t="s">
        <v>45</v>
      </c>
      <c r="C45" s="6" t="s">
        <v>285</v>
      </c>
      <c r="D45" s="273" t="s">
        <v>290</v>
      </c>
      <c r="E45" s="273"/>
      <c r="F45" s="3" t="s">
        <v>290</v>
      </c>
      <c r="G45" s="3" t="s">
        <v>303</v>
      </c>
      <c r="H45" s="6" t="s">
        <v>305</v>
      </c>
      <c r="I45" s="3" t="s">
        <v>358</v>
      </c>
      <c r="J45" s="12" t="s">
        <v>4</v>
      </c>
      <c r="K45" s="17" t="s">
        <v>1</v>
      </c>
      <c r="L45" s="12" t="s">
        <v>362</v>
      </c>
      <c r="M45" s="18" t="s">
        <v>1</v>
      </c>
      <c r="N45" s="19">
        <v>1</v>
      </c>
      <c r="O45" s="18" t="s">
        <v>1</v>
      </c>
      <c r="P45" s="19">
        <v>1</v>
      </c>
      <c r="Q45" s="18" t="s">
        <v>1</v>
      </c>
      <c r="R45" s="258" t="s">
        <v>1</v>
      </c>
      <c r="S45" s="258"/>
      <c r="T45" s="18" t="s">
        <v>1</v>
      </c>
      <c r="U45" s="18" t="s">
        <v>1</v>
      </c>
      <c r="V45" s="18" t="s">
        <v>1</v>
      </c>
      <c r="W45" s="18" t="s">
        <v>1</v>
      </c>
      <c r="X45" s="258" t="s">
        <v>1</v>
      </c>
      <c r="Y45" s="258"/>
      <c r="Z45" s="18" t="s">
        <v>1</v>
      </c>
      <c r="AA45" s="18" t="s">
        <v>1</v>
      </c>
      <c r="AB45" s="18" t="s">
        <v>1</v>
      </c>
      <c r="AC45" s="18" t="s">
        <v>1</v>
      </c>
      <c r="AD45" s="258" t="s">
        <v>1</v>
      </c>
      <c r="AE45" s="258"/>
      <c r="AF45" s="18" t="s">
        <v>1</v>
      </c>
      <c r="AG45" s="19">
        <v>1</v>
      </c>
      <c r="AH45" s="18" t="s">
        <v>1</v>
      </c>
      <c r="AI45" s="18" t="s">
        <v>1</v>
      </c>
      <c r="AJ45" s="258" t="s">
        <v>1</v>
      </c>
      <c r="AK45" s="258"/>
      <c r="AL45" s="18" t="s">
        <v>1</v>
      </c>
      <c r="AM45" s="22" t="s">
        <v>1</v>
      </c>
    </row>
    <row r="46" spans="1:39" ht="14.25" customHeight="1" x14ac:dyDescent="0.3">
      <c r="A46" s="3">
        <v>592</v>
      </c>
      <c r="B46" s="6" t="s">
        <v>46</v>
      </c>
      <c r="C46" s="6" t="s">
        <v>285</v>
      </c>
      <c r="D46" s="273" t="s">
        <v>290</v>
      </c>
      <c r="E46" s="273"/>
      <c r="F46" s="3" t="s">
        <v>290</v>
      </c>
      <c r="G46" s="3" t="s">
        <v>303</v>
      </c>
      <c r="H46" s="6" t="s">
        <v>322</v>
      </c>
      <c r="I46" s="3" t="s">
        <v>358</v>
      </c>
      <c r="J46" s="12" t="s">
        <v>4</v>
      </c>
      <c r="K46" s="17" t="s">
        <v>1</v>
      </c>
      <c r="L46" s="12" t="s">
        <v>362</v>
      </c>
      <c r="M46" s="18" t="s">
        <v>1</v>
      </c>
      <c r="N46" s="18" t="s">
        <v>1</v>
      </c>
      <c r="O46" s="18" t="s">
        <v>1</v>
      </c>
      <c r="P46" s="19">
        <v>1</v>
      </c>
      <c r="Q46" s="18" t="s">
        <v>1</v>
      </c>
      <c r="R46" s="258" t="s">
        <v>1</v>
      </c>
      <c r="S46" s="258"/>
      <c r="T46" s="18" t="s">
        <v>1</v>
      </c>
      <c r="U46" s="18" t="s">
        <v>1</v>
      </c>
      <c r="V46" s="18" t="s">
        <v>1</v>
      </c>
      <c r="W46" s="18" t="s">
        <v>1</v>
      </c>
      <c r="X46" s="258" t="s">
        <v>1</v>
      </c>
      <c r="Y46" s="258"/>
      <c r="Z46" s="18" t="s">
        <v>1</v>
      </c>
      <c r="AA46" s="18" t="s">
        <v>1</v>
      </c>
      <c r="AB46" s="20" t="s">
        <v>1</v>
      </c>
      <c r="AC46" s="18" t="s">
        <v>1</v>
      </c>
      <c r="AD46" s="258" t="s">
        <v>1</v>
      </c>
      <c r="AE46" s="258"/>
      <c r="AF46" s="20" t="s">
        <v>1</v>
      </c>
      <c r="AG46" s="19">
        <v>1</v>
      </c>
      <c r="AH46" s="18" t="s">
        <v>1</v>
      </c>
      <c r="AI46" s="18" t="s">
        <v>1</v>
      </c>
      <c r="AJ46" s="258" t="s">
        <v>1</v>
      </c>
      <c r="AK46" s="258"/>
      <c r="AL46" s="18" t="s">
        <v>1</v>
      </c>
      <c r="AM46" s="22" t="s">
        <v>1</v>
      </c>
    </row>
    <row r="47" spans="1:39" ht="14.25" customHeight="1" x14ac:dyDescent="0.3">
      <c r="A47" s="3">
        <v>578</v>
      </c>
      <c r="B47" s="6" t="s">
        <v>47</v>
      </c>
      <c r="C47" s="6" t="s">
        <v>285</v>
      </c>
      <c r="D47" s="273" t="s">
        <v>290</v>
      </c>
      <c r="E47" s="273"/>
      <c r="F47" s="3" t="s">
        <v>290</v>
      </c>
      <c r="G47" s="3" t="s">
        <v>303</v>
      </c>
      <c r="H47" s="6" t="s">
        <v>306</v>
      </c>
      <c r="I47" s="3" t="s">
        <v>358</v>
      </c>
      <c r="J47" s="12" t="s">
        <v>4</v>
      </c>
      <c r="K47" s="17" t="s">
        <v>1</v>
      </c>
      <c r="L47" s="12" t="s">
        <v>362</v>
      </c>
      <c r="M47" s="18" t="s">
        <v>1</v>
      </c>
      <c r="N47" s="19">
        <v>1</v>
      </c>
      <c r="O47" s="18" t="s">
        <v>1</v>
      </c>
      <c r="P47" s="19">
        <v>1</v>
      </c>
      <c r="Q47" s="19">
        <v>1</v>
      </c>
      <c r="R47" s="258" t="s">
        <v>1</v>
      </c>
      <c r="S47" s="258"/>
      <c r="T47" s="18" t="s">
        <v>1</v>
      </c>
      <c r="U47" s="18" t="s">
        <v>1</v>
      </c>
      <c r="V47" s="18" t="s">
        <v>1</v>
      </c>
      <c r="W47" s="18" t="s">
        <v>1</v>
      </c>
      <c r="X47" s="261">
        <v>1</v>
      </c>
      <c r="Y47" s="261"/>
      <c r="Z47" s="18" t="s">
        <v>1</v>
      </c>
      <c r="AA47" s="18" t="s">
        <v>1</v>
      </c>
      <c r="AB47" s="18" t="s">
        <v>1</v>
      </c>
      <c r="AC47" s="18" t="s">
        <v>1</v>
      </c>
      <c r="AD47" s="258" t="s">
        <v>1</v>
      </c>
      <c r="AE47" s="258"/>
      <c r="AF47" s="20" t="s">
        <v>1</v>
      </c>
      <c r="AG47" s="18" t="s">
        <v>1</v>
      </c>
      <c r="AH47" s="19">
        <v>1</v>
      </c>
      <c r="AI47" s="18" t="s">
        <v>1</v>
      </c>
      <c r="AJ47" s="258" t="s">
        <v>1</v>
      </c>
      <c r="AK47" s="258"/>
      <c r="AL47" s="18" t="s">
        <v>1</v>
      </c>
      <c r="AM47" s="22" t="s">
        <v>1</v>
      </c>
    </row>
    <row r="48" spans="1:39" ht="14.25" customHeight="1" x14ac:dyDescent="0.3">
      <c r="A48" s="3">
        <v>587</v>
      </c>
      <c r="B48" s="6" t="s">
        <v>48</v>
      </c>
      <c r="C48" s="6" t="s">
        <v>285</v>
      </c>
      <c r="D48" s="273" t="s">
        <v>290</v>
      </c>
      <c r="E48" s="273"/>
      <c r="F48" s="3" t="s">
        <v>290</v>
      </c>
      <c r="G48" s="3" t="s">
        <v>303</v>
      </c>
      <c r="H48" s="6" t="s">
        <v>323</v>
      </c>
      <c r="I48" s="3" t="s">
        <v>358</v>
      </c>
      <c r="J48" s="12" t="s">
        <v>4</v>
      </c>
      <c r="K48" s="17" t="s">
        <v>1</v>
      </c>
      <c r="L48" s="12" t="s">
        <v>362</v>
      </c>
      <c r="M48" s="19">
        <v>1</v>
      </c>
      <c r="N48" s="19">
        <v>1</v>
      </c>
      <c r="O48" s="19">
        <v>1</v>
      </c>
      <c r="P48" s="19">
        <v>1</v>
      </c>
      <c r="Q48" s="19">
        <v>1</v>
      </c>
      <c r="R48" s="261">
        <v>1</v>
      </c>
      <c r="S48" s="261"/>
      <c r="T48" s="18" t="s">
        <v>1</v>
      </c>
      <c r="U48" s="18" t="s">
        <v>1</v>
      </c>
      <c r="V48" s="18" t="s">
        <v>1</v>
      </c>
      <c r="W48" s="18" t="s">
        <v>1</v>
      </c>
      <c r="X48" s="258" t="s">
        <v>1</v>
      </c>
      <c r="Y48" s="258"/>
      <c r="Z48" s="21" t="s">
        <v>1</v>
      </c>
      <c r="AA48" s="18" t="s">
        <v>1</v>
      </c>
      <c r="AB48" s="18" t="s">
        <v>1</v>
      </c>
      <c r="AC48" s="18" t="s">
        <v>1</v>
      </c>
      <c r="AD48" s="258" t="s">
        <v>1</v>
      </c>
      <c r="AE48" s="258"/>
      <c r="AF48" s="18" t="s">
        <v>1</v>
      </c>
      <c r="AG48" s="19">
        <v>1</v>
      </c>
      <c r="AH48" s="18" t="s">
        <v>1</v>
      </c>
      <c r="AI48" s="19">
        <v>1</v>
      </c>
      <c r="AJ48" s="258" t="s">
        <v>1</v>
      </c>
      <c r="AK48" s="258"/>
      <c r="AL48" s="18" t="s">
        <v>1</v>
      </c>
      <c r="AM48" s="22" t="s">
        <v>1</v>
      </c>
    </row>
    <row r="49" spans="1:39" ht="14.25" customHeight="1" x14ac:dyDescent="0.3">
      <c r="A49" s="3">
        <v>1481</v>
      </c>
      <c r="B49" s="6" t="s">
        <v>49</v>
      </c>
      <c r="C49" s="6" t="s">
        <v>285</v>
      </c>
      <c r="D49" s="273" t="s">
        <v>290</v>
      </c>
      <c r="E49" s="273"/>
      <c r="F49" s="3" t="s">
        <v>290</v>
      </c>
      <c r="G49" s="3" t="s">
        <v>303</v>
      </c>
      <c r="H49" s="6" t="s">
        <v>322</v>
      </c>
      <c r="I49" s="3" t="s">
        <v>358</v>
      </c>
      <c r="J49" s="12" t="s">
        <v>4</v>
      </c>
      <c r="K49" s="17" t="s">
        <v>1</v>
      </c>
      <c r="L49" s="12" t="s">
        <v>362</v>
      </c>
      <c r="M49" s="19">
        <v>1</v>
      </c>
      <c r="N49" s="19">
        <v>1</v>
      </c>
      <c r="O49" s="18" t="s">
        <v>1</v>
      </c>
      <c r="P49" s="19">
        <v>1</v>
      </c>
      <c r="Q49" s="19">
        <v>1</v>
      </c>
      <c r="R49" s="261">
        <v>1</v>
      </c>
      <c r="S49" s="261"/>
      <c r="T49" s="18" t="s">
        <v>1</v>
      </c>
      <c r="U49" s="18" t="s">
        <v>1</v>
      </c>
      <c r="V49" s="18" t="s">
        <v>1</v>
      </c>
      <c r="W49" s="18" t="s">
        <v>1</v>
      </c>
      <c r="X49" s="258" t="s">
        <v>1</v>
      </c>
      <c r="Y49" s="258"/>
      <c r="Z49" s="21" t="s">
        <v>1</v>
      </c>
      <c r="AA49" s="21" t="s">
        <v>1</v>
      </c>
      <c r="AB49" s="18" t="s">
        <v>1</v>
      </c>
      <c r="AC49" s="18" t="s">
        <v>1</v>
      </c>
      <c r="AD49" s="258" t="s">
        <v>1</v>
      </c>
      <c r="AE49" s="258"/>
      <c r="AF49" s="18" t="s">
        <v>1</v>
      </c>
      <c r="AG49" s="18" t="s">
        <v>1</v>
      </c>
      <c r="AH49" s="18" t="s">
        <v>1</v>
      </c>
      <c r="AI49" s="19">
        <v>1</v>
      </c>
      <c r="AJ49" s="258" t="s">
        <v>1</v>
      </c>
      <c r="AK49" s="258"/>
      <c r="AL49" s="18" t="s">
        <v>1</v>
      </c>
      <c r="AM49" s="22" t="s">
        <v>1</v>
      </c>
    </row>
    <row r="50" spans="1:39" ht="14.25" customHeight="1" x14ac:dyDescent="0.3">
      <c r="A50" s="3">
        <v>586</v>
      </c>
      <c r="B50" s="6" t="s">
        <v>50</v>
      </c>
      <c r="C50" s="6" t="s">
        <v>285</v>
      </c>
      <c r="D50" s="273" t="s">
        <v>290</v>
      </c>
      <c r="E50" s="273"/>
      <c r="F50" s="3" t="s">
        <v>290</v>
      </c>
      <c r="G50" s="3" t="s">
        <v>303</v>
      </c>
      <c r="H50" s="6" t="s">
        <v>323</v>
      </c>
      <c r="I50" s="3" t="s">
        <v>358</v>
      </c>
      <c r="J50" s="12" t="s">
        <v>4</v>
      </c>
      <c r="K50" s="17" t="s">
        <v>1</v>
      </c>
      <c r="L50" s="12" t="s">
        <v>362</v>
      </c>
      <c r="M50" s="18" t="s">
        <v>1</v>
      </c>
      <c r="N50" s="18" t="s">
        <v>1</v>
      </c>
      <c r="O50" s="19">
        <v>1</v>
      </c>
      <c r="P50" s="19">
        <v>1</v>
      </c>
      <c r="Q50" s="18" t="s">
        <v>1</v>
      </c>
      <c r="R50" s="258" t="s">
        <v>1</v>
      </c>
      <c r="S50" s="258"/>
      <c r="T50" s="18" t="s">
        <v>1</v>
      </c>
      <c r="U50" s="18" t="s">
        <v>1</v>
      </c>
      <c r="V50" s="18" t="s">
        <v>1</v>
      </c>
      <c r="W50" s="18" t="s">
        <v>1</v>
      </c>
      <c r="X50" s="258" t="s">
        <v>1</v>
      </c>
      <c r="Y50" s="258"/>
      <c r="Z50" s="21" t="s">
        <v>1</v>
      </c>
      <c r="AA50" s="21" t="s">
        <v>1</v>
      </c>
      <c r="AB50" s="18" t="s">
        <v>1</v>
      </c>
      <c r="AC50" s="18" t="s">
        <v>1</v>
      </c>
      <c r="AD50" s="258" t="s">
        <v>1</v>
      </c>
      <c r="AE50" s="258"/>
      <c r="AF50" s="18" t="s">
        <v>1</v>
      </c>
      <c r="AG50" s="19">
        <v>1</v>
      </c>
      <c r="AH50" s="19">
        <v>1</v>
      </c>
      <c r="AI50" s="19">
        <v>1</v>
      </c>
      <c r="AJ50" s="258" t="s">
        <v>1</v>
      </c>
      <c r="AK50" s="258"/>
      <c r="AL50" s="18" t="s">
        <v>1</v>
      </c>
      <c r="AM50" s="23">
        <v>1</v>
      </c>
    </row>
    <row r="51" spans="1:39" ht="13.5" customHeight="1" x14ac:dyDescent="0.3">
      <c r="A51" s="3">
        <v>619</v>
      </c>
      <c r="B51" s="6" t="s">
        <v>51</v>
      </c>
      <c r="C51" s="6" t="s">
        <v>285</v>
      </c>
      <c r="D51" s="273" t="s">
        <v>290</v>
      </c>
      <c r="E51" s="273"/>
      <c r="F51" s="3" t="s">
        <v>290</v>
      </c>
      <c r="G51" s="3" t="s">
        <v>303</v>
      </c>
      <c r="H51" s="6" t="s">
        <v>307</v>
      </c>
      <c r="I51" s="3" t="s">
        <v>358</v>
      </c>
      <c r="J51" s="12" t="s">
        <v>4</v>
      </c>
      <c r="K51" s="17" t="s">
        <v>1</v>
      </c>
      <c r="L51" s="12" t="s">
        <v>362</v>
      </c>
      <c r="M51" s="18" t="s">
        <v>1</v>
      </c>
      <c r="N51" s="18" t="s">
        <v>1</v>
      </c>
      <c r="O51" s="19">
        <v>1</v>
      </c>
      <c r="P51" s="19">
        <v>1</v>
      </c>
      <c r="Q51" s="18" t="s">
        <v>1</v>
      </c>
      <c r="R51" s="258" t="s">
        <v>1</v>
      </c>
      <c r="S51" s="258"/>
      <c r="T51" s="18" t="s">
        <v>1</v>
      </c>
      <c r="U51" s="18" t="s">
        <v>1</v>
      </c>
      <c r="V51" s="18" t="s">
        <v>1</v>
      </c>
      <c r="W51" s="18" t="s">
        <v>1</v>
      </c>
      <c r="X51" s="258" t="s">
        <v>1</v>
      </c>
      <c r="Y51" s="258"/>
      <c r="Z51" s="20" t="s">
        <v>1</v>
      </c>
      <c r="AA51" s="21" t="s">
        <v>1</v>
      </c>
      <c r="AB51" s="18" t="s">
        <v>1</v>
      </c>
      <c r="AC51" s="18" t="s">
        <v>1</v>
      </c>
      <c r="AD51" s="258" t="s">
        <v>1</v>
      </c>
      <c r="AE51" s="258"/>
      <c r="AF51" s="20" t="s">
        <v>1</v>
      </c>
      <c r="AG51" s="19">
        <v>1</v>
      </c>
      <c r="AH51" s="18" t="s">
        <v>1</v>
      </c>
      <c r="AI51" s="18" t="s">
        <v>1</v>
      </c>
      <c r="AJ51" s="258" t="s">
        <v>1</v>
      </c>
      <c r="AK51" s="258"/>
      <c r="AL51" s="18" t="s">
        <v>1</v>
      </c>
      <c r="AM51" s="22" t="s">
        <v>1</v>
      </c>
    </row>
    <row r="52" spans="1:39" ht="14.25" customHeight="1" x14ac:dyDescent="0.3">
      <c r="A52" s="3">
        <v>588</v>
      </c>
      <c r="B52" s="6" t="s">
        <v>52</v>
      </c>
      <c r="C52" s="6" t="s">
        <v>285</v>
      </c>
      <c r="D52" s="273" t="s">
        <v>290</v>
      </c>
      <c r="E52" s="273"/>
      <c r="F52" s="3" t="s">
        <v>290</v>
      </c>
      <c r="G52" s="3" t="s">
        <v>303</v>
      </c>
      <c r="H52" s="6" t="s">
        <v>324</v>
      </c>
      <c r="I52" s="3" t="s">
        <v>358</v>
      </c>
      <c r="J52" s="12" t="s">
        <v>4</v>
      </c>
      <c r="K52" s="12" t="s">
        <v>362</v>
      </c>
      <c r="L52" s="12" t="s">
        <v>362</v>
      </c>
      <c r="M52" s="19">
        <v>1</v>
      </c>
      <c r="N52" s="19">
        <v>1</v>
      </c>
      <c r="O52" s="18" t="s">
        <v>1</v>
      </c>
      <c r="P52" s="19">
        <v>1</v>
      </c>
      <c r="Q52" s="19">
        <v>1</v>
      </c>
      <c r="R52" s="261">
        <v>1</v>
      </c>
      <c r="S52" s="261"/>
      <c r="T52" s="18" t="s">
        <v>1</v>
      </c>
      <c r="U52" s="18" t="s">
        <v>1</v>
      </c>
      <c r="V52" s="18" t="s">
        <v>1</v>
      </c>
      <c r="W52" s="18" t="s">
        <v>1</v>
      </c>
      <c r="X52" s="258" t="s">
        <v>1</v>
      </c>
      <c r="Y52" s="258"/>
      <c r="Z52" s="18" t="s">
        <v>1</v>
      </c>
      <c r="AA52" s="18" t="s">
        <v>1</v>
      </c>
      <c r="AB52" s="18" t="s">
        <v>1</v>
      </c>
      <c r="AC52" s="18" t="s">
        <v>1</v>
      </c>
      <c r="AD52" s="258" t="s">
        <v>1</v>
      </c>
      <c r="AE52" s="258"/>
      <c r="AF52" s="18" t="s">
        <v>1</v>
      </c>
      <c r="AG52" s="19">
        <v>1</v>
      </c>
      <c r="AH52" s="18" t="s">
        <v>1</v>
      </c>
      <c r="AI52" s="18" t="s">
        <v>1</v>
      </c>
      <c r="AJ52" s="258" t="s">
        <v>1</v>
      </c>
      <c r="AK52" s="258"/>
      <c r="AL52" s="18" t="s">
        <v>1</v>
      </c>
      <c r="AM52" s="22" t="s">
        <v>1</v>
      </c>
    </row>
    <row r="53" spans="1:39" ht="14.25" customHeight="1" x14ac:dyDescent="0.3">
      <c r="A53" s="3">
        <v>598</v>
      </c>
      <c r="B53" s="6" t="s">
        <v>53</v>
      </c>
      <c r="C53" s="6" t="s">
        <v>285</v>
      </c>
      <c r="D53" s="273" t="s">
        <v>290</v>
      </c>
      <c r="E53" s="273"/>
      <c r="F53" s="3" t="s">
        <v>290</v>
      </c>
      <c r="G53" s="3" t="s">
        <v>303</v>
      </c>
      <c r="H53" s="6" t="s">
        <v>305</v>
      </c>
      <c r="I53" s="3" t="s">
        <v>358</v>
      </c>
      <c r="J53" s="12" t="s">
        <v>4</v>
      </c>
      <c r="K53" s="12" t="s">
        <v>362</v>
      </c>
      <c r="L53" s="12" t="s">
        <v>362</v>
      </c>
      <c r="M53" s="18" t="s">
        <v>1</v>
      </c>
      <c r="N53" s="18" t="s">
        <v>1</v>
      </c>
      <c r="O53" s="19">
        <v>1</v>
      </c>
      <c r="P53" s="19">
        <v>1</v>
      </c>
      <c r="Q53" s="18" t="s">
        <v>1</v>
      </c>
      <c r="R53" s="258" t="s">
        <v>1</v>
      </c>
      <c r="S53" s="258"/>
      <c r="T53" s="18" t="s">
        <v>1</v>
      </c>
      <c r="U53" s="18" t="s">
        <v>1</v>
      </c>
      <c r="V53" s="18" t="s">
        <v>1</v>
      </c>
      <c r="W53" s="18" t="s">
        <v>1</v>
      </c>
      <c r="X53" s="258" t="s">
        <v>1</v>
      </c>
      <c r="Y53" s="258"/>
      <c r="Z53" s="20" t="s">
        <v>1</v>
      </c>
      <c r="AA53" s="20" t="s">
        <v>1</v>
      </c>
      <c r="AB53" s="18" t="s">
        <v>1</v>
      </c>
      <c r="AC53" s="18" t="s">
        <v>1</v>
      </c>
      <c r="AD53" s="258" t="s">
        <v>1</v>
      </c>
      <c r="AE53" s="258"/>
      <c r="AF53" s="20" t="s">
        <v>1</v>
      </c>
      <c r="AG53" s="19">
        <v>1</v>
      </c>
      <c r="AH53" s="18" t="s">
        <v>1</v>
      </c>
      <c r="AI53" s="18" t="s">
        <v>1</v>
      </c>
      <c r="AJ53" s="258" t="s">
        <v>1</v>
      </c>
      <c r="AK53" s="258"/>
      <c r="AL53" s="18" t="s">
        <v>1</v>
      </c>
      <c r="AM53" s="23">
        <v>1</v>
      </c>
    </row>
    <row r="54" spans="1:39" ht="14.25" customHeight="1" x14ac:dyDescent="0.3">
      <c r="A54" s="3">
        <v>607</v>
      </c>
      <c r="B54" s="6" t="s">
        <v>54</v>
      </c>
      <c r="C54" s="6" t="s">
        <v>285</v>
      </c>
      <c r="D54" s="273" t="s">
        <v>290</v>
      </c>
      <c r="E54" s="273"/>
      <c r="F54" s="3" t="s">
        <v>290</v>
      </c>
      <c r="G54" s="3" t="s">
        <v>303</v>
      </c>
      <c r="H54" s="6" t="s">
        <v>307</v>
      </c>
      <c r="I54" s="3" t="s">
        <v>358</v>
      </c>
      <c r="J54" s="12" t="s">
        <v>4</v>
      </c>
      <c r="K54" s="17" t="s">
        <v>1</v>
      </c>
      <c r="L54" s="12" t="s">
        <v>362</v>
      </c>
      <c r="M54" s="18" t="s">
        <v>1</v>
      </c>
      <c r="N54" s="18" t="s">
        <v>1</v>
      </c>
      <c r="O54" s="18" t="s">
        <v>1</v>
      </c>
      <c r="P54" s="19">
        <v>1</v>
      </c>
      <c r="Q54" s="18" t="s">
        <v>1</v>
      </c>
      <c r="R54" s="258" t="s">
        <v>1</v>
      </c>
      <c r="S54" s="258"/>
      <c r="T54" s="18" t="s">
        <v>1</v>
      </c>
      <c r="U54" s="18" t="s">
        <v>1</v>
      </c>
      <c r="V54" s="18" t="s">
        <v>1</v>
      </c>
      <c r="W54" s="18" t="s">
        <v>1</v>
      </c>
      <c r="X54" s="258" t="s">
        <v>1</v>
      </c>
      <c r="Y54" s="258"/>
      <c r="Z54" s="21" t="s">
        <v>1</v>
      </c>
      <c r="AA54" s="21" t="s">
        <v>1</v>
      </c>
      <c r="AB54" s="21" t="s">
        <v>1</v>
      </c>
      <c r="AC54" s="18" t="s">
        <v>1</v>
      </c>
      <c r="AD54" s="258" t="s">
        <v>1</v>
      </c>
      <c r="AE54" s="258"/>
      <c r="AF54" s="18" t="s">
        <v>1</v>
      </c>
      <c r="AG54" s="19">
        <v>1</v>
      </c>
      <c r="AH54" s="18" t="s">
        <v>1</v>
      </c>
      <c r="AI54" s="18" t="s">
        <v>1</v>
      </c>
      <c r="AJ54" s="258" t="s">
        <v>1</v>
      </c>
      <c r="AK54" s="258"/>
      <c r="AL54" s="18" t="s">
        <v>1</v>
      </c>
      <c r="AM54" s="22" t="s">
        <v>1</v>
      </c>
    </row>
    <row r="55" spans="1:39" ht="14.25" customHeight="1" x14ac:dyDescent="0.3">
      <c r="A55" s="3">
        <v>597</v>
      </c>
      <c r="B55" s="6" t="s">
        <v>55</v>
      </c>
      <c r="C55" s="6" t="s">
        <v>285</v>
      </c>
      <c r="D55" s="273" t="s">
        <v>290</v>
      </c>
      <c r="E55" s="273"/>
      <c r="F55" s="3" t="s">
        <v>290</v>
      </c>
      <c r="G55" s="3" t="s">
        <v>303</v>
      </c>
      <c r="H55" s="6" t="s">
        <v>307</v>
      </c>
      <c r="I55" s="3" t="s">
        <v>358</v>
      </c>
      <c r="J55" s="12" t="s">
        <v>4</v>
      </c>
      <c r="K55" s="17" t="s">
        <v>1</v>
      </c>
      <c r="L55" s="12" t="s">
        <v>362</v>
      </c>
      <c r="M55" s="18" t="s">
        <v>1</v>
      </c>
      <c r="N55" s="18" t="s">
        <v>1</v>
      </c>
      <c r="O55" s="18" t="s">
        <v>1</v>
      </c>
      <c r="P55" s="19">
        <v>1</v>
      </c>
      <c r="Q55" s="18" t="s">
        <v>1</v>
      </c>
      <c r="R55" s="258" t="s">
        <v>1</v>
      </c>
      <c r="S55" s="258"/>
      <c r="T55" s="18" t="s">
        <v>1</v>
      </c>
      <c r="U55" s="18" t="s">
        <v>1</v>
      </c>
      <c r="V55" s="18" t="s">
        <v>1</v>
      </c>
      <c r="W55" s="18" t="s">
        <v>1</v>
      </c>
      <c r="X55" s="258" t="s">
        <v>1</v>
      </c>
      <c r="Y55" s="258"/>
      <c r="Z55" s="20" t="s">
        <v>1</v>
      </c>
      <c r="AA55" s="18" t="s">
        <v>1</v>
      </c>
      <c r="AB55" s="21" t="s">
        <v>1</v>
      </c>
      <c r="AC55" s="18" t="s">
        <v>1</v>
      </c>
      <c r="AD55" s="258" t="s">
        <v>1</v>
      </c>
      <c r="AE55" s="258"/>
      <c r="AF55" s="18" t="s">
        <v>1</v>
      </c>
      <c r="AG55" s="19">
        <v>1</v>
      </c>
      <c r="AH55" s="18" t="s">
        <v>1</v>
      </c>
      <c r="AI55" s="18" t="s">
        <v>1</v>
      </c>
      <c r="AJ55" s="258" t="s">
        <v>1</v>
      </c>
      <c r="AK55" s="258"/>
      <c r="AL55" s="18" t="s">
        <v>1</v>
      </c>
      <c r="AM55" s="22" t="s">
        <v>1</v>
      </c>
    </row>
    <row r="56" spans="1:39" ht="14.25" customHeight="1" x14ac:dyDescent="0.3">
      <c r="A56" s="3">
        <v>571</v>
      </c>
      <c r="B56" s="6" t="s">
        <v>56</v>
      </c>
      <c r="C56" s="6" t="s">
        <v>285</v>
      </c>
      <c r="D56" s="273" t="s">
        <v>290</v>
      </c>
      <c r="E56" s="273"/>
      <c r="F56" s="3" t="s">
        <v>290</v>
      </c>
      <c r="G56" s="3" t="s">
        <v>303</v>
      </c>
      <c r="H56" s="6" t="s">
        <v>322</v>
      </c>
      <c r="I56" s="3" t="s">
        <v>358</v>
      </c>
      <c r="J56" s="12" t="s">
        <v>4</v>
      </c>
      <c r="K56" s="17" t="s">
        <v>1</v>
      </c>
      <c r="L56" s="12" t="s">
        <v>362</v>
      </c>
      <c r="M56" s="18" t="s">
        <v>1</v>
      </c>
      <c r="N56" s="19">
        <v>1</v>
      </c>
      <c r="O56" s="18" t="s">
        <v>1</v>
      </c>
      <c r="P56" s="19">
        <v>1</v>
      </c>
      <c r="Q56" s="19">
        <v>1</v>
      </c>
      <c r="R56" s="261">
        <v>1</v>
      </c>
      <c r="S56" s="261"/>
      <c r="T56" s="18" t="s">
        <v>1</v>
      </c>
      <c r="U56" s="18" t="s">
        <v>1</v>
      </c>
      <c r="V56" s="18" t="s">
        <v>1</v>
      </c>
      <c r="W56" s="18" t="s">
        <v>1</v>
      </c>
      <c r="X56" s="261">
        <v>1</v>
      </c>
      <c r="Y56" s="261"/>
      <c r="Z56" s="20" t="s">
        <v>1</v>
      </c>
      <c r="AA56" s="21" t="s">
        <v>1</v>
      </c>
      <c r="AB56" s="18" t="s">
        <v>1</v>
      </c>
      <c r="AC56" s="18" t="s">
        <v>1</v>
      </c>
      <c r="AD56" s="258" t="s">
        <v>1</v>
      </c>
      <c r="AE56" s="258"/>
      <c r="AF56" s="20" t="s">
        <v>1</v>
      </c>
      <c r="AG56" s="19">
        <v>1</v>
      </c>
      <c r="AH56" s="18" t="s">
        <v>1</v>
      </c>
      <c r="AI56" s="19">
        <v>1</v>
      </c>
      <c r="AJ56" s="258" t="s">
        <v>1</v>
      </c>
      <c r="AK56" s="258"/>
      <c r="AL56" s="18" t="s">
        <v>1</v>
      </c>
      <c r="AM56" s="22" t="s">
        <v>1</v>
      </c>
    </row>
    <row r="57" spans="1:39" ht="14.25" customHeight="1" x14ac:dyDescent="0.3">
      <c r="A57" s="3">
        <v>580</v>
      </c>
      <c r="B57" s="6" t="s">
        <v>57</v>
      </c>
      <c r="C57" s="6" t="s">
        <v>285</v>
      </c>
      <c r="D57" s="273" t="s">
        <v>290</v>
      </c>
      <c r="E57" s="273"/>
      <c r="F57" s="3" t="s">
        <v>290</v>
      </c>
      <c r="G57" s="3" t="s">
        <v>303</v>
      </c>
      <c r="H57" s="6" t="s">
        <v>323</v>
      </c>
      <c r="I57" s="3" t="s">
        <v>358</v>
      </c>
      <c r="J57" s="12" t="s">
        <v>4</v>
      </c>
      <c r="K57" s="17" t="s">
        <v>1</v>
      </c>
      <c r="L57" s="12" t="s">
        <v>362</v>
      </c>
      <c r="M57" s="18" t="s">
        <v>1</v>
      </c>
      <c r="N57" s="19">
        <v>1</v>
      </c>
      <c r="O57" s="18" t="s">
        <v>1</v>
      </c>
      <c r="P57" s="19">
        <v>1</v>
      </c>
      <c r="Q57" s="19">
        <v>1</v>
      </c>
      <c r="R57" s="258" t="s">
        <v>1</v>
      </c>
      <c r="S57" s="258"/>
      <c r="T57" s="18" t="s">
        <v>1</v>
      </c>
      <c r="U57" s="18" t="s">
        <v>1</v>
      </c>
      <c r="V57" s="18" t="s">
        <v>1</v>
      </c>
      <c r="W57" s="18" t="s">
        <v>1</v>
      </c>
      <c r="X57" s="258" t="s">
        <v>1</v>
      </c>
      <c r="Y57" s="258"/>
      <c r="Z57" s="18" t="s">
        <v>1</v>
      </c>
      <c r="AA57" s="21" t="s">
        <v>1</v>
      </c>
      <c r="AB57" s="20" t="s">
        <v>1</v>
      </c>
      <c r="AC57" s="18" t="s">
        <v>1</v>
      </c>
      <c r="AD57" s="258" t="s">
        <v>1</v>
      </c>
      <c r="AE57" s="258"/>
      <c r="AF57" s="20" t="s">
        <v>1</v>
      </c>
      <c r="AG57" s="18" t="s">
        <v>1</v>
      </c>
      <c r="AH57" s="19">
        <v>1</v>
      </c>
      <c r="AI57" s="19">
        <v>1</v>
      </c>
      <c r="AJ57" s="258" t="s">
        <v>1</v>
      </c>
      <c r="AK57" s="258"/>
      <c r="AL57" s="19">
        <v>1</v>
      </c>
      <c r="AM57" s="22" t="s">
        <v>1</v>
      </c>
    </row>
    <row r="58" spans="1:39" ht="14.25" customHeight="1" x14ac:dyDescent="0.3">
      <c r="A58" s="3">
        <v>603</v>
      </c>
      <c r="B58" s="6" t="s">
        <v>58</v>
      </c>
      <c r="C58" s="6" t="s">
        <v>285</v>
      </c>
      <c r="D58" s="273" t="s">
        <v>290</v>
      </c>
      <c r="E58" s="273"/>
      <c r="F58" s="3" t="s">
        <v>290</v>
      </c>
      <c r="G58" s="3" t="s">
        <v>303</v>
      </c>
      <c r="H58" s="6" t="s">
        <v>322</v>
      </c>
      <c r="I58" s="3" t="s">
        <v>358</v>
      </c>
      <c r="J58" s="12" t="s">
        <v>4</v>
      </c>
      <c r="K58" s="17" t="s">
        <v>1</v>
      </c>
      <c r="L58" s="12" t="s">
        <v>362</v>
      </c>
      <c r="M58" s="18" t="s">
        <v>1</v>
      </c>
      <c r="N58" s="18" t="s">
        <v>1</v>
      </c>
      <c r="O58" s="18" t="s">
        <v>1</v>
      </c>
      <c r="P58" s="19">
        <v>1</v>
      </c>
      <c r="Q58" s="18" t="s">
        <v>1</v>
      </c>
      <c r="R58" s="258" t="s">
        <v>1</v>
      </c>
      <c r="S58" s="258"/>
      <c r="T58" s="18" t="s">
        <v>1</v>
      </c>
      <c r="U58" s="18" t="s">
        <v>1</v>
      </c>
      <c r="V58" s="18" t="s">
        <v>1</v>
      </c>
      <c r="W58" s="18" t="s">
        <v>1</v>
      </c>
      <c r="X58" s="258" t="s">
        <v>1</v>
      </c>
      <c r="Y58" s="258"/>
      <c r="Z58" s="18" t="s">
        <v>1</v>
      </c>
      <c r="AA58" s="20" t="s">
        <v>1</v>
      </c>
      <c r="AB58" s="18" t="s">
        <v>1</v>
      </c>
      <c r="AC58" s="18" t="s">
        <v>1</v>
      </c>
      <c r="AD58" s="258" t="s">
        <v>1</v>
      </c>
      <c r="AE58" s="258"/>
      <c r="AF58" s="18" t="s">
        <v>1</v>
      </c>
      <c r="AG58" s="19">
        <v>1</v>
      </c>
      <c r="AH58" s="18" t="s">
        <v>1</v>
      </c>
      <c r="AI58" s="19">
        <v>1</v>
      </c>
      <c r="AJ58" s="258" t="s">
        <v>1</v>
      </c>
      <c r="AK58" s="258"/>
      <c r="AL58" s="18" t="s">
        <v>1</v>
      </c>
      <c r="AM58" s="23">
        <v>1</v>
      </c>
    </row>
    <row r="59" spans="1:39" ht="14.25" customHeight="1" x14ac:dyDescent="0.3">
      <c r="A59" s="3">
        <v>606</v>
      </c>
      <c r="B59" s="6" t="s">
        <v>59</v>
      </c>
      <c r="C59" s="6" t="s">
        <v>285</v>
      </c>
      <c r="D59" s="273" t="s">
        <v>290</v>
      </c>
      <c r="E59" s="273"/>
      <c r="F59" s="3" t="s">
        <v>290</v>
      </c>
      <c r="G59" s="3" t="s">
        <v>303</v>
      </c>
      <c r="H59" s="6" t="s">
        <v>305</v>
      </c>
      <c r="I59" s="3" t="s">
        <v>358</v>
      </c>
      <c r="J59" s="12" t="s">
        <v>4</v>
      </c>
      <c r="K59" s="12" t="s">
        <v>362</v>
      </c>
      <c r="L59" s="12" t="s">
        <v>362</v>
      </c>
      <c r="M59" s="18" t="s">
        <v>1</v>
      </c>
      <c r="N59" s="18" t="s">
        <v>1</v>
      </c>
      <c r="O59" s="18" t="s">
        <v>1</v>
      </c>
      <c r="P59" s="19">
        <v>1</v>
      </c>
      <c r="Q59" s="18" t="s">
        <v>1</v>
      </c>
      <c r="R59" s="258" t="s">
        <v>1</v>
      </c>
      <c r="S59" s="258"/>
      <c r="T59" s="18" t="s">
        <v>1</v>
      </c>
      <c r="U59" s="18" t="s">
        <v>1</v>
      </c>
      <c r="V59" s="18" t="s">
        <v>1</v>
      </c>
      <c r="W59" s="18" t="s">
        <v>1</v>
      </c>
      <c r="X59" s="258" t="s">
        <v>1</v>
      </c>
      <c r="Y59" s="258"/>
      <c r="Z59" s="21" t="s">
        <v>1</v>
      </c>
      <c r="AA59" s="21" t="s">
        <v>1</v>
      </c>
      <c r="AB59" s="20" t="s">
        <v>1</v>
      </c>
      <c r="AC59" s="18" t="s">
        <v>1</v>
      </c>
      <c r="AD59" s="258" t="s">
        <v>1</v>
      </c>
      <c r="AE59" s="258"/>
      <c r="AF59" s="20" t="s">
        <v>1</v>
      </c>
      <c r="AG59" s="19">
        <v>1</v>
      </c>
      <c r="AH59" s="19">
        <v>1</v>
      </c>
      <c r="AI59" s="19">
        <v>1</v>
      </c>
      <c r="AJ59" s="258" t="s">
        <v>1</v>
      </c>
      <c r="AK59" s="258"/>
      <c r="AL59" s="18" t="s">
        <v>1</v>
      </c>
      <c r="AM59" s="22" t="s">
        <v>1</v>
      </c>
    </row>
    <row r="60" spans="1:39" ht="18" customHeight="1" x14ac:dyDescent="0.3">
      <c r="A60" s="3">
        <v>566</v>
      </c>
      <c r="B60" s="6" t="s">
        <v>60</v>
      </c>
      <c r="C60" s="6" t="s">
        <v>286</v>
      </c>
      <c r="D60" s="273" t="s">
        <v>290</v>
      </c>
      <c r="E60" s="273"/>
      <c r="F60" s="3" t="s">
        <v>290</v>
      </c>
      <c r="G60" s="3" t="s">
        <v>303</v>
      </c>
      <c r="H60" s="6" t="s">
        <v>307</v>
      </c>
      <c r="I60" s="3" t="s">
        <v>359</v>
      </c>
      <c r="J60" s="12" t="s">
        <v>4</v>
      </c>
      <c r="K60" s="17" t="s">
        <v>1</v>
      </c>
      <c r="L60" s="12" t="s">
        <v>362</v>
      </c>
      <c r="M60" s="18" t="s">
        <v>1</v>
      </c>
      <c r="N60" s="18" t="s">
        <v>1</v>
      </c>
      <c r="O60" s="18" t="s">
        <v>1</v>
      </c>
      <c r="P60" s="19">
        <v>1</v>
      </c>
      <c r="Q60" s="18" t="s">
        <v>1</v>
      </c>
      <c r="R60" s="258" t="s">
        <v>1</v>
      </c>
      <c r="S60" s="258"/>
      <c r="T60" s="18" t="s">
        <v>1</v>
      </c>
      <c r="U60" s="18" t="s">
        <v>1</v>
      </c>
      <c r="V60" s="18" t="s">
        <v>1</v>
      </c>
      <c r="W60" s="18" t="s">
        <v>1</v>
      </c>
      <c r="X60" s="258" t="s">
        <v>1</v>
      </c>
      <c r="Y60" s="258"/>
      <c r="Z60" s="18" t="s">
        <v>1</v>
      </c>
      <c r="AA60" s="18" t="s">
        <v>1</v>
      </c>
      <c r="AB60" s="18" t="s">
        <v>1</v>
      </c>
      <c r="AC60" s="18" t="s">
        <v>1</v>
      </c>
      <c r="AD60" s="258" t="s">
        <v>1</v>
      </c>
      <c r="AE60" s="258"/>
      <c r="AF60" s="18" t="s">
        <v>1</v>
      </c>
      <c r="AG60" s="18" t="s">
        <v>1</v>
      </c>
      <c r="AH60" s="18" t="s">
        <v>1</v>
      </c>
      <c r="AI60" s="18" t="s">
        <v>1</v>
      </c>
      <c r="AJ60" s="258" t="s">
        <v>1</v>
      </c>
      <c r="AK60" s="258"/>
      <c r="AL60" s="18" t="s">
        <v>1</v>
      </c>
      <c r="AM60" s="22" t="s">
        <v>1</v>
      </c>
    </row>
    <row r="61" spans="1:39" ht="18.75" customHeight="1" x14ac:dyDescent="0.3">
      <c r="A61" s="3">
        <v>611</v>
      </c>
      <c r="B61" s="6" t="s">
        <v>61</v>
      </c>
      <c r="C61" s="6" t="s">
        <v>286</v>
      </c>
      <c r="D61" s="273" t="s">
        <v>290</v>
      </c>
      <c r="E61" s="273"/>
      <c r="F61" s="3" t="s">
        <v>290</v>
      </c>
      <c r="G61" s="3" t="s">
        <v>303</v>
      </c>
      <c r="H61" s="6" t="s">
        <v>324</v>
      </c>
      <c r="I61" s="3" t="s">
        <v>359</v>
      </c>
      <c r="J61" s="12" t="s">
        <v>4</v>
      </c>
      <c r="K61" s="17" t="s">
        <v>1</v>
      </c>
      <c r="L61" s="12" t="s">
        <v>362</v>
      </c>
      <c r="M61" s="18" t="s">
        <v>1</v>
      </c>
      <c r="N61" s="18" t="s">
        <v>1</v>
      </c>
      <c r="O61" s="18" t="s">
        <v>1</v>
      </c>
      <c r="P61" s="18" t="s">
        <v>1</v>
      </c>
      <c r="Q61" s="18" t="s">
        <v>1</v>
      </c>
      <c r="R61" s="258" t="s">
        <v>1</v>
      </c>
      <c r="S61" s="258"/>
      <c r="T61" s="18" t="s">
        <v>1</v>
      </c>
      <c r="U61" s="18" t="s">
        <v>1</v>
      </c>
      <c r="V61" s="18" t="s">
        <v>1</v>
      </c>
      <c r="W61" s="18" t="s">
        <v>1</v>
      </c>
      <c r="X61" s="258" t="s">
        <v>1</v>
      </c>
      <c r="Y61" s="258"/>
      <c r="Z61" s="21" t="s">
        <v>1</v>
      </c>
      <c r="AA61" s="21" t="s">
        <v>1</v>
      </c>
      <c r="AB61" s="18" t="s">
        <v>1</v>
      </c>
      <c r="AC61" s="18" t="s">
        <v>1</v>
      </c>
      <c r="AD61" s="258" t="s">
        <v>1</v>
      </c>
      <c r="AE61" s="258"/>
      <c r="AF61" s="20" t="s">
        <v>1</v>
      </c>
      <c r="AG61" s="18" t="s">
        <v>1</v>
      </c>
      <c r="AH61" s="18" t="s">
        <v>1</v>
      </c>
      <c r="AI61" s="18" t="s">
        <v>1</v>
      </c>
      <c r="AJ61" s="258" t="s">
        <v>1</v>
      </c>
      <c r="AK61" s="258"/>
      <c r="AL61" s="18" t="s">
        <v>1</v>
      </c>
      <c r="AM61" s="22" t="s">
        <v>1</v>
      </c>
    </row>
    <row r="62" spans="1:39" ht="18.75" customHeight="1" x14ac:dyDescent="0.3">
      <c r="A62" s="3">
        <v>574</v>
      </c>
      <c r="B62" s="6" t="s">
        <v>62</v>
      </c>
      <c r="C62" s="6" t="s">
        <v>286</v>
      </c>
      <c r="D62" s="273" t="s">
        <v>290</v>
      </c>
      <c r="E62" s="273"/>
      <c r="F62" s="3" t="s">
        <v>290</v>
      </c>
      <c r="G62" s="3" t="s">
        <v>303</v>
      </c>
      <c r="H62" s="6" t="s">
        <v>322</v>
      </c>
      <c r="I62" s="3" t="s">
        <v>359</v>
      </c>
      <c r="J62" s="12" t="s">
        <v>4</v>
      </c>
      <c r="K62" s="17" t="s">
        <v>1</v>
      </c>
      <c r="L62" s="12" t="s">
        <v>362</v>
      </c>
      <c r="M62" s="18" t="s">
        <v>1</v>
      </c>
      <c r="N62" s="18" t="s">
        <v>1</v>
      </c>
      <c r="O62" s="18" t="s">
        <v>1</v>
      </c>
      <c r="P62" s="18" t="s">
        <v>1</v>
      </c>
      <c r="Q62" s="18" t="s">
        <v>1</v>
      </c>
      <c r="R62" s="258" t="s">
        <v>1</v>
      </c>
      <c r="S62" s="258"/>
      <c r="T62" s="18" t="s">
        <v>1</v>
      </c>
      <c r="U62" s="18" t="s">
        <v>1</v>
      </c>
      <c r="V62" s="18" t="s">
        <v>1</v>
      </c>
      <c r="W62" s="18" t="s">
        <v>1</v>
      </c>
      <c r="X62" s="258" t="s">
        <v>1</v>
      </c>
      <c r="Y62" s="258"/>
      <c r="Z62" s="18" t="s">
        <v>1</v>
      </c>
      <c r="AA62" s="20" t="s">
        <v>1</v>
      </c>
      <c r="AB62" s="18" t="s">
        <v>1</v>
      </c>
      <c r="AC62" s="18" t="s">
        <v>1</v>
      </c>
      <c r="AD62" s="258" t="s">
        <v>1</v>
      </c>
      <c r="AE62" s="258"/>
      <c r="AF62" s="18" t="s">
        <v>1</v>
      </c>
      <c r="AG62" s="18" t="s">
        <v>1</v>
      </c>
      <c r="AH62" s="18" t="s">
        <v>1</v>
      </c>
      <c r="AI62" s="18" t="s">
        <v>1</v>
      </c>
      <c r="AJ62" s="258" t="s">
        <v>1</v>
      </c>
      <c r="AK62" s="258"/>
      <c r="AL62" s="18" t="s">
        <v>1</v>
      </c>
      <c r="AM62" s="22" t="s">
        <v>1</v>
      </c>
    </row>
    <row r="63" spans="1:39" ht="14.25" customHeight="1" x14ac:dyDescent="0.3">
      <c r="A63" s="3">
        <v>566</v>
      </c>
      <c r="B63" s="6" t="s">
        <v>60</v>
      </c>
      <c r="C63" s="6" t="s">
        <v>286</v>
      </c>
      <c r="D63" s="273" t="s">
        <v>290</v>
      </c>
      <c r="E63" s="273"/>
      <c r="F63" s="3" t="s">
        <v>290</v>
      </c>
      <c r="G63" s="3" t="s">
        <v>303</v>
      </c>
      <c r="H63" s="6" t="s">
        <v>307</v>
      </c>
      <c r="I63" s="3" t="s">
        <v>358</v>
      </c>
      <c r="J63" s="12" t="s">
        <v>4</v>
      </c>
      <c r="K63" s="17" t="s">
        <v>1</v>
      </c>
      <c r="L63" s="12" t="s">
        <v>362</v>
      </c>
      <c r="M63" s="18" t="s">
        <v>1</v>
      </c>
      <c r="N63" s="18" t="s">
        <v>1</v>
      </c>
      <c r="O63" s="18" t="s">
        <v>1</v>
      </c>
      <c r="P63" s="19">
        <v>1</v>
      </c>
      <c r="Q63" s="18" t="s">
        <v>1</v>
      </c>
      <c r="R63" s="258" t="s">
        <v>1</v>
      </c>
      <c r="S63" s="258"/>
      <c r="T63" s="18" t="s">
        <v>1</v>
      </c>
      <c r="U63" s="18" t="s">
        <v>1</v>
      </c>
      <c r="V63" s="18" t="s">
        <v>1</v>
      </c>
      <c r="W63" s="18" t="s">
        <v>1</v>
      </c>
      <c r="X63" s="258" t="s">
        <v>1</v>
      </c>
      <c r="Y63" s="258"/>
      <c r="Z63" s="18" t="s">
        <v>1</v>
      </c>
      <c r="AA63" s="18" t="s">
        <v>1</v>
      </c>
      <c r="AB63" s="18" t="s">
        <v>1</v>
      </c>
      <c r="AC63" s="18" t="s">
        <v>1</v>
      </c>
      <c r="AD63" s="258" t="s">
        <v>1</v>
      </c>
      <c r="AE63" s="258"/>
      <c r="AF63" s="18" t="s">
        <v>1</v>
      </c>
      <c r="AG63" s="19">
        <v>1</v>
      </c>
      <c r="AH63" s="18" t="s">
        <v>1</v>
      </c>
      <c r="AI63" s="18" t="s">
        <v>1</v>
      </c>
      <c r="AJ63" s="258" t="s">
        <v>1</v>
      </c>
      <c r="AK63" s="258"/>
      <c r="AL63" s="18" t="s">
        <v>1</v>
      </c>
      <c r="AM63" s="22" t="s">
        <v>1</v>
      </c>
    </row>
    <row r="64" spans="1:39" ht="14.25" customHeight="1" x14ac:dyDescent="0.3">
      <c r="A64" s="3">
        <v>611</v>
      </c>
      <c r="B64" s="6" t="s">
        <v>61</v>
      </c>
      <c r="C64" s="6" t="s">
        <v>286</v>
      </c>
      <c r="D64" s="273" t="s">
        <v>290</v>
      </c>
      <c r="E64" s="273"/>
      <c r="F64" s="3" t="s">
        <v>290</v>
      </c>
      <c r="G64" s="3" t="s">
        <v>303</v>
      </c>
      <c r="H64" s="6" t="s">
        <v>324</v>
      </c>
      <c r="I64" s="3" t="s">
        <v>358</v>
      </c>
      <c r="J64" s="12" t="s">
        <v>4</v>
      </c>
      <c r="K64" s="17" t="s">
        <v>1</v>
      </c>
      <c r="L64" s="12" t="s">
        <v>362</v>
      </c>
      <c r="M64" s="18" t="s">
        <v>1</v>
      </c>
      <c r="N64" s="19">
        <v>1</v>
      </c>
      <c r="O64" s="19">
        <v>1</v>
      </c>
      <c r="P64" s="19">
        <v>1</v>
      </c>
      <c r="Q64" s="18" t="s">
        <v>1</v>
      </c>
      <c r="R64" s="258" t="s">
        <v>1</v>
      </c>
      <c r="S64" s="258"/>
      <c r="T64" s="18" t="s">
        <v>1</v>
      </c>
      <c r="U64" s="18" t="s">
        <v>1</v>
      </c>
      <c r="V64" s="18" t="s">
        <v>1</v>
      </c>
      <c r="W64" s="18" t="s">
        <v>1</v>
      </c>
      <c r="X64" s="261">
        <v>1</v>
      </c>
      <c r="Y64" s="261"/>
      <c r="Z64" s="21" t="s">
        <v>1</v>
      </c>
      <c r="AA64" s="21" t="s">
        <v>1</v>
      </c>
      <c r="AB64" s="18" t="s">
        <v>1</v>
      </c>
      <c r="AC64" s="18" t="s">
        <v>1</v>
      </c>
      <c r="AD64" s="258" t="s">
        <v>1</v>
      </c>
      <c r="AE64" s="258"/>
      <c r="AF64" s="20" t="s">
        <v>1</v>
      </c>
      <c r="AG64" s="19">
        <v>1</v>
      </c>
      <c r="AH64" s="18" t="s">
        <v>1</v>
      </c>
      <c r="AI64" s="18" t="s">
        <v>1</v>
      </c>
      <c r="AJ64" s="258" t="s">
        <v>1</v>
      </c>
      <c r="AK64" s="258"/>
      <c r="AL64" s="18" t="s">
        <v>1</v>
      </c>
      <c r="AM64" s="22" t="s">
        <v>1</v>
      </c>
    </row>
    <row r="65" spans="1:39" ht="14.25" customHeight="1" x14ac:dyDescent="0.3">
      <c r="A65" s="3">
        <v>574</v>
      </c>
      <c r="B65" s="6" t="s">
        <v>62</v>
      </c>
      <c r="C65" s="6" t="s">
        <v>286</v>
      </c>
      <c r="D65" s="273" t="s">
        <v>290</v>
      </c>
      <c r="E65" s="273"/>
      <c r="F65" s="3" t="s">
        <v>290</v>
      </c>
      <c r="G65" s="3" t="s">
        <v>303</v>
      </c>
      <c r="H65" s="6" t="s">
        <v>322</v>
      </c>
      <c r="I65" s="3" t="s">
        <v>358</v>
      </c>
      <c r="J65" s="12" t="s">
        <v>4</v>
      </c>
      <c r="K65" s="17" t="s">
        <v>1</v>
      </c>
      <c r="L65" s="12" t="s">
        <v>362</v>
      </c>
      <c r="M65" s="18" t="s">
        <v>1</v>
      </c>
      <c r="N65" s="18" t="s">
        <v>1</v>
      </c>
      <c r="O65" s="19">
        <v>1</v>
      </c>
      <c r="P65" s="19">
        <v>1</v>
      </c>
      <c r="Q65" s="19">
        <v>1</v>
      </c>
      <c r="R65" s="258" t="s">
        <v>1</v>
      </c>
      <c r="S65" s="258"/>
      <c r="T65" s="18" t="s">
        <v>1</v>
      </c>
      <c r="U65" s="18" t="s">
        <v>1</v>
      </c>
      <c r="V65" s="18" t="s">
        <v>1</v>
      </c>
      <c r="W65" s="18" t="s">
        <v>1</v>
      </c>
      <c r="X65" s="258" t="s">
        <v>1</v>
      </c>
      <c r="Y65" s="258"/>
      <c r="Z65" s="18" t="s">
        <v>1</v>
      </c>
      <c r="AA65" s="20" t="s">
        <v>1</v>
      </c>
      <c r="AB65" s="18" t="s">
        <v>1</v>
      </c>
      <c r="AC65" s="18" t="s">
        <v>1</v>
      </c>
      <c r="AD65" s="258" t="s">
        <v>1</v>
      </c>
      <c r="AE65" s="258"/>
      <c r="AF65" s="18" t="s">
        <v>1</v>
      </c>
      <c r="AG65" s="19">
        <v>1</v>
      </c>
      <c r="AH65" s="18" t="s">
        <v>1</v>
      </c>
      <c r="AI65" s="18" t="s">
        <v>1</v>
      </c>
      <c r="AJ65" s="258" t="s">
        <v>1</v>
      </c>
      <c r="AK65" s="258"/>
      <c r="AL65" s="18" t="s">
        <v>1</v>
      </c>
      <c r="AM65" s="22" t="s">
        <v>1</v>
      </c>
    </row>
    <row r="66" spans="1:39" ht="18.75" customHeight="1" x14ac:dyDescent="0.3">
      <c r="A66" s="3">
        <v>604</v>
      </c>
      <c r="B66" s="6" t="s">
        <v>63</v>
      </c>
      <c r="C66" s="6" t="s">
        <v>287</v>
      </c>
      <c r="D66" s="273" t="s">
        <v>290</v>
      </c>
      <c r="E66" s="273"/>
      <c r="F66" s="3" t="s">
        <v>290</v>
      </c>
      <c r="G66" s="3" t="s">
        <v>303</v>
      </c>
      <c r="H66" s="6" t="s">
        <v>325</v>
      </c>
      <c r="I66" s="3" t="s">
        <v>358</v>
      </c>
      <c r="J66" s="12" t="s">
        <v>4</v>
      </c>
      <c r="K66" s="12" t="s">
        <v>362</v>
      </c>
      <c r="L66" s="12" t="s">
        <v>362</v>
      </c>
      <c r="M66" s="18" t="s">
        <v>1</v>
      </c>
      <c r="N66" s="19">
        <v>1</v>
      </c>
      <c r="O66" s="19">
        <v>1</v>
      </c>
      <c r="P66" s="19">
        <v>1</v>
      </c>
      <c r="Q66" s="18" t="s">
        <v>1</v>
      </c>
      <c r="R66" s="258" t="s">
        <v>1</v>
      </c>
      <c r="S66" s="258"/>
      <c r="T66" s="18" t="s">
        <v>1</v>
      </c>
      <c r="U66" s="18" t="s">
        <v>1</v>
      </c>
      <c r="V66" s="18" t="s">
        <v>1</v>
      </c>
      <c r="W66" s="18" t="s">
        <v>1</v>
      </c>
      <c r="X66" s="258" t="s">
        <v>1</v>
      </c>
      <c r="Y66" s="258"/>
      <c r="Z66" s="21" t="s">
        <v>1</v>
      </c>
      <c r="AA66" s="21" t="s">
        <v>1</v>
      </c>
      <c r="AB66" s="21" t="s">
        <v>1</v>
      </c>
      <c r="AC66" s="18" t="s">
        <v>1</v>
      </c>
      <c r="AD66" s="267" t="s">
        <v>1</v>
      </c>
      <c r="AE66" s="267"/>
      <c r="AF66" s="20" t="s">
        <v>1</v>
      </c>
      <c r="AG66" s="19">
        <v>1</v>
      </c>
      <c r="AH66" s="18" t="s">
        <v>1</v>
      </c>
      <c r="AI66" s="19">
        <v>1</v>
      </c>
      <c r="AJ66" s="258" t="s">
        <v>1</v>
      </c>
      <c r="AK66" s="258"/>
      <c r="AL66" s="19">
        <v>1</v>
      </c>
      <c r="AM66" s="23">
        <v>1</v>
      </c>
    </row>
    <row r="67" spans="1:39" ht="18" customHeight="1" x14ac:dyDescent="0.3">
      <c r="A67" s="3">
        <v>604</v>
      </c>
      <c r="B67" s="6" t="s">
        <v>63</v>
      </c>
      <c r="C67" s="6" t="s">
        <v>287</v>
      </c>
      <c r="D67" s="273" t="s">
        <v>290</v>
      </c>
      <c r="E67" s="273"/>
      <c r="F67" s="3" t="s">
        <v>290</v>
      </c>
      <c r="G67" s="3" t="s">
        <v>303</v>
      </c>
      <c r="H67" s="6" t="s">
        <v>325</v>
      </c>
      <c r="I67" s="3" t="s">
        <v>359</v>
      </c>
      <c r="J67" s="12" t="s">
        <v>4</v>
      </c>
      <c r="K67" s="12" t="s">
        <v>362</v>
      </c>
      <c r="L67" s="12" t="s">
        <v>362</v>
      </c>
      <c r="M67" s="18" t="s">
        <v>1</v>
      </c>
      <c r="N67" s="19">
        <v>1</v>
      </c>
      <c r="O67" s="19">
        <v>1</v>
      </c>
      <c r="P67" s="19">
        <v>1</v>
      </c>
      <c r="Q67" s="18" t="s">
        <v>1</v>
      </c>
      <c r="R67" s="258" t="s">
        <v>1</v>
      </c>
      <c r="S67" s="258"/>
      <c r="T67" s="18" t="s">
        <v>1</v>
      </c>
      <c r="U67" s="18" t="s">
        <v>1</v>
      </c>
      <c r="V67" s="18" t="s">
        <v>1</v>
      </c>
      <c r="W67" s="18" t="s">
        <v>1</v>
      </c>
      <c r="X67" s="258" t="s">
        <v>1</v>
      </c>
      <c r="Y67" s="258"/>
      <c r="Z67" s="21" t="s">
        <v>1</v>
      </c>
      <c r="AA67" s="21" t="s">
        <v>1</v>
      </c>
      <c r="AB67" s="21" t="s">
        <v>1</v>
      </c>
      <c r="AC67" s="18" t="s">
        <v>1</v>
      </c>
      <c r="AD67" s="267" t="s">
        <v>1</v>
      </c>
      <c r="AE67" s="267"/>
      <c r="AF67" s="20" t="s">
        <v>1</v>
      </c>
      <c r="AG67" s="18" t="s">
        <v>1</v>
      </c>
      <c r="AH67" s="18" t="s">
        <v>1</v>
      </c>
      <c r="AI67" s="18" t="s">
        <v>1</v>
      </c>
      <c r="AJ67" s="258" t="s">
        <v>1</v>
      </c>
      <c r="AK67" s="258"/>
      <c r="AL67" s="18" t="s">
        <v>1</v>
      </c>
      <c r="AM67" s="22" t="s">
        <v>1</v>
      </c>
    </row>
    <row r="68" spans="1:39" ht="14.25" customHeight="1" x14ac:dyDescent="0.3">
      <c r="A68" s="3">
        <v>633</v>
      </c>
      <c r="B68" s="6" t="s">
        <v>64</v>
      </c>
      <c r="C68" s="6" t="s">
        <v>285</v>
      </c>
      <c r="D68" s="273" t="s">
        <v>296</v>
      </c>
      <c r="E68" s="273"/>
      <c r="F68" s="3" t="s">
        <v>296</v>
      </c>
      <c r="G68" s="3" t="s">
        <v>303</v>
      </c>
      <c r="H68" s="6" t="s">
        <v>326</v>
      </c>
      <c r="I68" s="3" t="s">
        <v>358</v>
      </c>
      <c r="J68" s="12" t="s">
        <v>4</v>
      </c>
      <c r="K68" s="12" t="s">
        <v>362</v>
      </c>
      <c r="L68" s="12" t="s">
        <v>362</v>
      </c>
      <c r="M68" s="19">
        <v>1</v>
      </c>
      <c r="N68" s="19">
        <v>1</v>
      </c>
      <c r="O68" s="19">
        <v>1</v>
      </c>
      <c r="P68" s="19">
        <v>1</v>
      </c>
      <c r="Q68" s="19">
        <v>1</v>
      </c>
      <c r="R68" s="261">
        <v>1</v>
      </c>
      <c r="S68" s="261"/>
      <c r="T68" s="18" t="s">
        <v>1</v>
      </c>
      <c r="U68" s="18" t="s">
        <v>1</v>
      </c>
      <c r="V68" s="18" t="s">
        <v>1</v>
      </c>
      <c r="W68" s="18" t="s">
        <v>1</v>
      </c>
      <c r="X68" s="258" t="s">
        <v>1</v>
      </c>
      <c r="Y68" s="258"/>
      <c r="Z68" s="21" t="s">
        <v>1</v>
      </c>
      <c r="AA68" s="21" t="s">
        <v>1</v>
      </c>
      <c r="AB68" s="18" t="s">
        <v>1</v>
      </c>
      <c r="AC68" s="18" t="s">
        <v>1</v>
      </c>
      <c r="AD68" s="258" t="s">
        <v>1</v>
      </c>
      <c r="AE68" s="258"/>
      <c r="AF68" s="18" t="s">
        <v>1</v>
      </c>
      <c r="AG68" s="19">
        <v>1</v>
      </c>
      <c r="AH68" s="19">
        <v>1</v>
      </c>
      <c r="AI68" s="19">
        <v>1</v>
      </c>
      <c r="AJ68" s="258" t="s">
        <v>1</v>
      </c>
      <c r="AK68" s="258"/>
      <c r="AL68" s="19">
        <v>1</v>
      </c>
      <c r="AM68" s="23">
        <v>1</v>
      </c>
    </row>
    <row r="69" spans="1:39" ht="14.25" customHeight="1" x14ac:dyDescent="0.3">
      <c r="A69" s="3">
        <v>648</v>
      </c>
      <c r="B69" s="6" t="s">
        <v>65</v>
      </c>
      <c r="C69" s="6" t="s">
        <v>285</v>
      </c>
      <c r="D69" s="273" t="s">
        <v>296</v>
      </c>
      <c r="E69" s="273"/>
      <c r="F69" s="3" t="s">
        <v>296</v>
      </c>
      <c r="G69" s="3" t="s">
        <v>303</v>
      </c>
      <c r="H69" s="6" t="s">
        <v>327</v>
      </c>
      <c r="I69" s="3" t="s">
        <v>358</v>
      </c>
      <c r="J69" s="12" t="s">
        <v>4</v>
      </c>
      <c r="K69" s="12" t="s">
        <v>362</v>
      </c>
      <c r="L69" s="12" t="s">
        <v>362</v>
      </c>
      <c r="M69" s="18" t="s">
        <v>1</v>
      </c>
      <c r="N69" s="19">
        <v>1</v>
      </c>
      <c r="O69" s="19">
        <v>1</v>
      </c>
      <c r="P69" s="19">
        <v>1</v>
      </c>
      <c r="Q69" s="18" t="s">
        <v>1</v>
      </c>
      <c r="R69" s="258" t="s">
        <v>1</v>
      </c>
      <c r="S69" s="258"/>
      <c r="T69" s="18" t="s">
        <v>1</v>
      </c>
      <c r="U69" s="18" t="s">
        <v>1</v>
      </c>
      <c r="V69" s="18" t="s">
        <v>1</v>
      </c>
      <c r="W69" s="18" t="s">
        <v>1</v>
      </c>
      <c r="X69" s="258" t="s">
        <v>1</v>
      </c>
      <c r="Y69" s="258"/>
      <c r="Z69" s="21" t="s">
        <v>1</v>
      </c>
      <c r="AA69" s="21" t="s">
        <v>1</v>
      </c>
      <c r="AB69" s="18" t="s">
        <v>1</v>
      </c>
      <c r="AC69" s="18" t="s">
        <v>1</v>
      </c>
      <c r="AD69" s="258" t="s">
        <v>1</v>
      </c>
      <c r="AE69" s="258"/>
      <c r="AF69" s="20" t="s">
        <v>1</v>
      </c>
      <c r="AG69" s="19">
        <v>1</v>
      </c>
      <c r="AH69" s="18" t="s">
        <v>1</v>
      </c>
      <c r="AI69" s="19">
        <v>1</v>
      </c>
      <c r="AJ69" s="258" t="s">
        <v>1</v>
      </c>
      <c r="AK69" s="258"/>
      <c r="AL69" s="19">
        <v>1</v>
      </c>
      <c r="AM69" s="23">
        <v>1</v>
      </c>
    </row>
    <row r="70" spans="1:39" ht="14.25" customHeight="1" x14ac:dyDescent="0.3">
      <c r="A70" s="3">
        <v>638</v>
      </c>
      <c r="B70" s="6" t="s">
        <v>66</v>
      </c>
      <c r="C70" s="6" t="s">
        <v>285</v>
      </c>
      <c r="D70" s="273" t="s">
        <v>296</v>
      </c>
      <c r="E70" s="273"/>
      <c r="F70" s="3" t="s">
        <v>296</v>
      </c>
      <c r="G70" s="3" t="s">
        <v>303</v>
      </c>
      <c r="H70" s="6" t="s">
        <v>327</v>
      </c>
      <c r="I70" s="3" t="s">
        <v>358</v>
      </c>
      <c r="J70" s="12" t="s">
        <v>4</v>
      </c>
      <c r="K70" s="17" t="s">
        <v>1</v>
      </c>
      <c r="L70" s="12" t="s">
        <v>362</v>
      </c>
      <c r="M70" s="19">
        <v>1</v>
      </c>
      <c r="N70" s="19">
        <v>1</v>
      </c>
      <c r="O70" s="18" t="s">
        <v>1</v>
      </c>
      <c r="P70" s="19">
        <v>1</v>
      </c>
      <c r="Q70" s="19">
        <v>1</v>
      </c>
      <c r="R70" s="261">
        <v>1</v>
      </c>
      <c r="S70" s="261"/>
      <c r="T70" s="18" t="s">
        <v>1</v>
      </c>
      <c r="U70" s="18" t="s">
        <v>1</v>
      </c>
      <c r="V70" s="18" t="s">
        <v>1</v>
      </c>
      <c r="W70" s="18" t="s">
        <v>1</v>
      </c>
      <c r="X70" s="258" t="s">
        <v>1</v>
      </c>
      <c r="Y70" s="258"/>
      <c r="Z70" s="21" t="s">
        <v>1</v>
      </c>
      <c r="AA70" s="21" t="s">
        <v>1</v>
      </c>
      <c r="AB70" s="18" t="s">
        <v>1</v>
      </c>
      <c r="AC70" s="18" t="s">
        <v>1</v>
      </c>
      <c r="AD70" s="258" t="s">
        <v>1</v>
      </c>
      <c r="AE70" s="258"/>
      <c r="AF70" s="18" t="s">
        <v>1</v>
      </c>
      <c r="AG70" s="19">
        <v>1</v>
      </c>
      <c r="AH70" s="19">
        <v>1</v>
      </c>
      <c r="AI70" s="19">
        <v>1</v>
      </c>
      <c r="AJ70" s="258" t="s">
        <v>1</v>
      </c>
      <c r="AK70" s="258"/>
      <c r="AL70" s="19">
        <v>1</v>
      </c>
      <c r="AM70" s="23">
        <v>1</v>
      </c>
    </row>
    <row r="71" spans="1:39" ht="14.25" customHeight="1" x14ac:dyDescent="0.3">
      <c r="A71" s="3">
        <v>623</v>
      </c>
      <c r="B71" s="6" t="s">
        <v>67</v>
      </c>
      <c r="C71" s="6" t="s">
        <v>286</v>
      </c>
      <c r="D71" s="273" t="s">
        <v>296</v>
      </c>
      <c r="E71" s="273"/>
      <c r="F71" s="3" t="s">
        <v>296</v>
      </c>
      <c r="G71" s="3" t="s">
        <v>303</v>
      </c>
      <c r="H71" s="6" t="s">
        <v>328</v>
      </c>
      <c r="I71" s="3" t="s">
        <v>358</v>
      </c>
      <c r="J71" s="12" t="s">
        <v>4</v>
      </c>
      <c r="K71" s="17" t="s">
        <v>1</v>
      </c>
      <c r="L71" s="12" t="s">
        <v>362</v>
      </c>
      <c r="M71" s="19">
        <v>1</v>
      </c>
      <c r="N71" s="19">
        <v>1</v>
      </c>
      <c r="O71" s="19">
        <v>1</v>
      </c>
      <c r="P71" s="19">
        <v>1</v>
      </c>
      <c r="Q71" s="18" t="s">
        <v>1</v>
      </c>
      <c r="R71" s="261">
        <v>1</v>
      </c>
      <c r="S71" s="261"/>
      <c r="T71" s="19">
        <v>1</v>
      </c>
      <c r="U71" s="18" t="s">
        <v>1</v>
      </c>
      <c r="V71" s="18" t="s">
        <v>1</v>
      </c>
      <c r="W71" s="18" t="s">
        <v>1</v>
      </c>
      <c r="X71" s="258" t="s">
        <v>1</v>
      </c>
      <c r="Y71" s="258"/>
      <c r="Z71" s="18" t="s">
        <v>1</v>
      </c>
      <c r="AA71" s="18" t="s">
        <v>1</v>
      </c>
      <c r="AB71" s="18" t="s">
        <v>1</v>
      </c>
      <c r="AC71" s="18" t="s">
        <v>1</v>
      </c>
      <c r="AD71" s="258" t="s">
        <v>1</v>
      </c>
      <c r="AE71" s="258"/>
      <c r="AF71" s="18" t="s">
        <v>1</v>
      </c>
      <c r="AG71" s="19">
        <v>1</v>
      </c>
      <c r="AH71" s="18" t="s">
        <v>1</v>
      </c>
      <c r="AI71" s="19">
        <v>1</v>
      </c>
      <c r="AJ71" s="258" t="s">
        <v>1</v>
      </c>
      <c r="AK71" s="258"/>
      <c r="AL71" s="19">
        <v>1</v>
      </c>
      <c r="AM71" s="22" t="s">
        <v>1</v>
      </c>
    </row>
    <row r="72" spans="1:39" ht="18.75" customHeight="1" x14ac:dyDescent="0.3">
      <c r="A72" s="3">
        <v>621</v>
      </c>
      <c r="B72" s="6" t="s">
        <v>68</v>
      </c>
      <c r="C72" s="6" t="s">
        <v>286</v>
      </c>
      <c r="D72" s="273" t="s">
        <v>296</v>
      </c>
      <c r="E72" s="273"/>
      <c r="F72" s="3" t="s">
        <v>296</v>
      </c>
      <c r="G72" s="3" t="s">
        <v>303</v>
      </c>
      <c r="H72" s="6" t="s">
        <v>326</v>
      </c>
      <c r="I72" s="3" t="s">
        <v>359</v>
      </c>
      <c r="J72" s="12" t="s">
        <v>4</v>
      </c>
      <c r="K72" s="17" t="s">
        <v>1</v>
      </c>
      <c r="L72" s="12" t="s">
        <v>362</v>
      </c>
      <c r="M72" s="19">
        <v>1</v>
      </c>
      <c r="N72" s="18" t="s">
        <v>1</v>
      </c>
      <c r="O72" s="18" t="s">
        <v>1</v>
      </c>
      <c r="P72" s="18" t="s">
        <v>1</v>
      </c>
      <c r="Q72" s="18" t="s">
        <v>1</v>
      </c>
      <c r="R72" s="258" t="s">
        <v>1</v>
      </c>
      <c r="S72" s="258"/>
      <c r="T72" s="18" t="s">
        <v>1</v>
      </c>
      <c r="U72" s="18" t="s">
        <v>1</v>
      </c>
      <c r="V72" s="18" t="s">
        <v>1</v>
      </c>
      <c r="W72" s="18" t="s">
        <v>1</v>
      </c>
      <c r="X72" s="258" t="s">
        <v>1</v>
      </c>
      <c r="Y72" s="258"/>
      <c r="Z72" s="21" t="s">
        <v>1</v>
      </c>
      <c r="AA72" s="21" t="s">
        <v>1</v>
      </c>
      <c r="AB72" s="20" t="s">
        <v>1</v>
      </c>
      <c r="AC72" s="18" t="s">
        <v>1</v>
      </c>
      <c r="AD72" s="258" t="s">
        <v>1</v>
      </c>
      <c r="AE72" s="258"/>
      <c r="AF72" s="20" t="s">
        <v>1</v>
      </c>
      <c r="AG72" s="18" t="s">
        <v>1</v>
      </c>
      <c r="AH72" s="18" t="s">
        <v>1</v>
      </c>
      <c r="AI72" s="18" t="s">
        <v>1</v>
      </c>
      <c r="AJ72" s="258" t="s">
        <v>1</v>
      </c>
      <c r="AK72" s="258"/>
      <c r="AL72" s="18" t="s">
        <v>1</v>
      </c>
      <c r="AM72" s="22" t="s">
        <v>1</v>
      </c>
    </row>
    <row r="73" spans="1:39" ht="18.75" customHeight="1" x14ac:dyDescent="0.3">
      <c r="A73" s="3">
        <v>622</v>
      </c>
      <c r="B73" s="6" t="s">
        <v>69</v>
      </c>
      <c r="C73" s="6" t="s">
        <v>286</v>
      </c>
      <c r="D73" s="273" t="s">
        <v>296</v>
      </c>
      <c r="E73" s="273"/>
      <c r="F73" s="3" t="s">
        <v>296</v>
      </c>
      <c r="G73" s="3" t="s">
        <v>303</v>
      </c>
      <c r="H73" s="6" t="s">
        <v>327</v>
      </c>
      <c r="I73" s="3" t="s">
        <v>358</v>
      </c>
      <c r="J73" s="12" t="s">
        <v>4</v>
      </c>
      <c r="K73" s="12" t="s">
        <v>362</v>
      </c>
      <c r="L73" s="12" t="s">
        <v>362</v>
      </c>
      <c r="M73" s="18" t="s">
        <v>1</v>
      </c>
      <c r="N73" s="18" t="s">
        <v>1</v>
      </c>
      <c r="O73" s="19">
        <v>1</v>
      </c>
      <c r="P73" s="19">
        <v>1</v>
      </c>
      <c r="Q73" s="19">
        <v>1</v>
      </c>
      <c r="R73" s="258" t="s">
        <v>1</v>
      </c>
      <c r="S73" s="258"/>
      <c r="T73" s="18" t="s">
        <v>1</v>
      </c>
      <c r="U73" s="18" t="s">
        <v>1</v>
      </c>
      <c r="V73" s="18" t="s">
        <v>1</v>
      </c>
      <c r="W73" s="18" t="s">
        <v>1</v>
      </c>
      <c r="X73" s="258" t="s">
        <v>1</v>
      </c>
      <c r="Y73" s="258"/>
      <c r="Z73" s="21" t="s">
        <v>1</v>
      </c>
      <c r="AA73" s="21" t="s">
        <v>1</v>
      </c>
      <c r="AB73" s="18" t="s">
        <v>1</v>
      </c>
      <c r="AC73" s="21" t="s">
        <v>1</v>
      </c>
      <c r="AD73" s="258" t="s">
        <v>1</v>
      </c>
      <c r="AE73" s="258"/>
      <c r="AF73" s="18" t="s">
        <v>1</v>
      </c>
      <c r="AG73" s="19">
        <v>1</v>
      </c>
      <c r="AH73" s="19">
        <v>1</v>
      </c>
      <c r="AI73" s="19">
        <v>1</v>
      </c>
      <c r="AJ73" s="258" t="s">
        <v>1</v>
      </c>
      <c r="AK73" s="258"/>
      <c r="AL73" s="19">
        <v>1</v>
      </c>
      <c r="AM73" s="23">
        <v>1</v>
      </c>
    </row>
    <row r="74" spans="1:39" ht="13.5" customHeight="1" x14ac:dyDescent="0.3">
      <c r="A74" s="3">
        <v>621</v>
      </c>
      <c r="B74" s="6" t="s">
        <v>68</v>
      </c>
      <c r="C74" s="6" t="s">
        <v>286</v>
      </c>
      <c r="D74" s="273" t="s">
        <v>296</v>
      </c>
      <c r="E74" s="273"/>
      <c r="F74" s="3" t="s">
        <v>296</v>
      </c>
      <c r="G74" s="3" t="s">
        <v>303</v>
      </c>
      <c r="H74" s="6" t="s">
        <v>326</v>
      </c>
      <c r="I74" s="3" t="s">
        <v>358</v>
      </c>
      <c r="J74" s="12" t="s">
        <v>4</v>
      </c>
      <c r="K74" s="17" t="s">
        <v>1</v>
      </c>
      <c r="L74" s="12" t="s">
        <v>362</v>
      </c>
      <c r="M74" s="18" t="s">
        <v>1</v>
      </c>
      <c r="N74" s="18" t="s">
        <v>1</v>
      </c>
      <c r="O74" s="19">
        <v>1</v>
      </c>
      <c r="P74" s="19">
        <v>1</v>
      </c>
      <c r="Q74" s="19">
        <v>1</v>
      </c>
      <c r="R74" s="258" t="s">
        <v>1</v>
      </c>
      <c r="S74" s="258"/>
      <c r="T74" s="18" t="s">
        <v>1</v>
      </c>
      <c r="U74" s="18" t="s">
        <v>1</v>
      </c>
      <c r="V74" s="18" t="s">
        <v>1</v>
      </c>
      <c r="W74" s="18" t="s">
        <v>1</v>
      </c>
      <c r="X74" s="258" t="s">
        <v>1</v>
      </c>
      <c r="Y74" s="258"/>
      <c r="Z74" s="21" t="s">
        <v>1</v>
      </c>
      <c r="AA74" s="21" t="s">
        <v>1</v>
      </c>
      <c r="AB74" s="20" t="s">
        <v>1</v>
      </c>
      <c r="AC74" s="18" t="s">
        <v>1</v>
      </c>
      <c r="AD74" s="258" t="s">
        <v>1</v>
      </c>
      <c r="AE74" s="258"/>
      <c r="AF74" s="20" t="s">
        <v>1</v>
      </c>
      <c r="AG74" s="19">
        <v>1</v>
      </c>
      <c r="AH74" s="19">
        <v>1</v>
      </c>
      <c r="AI74" s="19">
        <v>1</v>
      </c>
      <c r="AJ74" s="258" t="s">
        <v>1</v>
      </c>
      <c r="AK74" s="258"/>
      <c r="AL74" s="19">
        <v>1</v>
      </c>
      <c r="AM74" s="23">
        <v>1</v>
      </c>
    </row>
    <row r="75" spans="1:39" ht="14.25" customHeight="1" x14ac:dyDescent="0.3">
      <c r="A75" s="3">
        <v>1479</v>
      </c>
      <c r="B75" s="6" t="s">
        <v>70</v>
      </c>
      <c r="C75" s="6" t="s">
        <v>285</v>
      </c>
      <c r="D75" s="273" t="s">
        <v>291</v>
      </c>
      <c r="E75" s="273"/>
      <c r="F75" s="3" t="s">
        <v>291</v>
      </c>
      <c r="G75" s="3" t="s">
        <v>303</v>
      </c>
      <c r="H75" s="6" t="s">
        <v>329</v>
      </c>
      <c r="I75" s="3" t="s">
        <v>358</v>
      </c>
      <c r="J75" s="12" t="s">
        <v>4</v>
      </c>
      <c r="K75" s="17" t="s">
        <v>1</v>
      </c>
      <c r="L75" s="12" t="s">
        <v>362</v>
      </c>
      <c r="M75" s="19">
        <v>1</v>
      </c>
      <c r="N75" s="19">
        <v>1</v>
      </c>
      <c r="O75" s="18" t="s">
        <v>1</v>
      </c>
      <c r="P75" s="19">
        <v>1</v>
      </c>
      <c r="Q75" s="19">
        <v>1</v>
      </c>
      <c r="R75" s="261">
        <v>1</v>
      </c>
      <c r="S75" s="261"/>
      <c r="T75" s="19">
        <v>1</v>
      </c>
      <c r="U75" s="18" t="s">
        <v>1</v>
      </c>
      <c r="V75" s="18" t="s">
        <v>1</v>
      </c>
      <c r="W75" s="18" t="s">
        <v>1</v>
      </c>
      <c r="X75" s="261">
        <v>1</v>
      </c>
      <c r="Y75" s="261"/>
      <c r="Z75" s="18" t="s">
        <v>1</v>
      </c>
      <c r="AA75" s="18" t="s">
        <v>1</v>
      </c>
      <c r="AB75" s="18" t="s">
        <v>1</v>
      </c>
      <c r="AC75" s="18" t="s">
        <v>1</v>
      </c>
      <c r="AD75" s="258" t="s">
        <v>1</v>
      </c>
      <c r="AE75" s="258"/>
      <c r="AF75" s="18" t="s">
        <v>1</v>
      </c>
      <c r="AG75" s="19">
        <v>1</v>
      </c>
      <c r="AH75" s="18" t="s">
        <v>1</v>
      </c>
      <c r="AI75" s="19">
        <v>1</v>
      </c>
      <c r="AJ75" s="258" t="s">
        <v>1</v>
      </c>
      <c r="AK75" s="258"/>
      <c r="AL75" s="18" t="s">
        <v>1</v>
      </c>
      <c r="AM75" s="22" t="s">
        <v>1</v>
      </c>
    </row>
    <row r="76" spans="1:39" ht="14.25" customHeight="1" x14ac:dyDescent="0.3">
      <c r="A76" s="3">
        <v>653</v>
      </c>
      <c r="B76" s="6" t="s">
        <v>71</v>
      </c>
      <c r="C76" s="6" t="s">
        <v>285</v>
      </c>
      <c r="D76" s="273" t="s">
        <v>291</v>
      </c>
      <c r="E76" s="273"/>
      <c r="F76" s="3" t="s">
        <v>291</v>
      </c>
      <c r="G76" s="3" t="s">
        <v>303</v>
      </c>
      <c r="H76" s="6" t="s">
        <v>308</v>
      </c>
      <c r="I76" s="3" t="s">
        <v>358</v>
      </c>
      <c r="J76" s="12" t="s">
        <v>4</v>
      </c>
      <c r="K76" s="17" t="s">
        <v>1</v>
      </c>
      <c r="L76" s="12" t="s">
        <v>362</v>
      </c>
      <c r="M76" s="18" t="s">
        <v>1</v>
      </c>
      <c r="N76" s="19">
        <v>1</v>
      </c>
      <c r="O76" s="18" t="s">
        <v>1</v>
      </c>
      <c r="P76" s="19">
        <v>1</v>
      </c>
      <c r="Q76" s="19">
        <v>1</v>
      </c>
      <c r="R76" s="261">
        <v>1</v>
      </c>
      <c r="S76" s="261"/>
      <c r="T76" s="18" t="s">
        <v>1</v>
      </c>
      <c r="U76" s="18" t="s">
        <v>1</v>
      </c>
      <c r="V76" s="18" t="s">
        <v>1</v>
      </c>
      <c r="W76" s="18" t="s">
        <v>1</v>
      </c>
      <c r="X76" s="261">
        <v>1</v>
      </c>
      <c r="Y76" s="261"/>
      <c r="Z76" s="21" t="s">
        <v>1</v>
      </c>
      <c r="AA76" s="18" t="s">
        <v>1</v>
      </c>
      <c r="AB76" s="18" t="s">
        <v>1</v>
      </c>
      <c r="AC76" s="18" t="s">
        <v>1</v>
      </c>
      <c r="AD76" s="258" t="s">
        <v>1</v>
      </c>
      <c r="AE76" s="258"/>
      <c r="AF76" s="18" t="s">
        <v>1</v>
      </c>
      <c r="AG76" s="19">
        <v>1</v>
      </c>
      <c r="AH76" s="18" t="s">
        <v>1</v>
      </c>
      <c r="AI76" s="19">
        <v>1</v>
      </c>
      <c r="AJ76" s="258" t="s">
        <v>1</v>
      </c>
      <c r="AK76" s="258"/>
      <c r="AL76" s="18" t="s">
        <v>1</v>
      </c>
      <c r="AM76" s="22" t="s">
        <v>1</v>
      </c>
    </row>
    <row r="77" spans="1:39" ht="14.25" customHeight="1" x14ac:dyDescent="0.3">
      <c r="A77" s="3">
        <v>660</v>
      </c>
      <c r="B77" s="6" t="s">
        <v>72</v>
      </c>
      <c r="C77" s="6" t="s">
        <v>286</v>
      </c>
      <c r="D77" s="273" t="s">
        <v>291</v>
      </c>
      <c r="E77" s="273"/>
      <c r="F77" s="3" t="s">
        <v>291</v>
      </c>
      <c r="G77" s="3" t="s">
        <v>303</v>
      </c>
      <c r="H77" s="6" t="s">
        <v>329</v>
      </c>
      <c r="I77" s="3" t="s">
        <v>358</v>
      </c>
      <c r="J77" s="12" t="s">
        <v>4</v>
      </c>
      <c r="K77" s="17" t="s">
        <v>1</v>
      </c>
      <c r="L77" s="12" t="s">
        <v>362</v>
      </c>
      <c r="M77" s="19">
        <v>1</v>
      </c>
      <c r="N77" s="19">
        <v>1</v>
      </c>
      <c r="O77" s="18" t="s">
        <v>1</v>
      </c>
      <c r="P77" s="19">
        <v>1</v>
      </c>
      <c r="Q77" s="19">
        <v>1</v>
      </c>
      <c r="R77" s="261">
        <v>1</v>
      </c>
      <c r="S77" s="261"/>
      <c r="T77" s="19">
        <v>1</v>
      </c>
      <c r="U77" s="18" t="s">
        <v>1</v>
      </c>
      <c r="V77" s="18" t="s">
        <v>1</v>
      </c>
      <c r="W77" s="18" t="s">
        <v>1</v>
      </c>
      <c r="X77" s="261">
        <v>1</v>
      </c>
      <c r="Y77" s="261"/>
      <c r="Z77" s="18" t="s">
        <v>1</v>
      </c>
      <c r="AA77" s="18" t="s">
        <v>1</v>
      </c>
      <c r="AB77" s="18" t="s">
        <v>1</v>
      </c>
      <c r="AC77" s="18" t="s">
        <v>1</v>
      </c>
      <c r="AD77" s="258" t="s">
        <v>1</v>
      </c>
      <c r="AE77" s="258"/>
      <c r="AF77" s="18" t="s">
        <v>1</v>
      </c>
      <c r="AG77" s="19">
        <v>1</v>
      </c>
      <c r="AH77" s="18" t="s">
        <v>1</v>
      </c>
      <c r="AI77" s="18" t="s">
        <v>1</v>
      </c>
      <c r="AJ77" s="258" t="s">
        <v>1</v>
      </c>
      <c r="AK77" s="258"/>
      <c r="AL77" s="18" t="s">
        <v>1</v>
      </c>
      <c r="AM77" s="22" t="s">
        <v>1</v>
      </c>
    </row>
    <row r="78" spans="1:39" ht="14.25" customHeight="1" x14ac:dyDescent="0.3">
      <c r="A78" s="3">
        <v>659</v>
      </c>
      <c r="B78" s="6" t="s">
        <v>73</v>
      </c>
      <c r="C78" s="6" t="s">
        <v>286</v>
      </c>
      <c r="D78" s="273" t="s">
        <v>291</v>
      </c>
      <c r="E78" s="273"/>
      <c r="F78" s="3" t="s">
        <v>291</v>
      </c>
      <c r="G78" s="3" t="s">
        <v>303</v>
      </c>
      <c r="H78" s="6" t="s">
        <v>308</v>
      </c>
      <c r="I78" s="3" t="s">
        <v>358</v>
      </c>
      <c r="J78" s="12" t="s">
        <v>4</v>
      </c>
      <c r="K78" s="12" t="s">
        <v>362</v>
      </c>
      <c r="L78" s="12" t="s">
        <v>362</v>
      </c>
      <c r="M78" s="19">
        <v>1</v>
      </c>
      <c r="N78" s="19">
        <v>1</v>
      </c>
      <c r="O78" s="18" t="s">
        <v>1</v>
      </c>
      <c r="P78" s="19">
        <v>1</v>
      </c>
      <c r="Q78" s="19">
        <v>1</v>
      </c>
      <c r="R78" s="261">
        <v>1</v>
      </c>
      <c r="S78" s="261"/>
      <c r="T78" s="19">
        <v>1</v>
      </c>
      <c r="U78" s="18" t="s">
        <v>1</v>
      </c>
      <c r="V78" s="18" t="s">
        <v>1</v>
      </c>
      <c r="W78" s="18" t="s">
        <v>1</v>
      </c>
      <c r="X78" s="261">
        <v>1</v>
      </c>
      <c r="Y78" s="261"/>
      <c r="Z78" s="21" t="s">
        <v>1</v>
      </c>
      <c r="AA78" s="21" t="s">
        <v>1</v>
      </c>
      <c r="AB78" s="18" t="s">
        <v>1</v>
      </c>
      <c r="AC78" s="18" t="s">
        <v>1</v>
      </c>
      <c r="AD78" s="258" t="s">
        <v>1</v>
      </c>
      <c r="AE78" s="258"/>
      <c r="AF78" s="18" t="s">
        <v>1</v>
      </c>
      <c r="AG78" s="19">
        <v>1</v>
      </c>
      <c r="AH78" s="19">
        <v>1</v>
      </c>
      <c r="AI78" s="19">
        <v>1</v>
      </c>
      <c r="AJ78" s="258" t="s">
        <v>1</v>
      </c>
      <c r="AK78" s="258"/>
      <c r="AL78" s="19">
        <v>1</v>
      </c>
      <c r="AM78" s="22" t="s">
        <v>1</v>
      </c>
    </row>
    <row r="79" spans="1:39" ht="18.75" customHeight="1" x14ac:dyDescent="0.3">
      <c r="A79" s="3">
        <v>650</v>
      </c>
      <c r="B79" s="6" t="s">
        <v>74</v>
      </c>
      <c r="C79" s="6" t="s">
        <v>287</v>
      </c>
      <c r="D79" s="273" t="s">
        <v>291</v>
      </c>
      <c r="E79" s="273"/>
      <c r="F79" s="3" t="s">
        <v>291</v>
      </c>
      <c r="G79" s="3" t="s">
        <v>303</v>
      </c>
      <c r="H79" s="6" t="s">
        <v>330</v>
      </c>
      <c r="I79" s="3" t="s">
        <v>359</v>
      </c>
      <c r="J79" s="12" t="s">
        <v>4</v>
      </c>
      <c r="K79" s="17" t="s">
        <v>1</v>
      </c>
      <c r="L79" s="12" t="s">
        <v>362</v>
      </c>
      <c r="M79" s="18" t="s">
        <v>1</v>
      </c>
      <c r="N79" s="18" t="s">
        <v>1</v>
      </c>
      <c r="O79" s="18" t="s">
        <v>1</v>
      </c>
      <c r="P79" s="18" t="s">
        <v>1</v>
      </c>
      <c r="Q79" s="18" t="s">
        <v>1</v>
      </c>
      <c r="R79" s="258" t="s">
        <v>1</v>
      </c>
      <c r="S79" s="258"/>
      <c r="T79" s="18" t="s">
        <v>1</v>
      </c>
      <c r="U79" s="18" t="s">
        <v>1</v>
      </c>
      <c r="V79" s="18" t="s">
        <v>1</v>
      </c>
      <c r="W79" s="18" t="s">
        <v>1</v>
      </c>
      <c r="X79" s="258" t="s">
        <v>1</v>
      </c>
      <c r="Y79" s="258"/>
      <c r="Z79" s="21" t="s">
        <v>1</v>
      </c>
      <c r="AA79" s="18" t="s">
        <v>1</v>
      </c>
      <c r="AB79" s="18" t="s">
        <v>1</v>
      </c>
      <c r="AC79" s="18" t="s">
        <v>1</v>
      </c>
      <c r="AD79" s="258" t="s">
        <v>1</v>
      </c>
      <c r="AE79" s="258"/>
      <c r="AF79" s="21" t="s">
        <v>1</v>
      </c>
      <c r="AG79" s="18" t="s">
        <v>1</v>
      </c>
      <c r="AH79" s="18" t="s">
        <v>1</v>
      </c>
      <c r="AI79" s="18" t="s">
        <v>1</v>
      </c>
      <c r="AJ79" s="258" t="s">
        <v>1</v>
      </c>
      <c r="AK79" s="258"/>
      <c r="AL79" s="18" t="s">
        <v>1</v>
      </c>
      <c r="AM79" s="22" t="s">
        <v>1</v>
      </c>
    </row>
    <row r="80" spans="1:39" ht="18.75" customHeight="1" x14ac:dyDescent="0.3">
      <c r="A80" s="3">
        <v>649</v>
      </c>
      <c r="B80" s="6" t="s">
        <v>75</v>
      </c>
      <c r="C80" s="6" t="s">
        <v>287</v>
      </c>
      <c r="D80" s="273" t="s">
        <v>291</v>
      </c>
      <c r="E80" s="273"/>
      <c r="F80" s="3" t="s">
        <v>291</v>
      </c>
      <c r="G80" s="3" t="s">
        <v>303</v>
      </c>
      <c r="H80" s="6" t="s">
        <v>321</v>
      </c>
      <c r="I80" s="3" t="s">
        <v>359</v>
      </c>
      <c r="J80" s="12" t="s">
        <v>4</v>
      </c>
      <c r="K80" s="12" t="s">
        <v>362</v>
      </c>
      <c r="L80" s="12" t="s">
        <v>362</v>
      </c>
      <c r="M80" s="18" t="s">
        <v>1</v>
      </c>
      <c r="N80" s="18" t="s">
        <v>1</v>
      </c>
      <c r="O80" s="18" t="s">
        <v>1</v>
      </c>
      <c r="P80" s="18" t="s">
        <v>1</v>
      </c>
      <c r="Q80" s="18" t="s">
        <v>1</v>
      </c>
      <c r="R80" s="258" t="s">
        <v>1</v>
      </c>
      <c r="S80" s="258"/>
      <c r="T80" s="18" t="s">
        <v>1</v>
      </c>
      <c r="U80" s="18" t="s">
        <v>1</v>
      </c>
      <c r="V80" s="18" t="s">
        <v>1</v>
      </c>
      <c r="W80" s="18" t="s">
        <v>1</v>
      </c>
      <c r="X80" s="258" t="s">
        <v>1</v>
      </c>
      <c r="Y80" s="258"/>
      <c r="Z80" s="21" t="s">
        <v>1</v>
      </c>
      <c r="AA80" s="21" t="s">
        <v>1</v>
      </c>
      <c r="AB80" s="21" t="s">
        <v>1</v>
      </c>
      <c r="AC80" s="18" t="s">
        <v>1</v>
      </c>
      <c r="AD80" s="258" t="s">
        <v>1</v>
      </c>
      <c r="AE80" s="258"/>
      <c r="AF80" s="20" t="s">
        <v>1</v>
      </c>
      <c r="AG80" s="18" t="s">
        <v>1</v>
      </c>
      <c r="AH80" s="18" t="s">
        <v>1</v>
      </c>
      <c r="AI80" s="18" t="s">
        <v>1</v>
      </c>
      <c r="AJ80" s="258" t="s">
        <v>1</v>
      </c>
      <c r="AK80" s="258"/>
      <c r="AL80" s="18" t="s">
        <v>1</v>
      </c>
      <c r="AM80" s="22" t="s">
        <v>1</v>
      </c>
    </row>
    <row r="81" spans="1:39" ht="18.75" customHeight="1" x14ac:dyDescent="0.3">
      <c r="A81" s="3">
        <v>650</v>
      </c>
      <c r="B81" s="6" t="s">
        <v>74</v>
      </c>
      <c r="C81" s="6" t="s">
        <v>287</v>
      </c>
      <c r="D81" s="273" t="s">
        <v>291</v>
      </c>
      <c r="E81" s="273"/>
      <c r="F81" s="3" t="s">
        <v>291</v>
      </c>
      <c r="G81" s="3" t="s">
        <v>303</v>
      </c>
      <c r="H81" s="6" t="s">
        <v>330</v>
      </c>
      <c r="I81" s="3" t="s">
        <v>358</v>
      </c>
      <c r="J81" s="12" t="s">
        <v>4</v>
      </c>
      <c r="K81" s="17" t="s">
        <v>1</v>
      </c>
      <c r="L81" s="12" t="s">
        <v>362</v>
      </c>
      <c r="M81" s="18" t="s">
        <v>1</v>
      </c>
      <c r="N81" s="19">
        <v>1</v>
      </c>
      <c r="O81" s="18" t="s">
        <v>1</v>
      </c>
      <c r="P81" s="19">
        <v>1</v>
      </c>
      <c r="Q81" s="18" t="s">
        <v>1</v>
      </c>
      <c r="R81" s="261">
        <v>1</v>
      </c>
      <c r="S81" s="261"/>
      <c r="T81" s="18" t="s">
        <v>1</v>
      </c>
      <c r="U81" s="18" t="s">
        <v>1</v>
      </c>
      <c r="V81" s="18" t="s">
        <v>1</v>
      </c>
      <c r="W81" s="18" t="s">
        <v>1</v>
      </c>
      <c r="X81" s="258" t="s">
        <v>1</v>
      </c>
      <c r="Y81" s="258"/>
      <c r="Z81" s="21" t="s">
        <v>1</v>
      </c>
      <c r="AA81" s="18" t="s">
        <v>1</v>
      </c>
      <c r="AB81" s="18" t="s">
        <v>1</v>
      </c>
      <c r="AC81" s="18" t="s">
        <v>1</v>
      </c>
      <c r="AD81" s="258" t="s">
        <v>1</v>
      </c>
      <c r="AE81" s="258"/>
      <c r="AF81" s="21" t="s">
        <v>1</v>
      </c>
      <c r="AG81" s="18" t="s">
        <v>1</v>
      </c>
      <c r="AH81" s="18" t="s">
        <v>1</v>
      </c>
      <c r="AI81" s="18" t="s">
        <v>1</v>
      </c>
      <c r="AJ81" s="261">
        <v>1</v>
      </c>
      <c r="AK81" s="261"/>
      <c r="AL81" s="18" t="s">
        <v>1</v>
      </c>
      <c r="AM81" s="22" t="s">
        <v>1</v>
      </c>
    </row>
    <row r="82" spans="1:39" ht="18" customHeight="1" x14ac:dyDescent="0.3">
      <c r="A82" s="3">
        <v>649</v>
      </c>
      <c r="B82" s="6" t="s">
        <v>75</v>
      </c>
      <c r="C82" s="6" t="s">
        <v>287</v>
      </c>
      <c r="D82" s="273" t="s">
        <v>291</v>
      </c>
      <c r="E82" s="273"/>
      <c r="F82" s="3" t="s">
        <v>291</v>
      </c>
      <c r="G82" s="3" t="s">
        <v>303</v>
      </c>
      <c r="H82" s="6" t="s">
        <v>321</v>
      </c>
      <c r="I82" s="3" t="s">
        <v>358</v>
      </c>
      <c r="J82" s="12" t="s">
        <v>4</v>
      </c>
      <c r="K82" s="12" t="s">
        <v>362</v>
      </c>
      <c r="L82" s="12" t="s">
        <v>362</v>
      </c>
      <c r="M82" s="18" t="s">
        <v>1</v>
      </c>
      <c r="N82" s="19">
        <v>1</v>
      </c>
      <c r="O82" s="18" t="s">
        <v>1</v>
      </c>
      <c r="P82" s="19">
        <v>1</v>
      </c>
      <c r="Q82" s="18" t="s">
        <v>1</v>
      </c>
      <c r="R82" s="258" t="s">
        <v>1</v>
      </c>
      <c r="S82" s="258"/>
      <c r="T82" s="18" t="s">
        <v>1</v>
      </c>
      <c r="U82" s="18" t="s">
        <v>1</v>
      </c>
      <c r="V82" s="18" t="s">
        <v>1</v>
      </c>
      <c r="W82" s="18" t="s">
        <v>1</v>
      </c>
      <c r="X82" s="261">
        <v>1</v>
      </c>
      <c r="Y82" s="261"/>
      <c r="Z82" s="21" t="s">
        <v>1</v>
      </c>
      <c r="AA82" s="21" t="s">
        <v>1</v>
      </c>
      <c r="AB82" s="21" t="s">
        <v>1</v>
      </c>
      <c r="AC82" s="18" t="s">
        <v>1</v>
      </c>
      <c r="AD82" s="258" t="s">
        <v>1</v>
      </c>
      <c r="AE82" s="258"/>
      <c r="AF82" s="20" t="s">
        <v>1</v>
      </c>
      <c r="AG82" s="19">
        <v>1</v>
      </c>
      <c r="AH82" s="18" t="s">
        <v>1</v>
      </c>
      <c r="AI82" s="19">
        <v>1</v>
      </c>
      <c r="AJ82" s="258" t="s">
        <v>1</v>
      </c>
      <c r="AK82" s="258"/>
      <c r="AL82" s="18" t="s">
        <v>1</v>
      </c>
      <c r="AM82" s="22" t="s">
        <v>1</v>
      </c>
    </row>
    <row r="83" spans="1:39" ht="14.25" customHeight="1" x14ac:dyDescent="0.3">
      <c r="A83" s="3">
        <v>721</v>
      </c>
      <c r="B83" s="6" t="s">
        <v>76</v>
      </c>
      <c r="C83" s="6" t="s">
        <v>285</v>
      </c>
      <c r="D83" s="273" t="s">
        <v>292</v>
      </c>
      <c r="E83" s="273"/>
      <c r="F83" s="3" t="s">
        <v>292</v>
      </c>
      <c r="G83" s="3" t="s">
        <v>303</v>
      </c>
      <c r="H83" s="6" t="s">
        <v>331</v>
      </c>
      <c r="I83" s="3" t="s">
        <v>358</v>
      </c>
      <c r="J83" s="12" t="s">
        <v>4</v>
      </c>
      <c r="K83" s="12" t="s">
        <v>362</v>
      </c>
      <c r="L83" s="12" t="s">
        <v>362</v>
      </c>
      <c r="M83" s="18" t="s">
        <v>1</v>
      </c>
      <c r="N83" s="18" t="s">
        <v>1</v>
      </c>
      <c r="O83" s="18" t="s">
        <v>1</v>
      </c>
      <c r="P83" s="19">
        <v>1</v>
      </c>
      <c r="Q83" s="18" t="s">
        <v>1</v>
      </c>
      <c r="R83" s="258" t="s">
        <v>1</v>
      </c>
      <c r="S83" s="258"/>
      <c r="T83" s="18" t="s">
        <v>1</v>
      </c>
      <c r="U83" s="18" t="s">
        <v>1</v>
      </c>
      <c r="V83" s="18" t="s">
        <v>1</v>
      </c>
      <c r="W83" s="18" t="s">
        <v>1</v>
      </c>
      <c r="X83" s="258" t="s">
        <v>1</v>
      </c>
      <c r="Y83" s="258"/>
      <c r="Z83" s="21" t="s">
        <v>1</v>
      </c>
      <c r="AA83" s="21" t="s">
        <v>1</v>
      </c>
      <c r="AB83" s="18" t="s">
        <v>1</v>
      </c>
      <c r="AC83" s="18" t="s">
        <v>1</v>
      </c>
      <c r="AD83" s="258" t="s">
        <v>1</v>
      </c>
      <c r="AE83" s="258"/>
      <c r="AF83" s="20" t="s">
        <v>1</v>
      </c>
      <c r="AG83" s="19">
        <v>1</v>
      </c>
      <c r="AH83" s="18" t="s">
        <v>1</v>
      </c>
      <c r="AI83" s="18" t="s">
        <v>1</v>
      </c>
      <c r="AJ83" s="258" t="s">
        <v>1</v>
      </c>
      <c r="AK83" s="258"/>
      <c r="AL83" s="18" t="s">
        <v>1</v>
      </c>
      <c r="AM83" s="22" t="s">
        <v>1</v>
      </c>
    </row>
    <row r="84" spans="1:39" ht="14.25" customHeight="1" x14ac:dyDescent="0.3">
      <c r="A84" s="3">
        <v>702</v>
      </c>
      <c r="B84" s="6" t="s">
        <v>77</v>
      </c>
      <c r="C84" s="6" t="s">
        <v>285</v>
      </c>
      <c r="D84" s="273" t="s">
        <v>292</v>
      </c>
      <c r="E84" s="273"/>
      <c r="F84" s="3" t="s">
        <v>292</v>
      </c>
      <c r="G84" s="3" t="s">
        <v>303</v>
      </c>
      <c r="H84" s="6" t="s">
        <v>332</v>
      </c>
      <c r="I84" s="3" t="s">
        <v>358</v>
      </c>
      <c r="J84" s="12" t="s">
        <v>4</v>
      </c>
      <c r="K84" s="17" t="s">
        <v>1</v>
      </c>
      <c r="L84" s="12" t="s">
        <v>362</v>
      </c>
      <c r="M84" s="19">
        <v>1</v>
      </c>
      <c r="N84" s="18" t="s">
        <v>1</v>
      </c>
      <c r="O84" s="18" t="s">
        <v>1</v>
      </c>
      <c r="P84" s="19">
        <v>1</v>
      </c>
      <c r="Q84" s="18" t="s">
        <v>1</v>
      </c>
      <c r="R84" s="261">
        <v>1</v>
      </c>
      <c r="S84" s="261"/>
      <c r="T84" s="18" t="s">
        <v>1</v>
      </c>
      <c r="U84" s="18" t="s">
        <v>1</v>
      </c>
      <c r="V84" s="18" t="s">
        <v>1</v>
      </c>
      <c r="W84" s="18" t="s">
        <v>1</v>
      </c>
      <c r="X84" s="258" t="s">
        <v>1</v>
      </c>
      <c r="Y84" s="258"/>
      <c r="Z84" s="21" t="s">
        <v>1</v>
      </c>
      <c r="AA84" s="21" t="s">
        <v>1</v>
      </c>
      <c r="AB84" s="18" t="s">
        <v>1</v>
      </c>
      <c r="AC84" s="18" t="s">
        <v>1</v>
      </c>
      <c r="AD84" s="258" t="s">
        <v>1</v>
      </c>
      <c r="AE84" s="258"/>
      <c r="AF84" s="18" t="s">
        <v>1</v>
      </c>
      <c r="AG84" s="19">
        <v>1</v>
      </c>
      <c r="AH84" s="18" t="s">
        <v>1</v>
      </c>
      <c r="AI84" s="18" t="s">
        <v>1</v>
      </c>
      <c r="AJ84" s="258" t="s">
        <v>1</v>
      </c>
      <c r="AK84" s="258"/>
      <c r="AL84" s="18" t="s">
        <v>1</v>
      </c>
      <c r="AM84" s="22" t="s">
        <v>1</v>
      </c>
    </row>
    <row r="85" spans="1:39" ht="14.25" customHeight="1" x14ac:dyDescent="0.3">
      <c r="A85" s="3">
        <v>741</v>
      </c>
      <c r="B85" s="6" t="s">
        <v>78</v>
      </c>
      <c r="C85" s="6" t="s">
        <v>285</v>
      </c>
      <c r="D85" s="273" t="s">
        <v>292</v>
      </c>
      <c r="E85" s="273"/>
      <c r="F85" s="3" t="s">
        <v>292</v>
      </c>
      <c r="G85" s="3" t="s">
        <v>303</v>
      </c>
      <c r="H85" s="6" t="s">
        <v>333</v>
      </c>
      <c r="I85" s="3" t="s">
        <v>358</v>
      </c>
      <c r="J85" s="12" t="s">
        <v>4</v>
      </c>
      <c r="K85" s="17" t="s">
        <v>1</v>
      </c>
      <c r="L85" s="12" t="s">
        <v>362</v>
      </c>
      <c r="M85" s="18" t="s">
        <v>1</v>
      </c>
      <c r="N85" s="18" t="s">
        <v>1</v>
      </c>
      <c r="O85" s="18" t="s">
        <v>1</v>
      </c>
      <c r="P85" s="19">
        <v>1</v>
      </c>
      <c r="Q85" s="18" t="s">
        <v>1</v>
      </c>
      <c r="R85" s="258" t="s">
        <v>1</v>
      </c>
      <c r="S85" s="258"/>
      <c r="T85" s="18" t="s">
        <v>1</v>
      </c>
      <c r="U85" s="18" t="s">
        <v>1</v>
      </c>
      <c r="V85" s="18" t="s">
        <v>1</v>
      </c>
      <c r="W85" s="18" t="s">
        <v>1</v>
      </c>
      <c r="X85" s="258" t="s">
        <v>1</v>
      </c>
      <c r="Y85" s="258"/>
      <c r="Z85" s="18" t="s">
        <v>1</v>
      </c>
      <c r="AA85" s="18" t="s">
        <v>1</v>
      </c>
      <c r="AB85" s="18" t="s">
        <v>1</v>
      </c>
      <c r="AC85" s="18" t="s">
        <v>1</v>
      </c>
      <c r="AD85" s="258" t="s">
        <v>1</v>
      </c>
      <c r="AE85" s="258"/>
      <c r="AF85" s="18" t="s">
        <v>1</v>
      </c>
      <c r="AG85" s="19">
        <v>1</v>
      </c>
      <c r="AH85" s="18" t="s">
        <v>1</v>
      </c>
      <c r="AI85" s="18" t="s">
        <v>1</v>
      </c>
      <c r="AJ85" s="258" t="s">
        <v>1</v>
      </c>
      <c r="AK85" s="258"/>
      <c r="AL85" s="18" t="s">
        <v>1</v>
      </c>
      <c r="AM85" s="22" t="s">
        <v>1</v>
      </c>
    </row>
    <row r="86" spans="1:39" ht="14.25" customHeight="1" x14ac:dyDescent="0.3">
      <c r="A86" s="3">
        <v>724</v>
      </c>
      <c r="B86" s="6" t="s">
        <v>79</v>
      </c>
      <c r="C86" s="6" t="s">
        <v>285</v>
      </c>
      <c r="D86" s="273" t="s">
        <v>292</v>
      </c>
      <c r="E86" s="273"/>
      <c r="F86" s="3" t="s">
        <v>292</v>
      </c>
      <c r="G86" s="3" t="s">
        <v>303</v>
      </c>
      <c r="H86" s="6" t="s">
        <v>332</v>
      </c>
      <c r="I86" s="3" t="s">
        <v>358</v>
      </c>
      <c r="J86" s="12" t="s">
        <v>4</v>
      </c>
      <c r="K86" s="17" t="s">
        <v>1</v>
      </c>
      <c r="L86" s="12" t="s">
        <v>362</v>
      </c>
      <c r="M86" s="18" t="s">
        <v>1</v>
      </c>
      <c r="N86" s="18" t="s">
        <v>1</v>
      </c>
      <c r="O86" s="18" t="s">
        <v>1</v>
      </c>
      <c r="P86" s="19">
        <v>1</v>
      </c>
      <c r="Q86" s="18" t="s">
        <v>1</v>
      </c>
      <c r="R86" s="258" t="s">
        <v>1</v>
      </c>
      <c r="S86" s="258"/>
      <c r="T86" s="18" t="s">
        <v>1</v>
      </c>
      <c r="U86" s="18" t="s">
        <v>1</v>
      </c>
      <c r="V86" s="18" t="s">
        <v>1</v>
      </c>
      <c r="W86" s="18" t="s">
        <v>1</v>
      </c>
      <c r="X86" s="258" t="s">
        <v>1</v>
      </c>
      <c r="Y86" s="258"/>
      <c r="Z86" s="18" t="s">
        <v>1</v>
      </c>
      <c r="AA86" s="18" t="s">
        <v>1</v>
      </c>
      <c r="AB86" s="18" t="s">
        <v>1</v>
      </c>
      <c r="AC86" s="18" t="s">
        <v>1</v>
      </c>
      <c r="AD86" s="258" t="s">
        <v>1</v>
      </c>
      <c r="AE86" s="258"/>
      <c r="AF86" s="18" t="s">
        <v>1</v>
      </c>
      <c r="AG86" s="19">
        <v>1</v>
      </c>
      <c r="AH86" s="18" t="s">
        <v>1</v>
      </c>
      <c r="AI86" s="18" t="s">
        <v>1</v>
      </c>
      <c r="AJ86" s="258" t="s">
        <v>1</v>
      </c>
      <c r="AK86" s="258"/>
      <c r="AL86" s="18" t="s">
        <v>1</v>
      </c>
      <c r="AM86" s="22" t="s">
        <v>1</v>
      </c>
    </row>
    <row r="87" spans="1:39" ht="14.25" customHeight="1" x14ac:dyDescent="0.3">
      <c r="A87" s="3">
        <v>689</v>
      </c>
      <c r="B87" s="6" t="s">
        <v>80</v>
      </c>
      <c r="C87" s="6" t="s">
        <v>285</v>
      </c>
      <c r="D87" s="273" t="s">
        <v>292</v>
      </c>
      <c r="E87" s="273"/>
      <c r="F87" s="3" t="s">
        <v>292</v>
      </c>
      <c r="G87" s="3" t="s">
        <v>303</v>
      </c>
      <c r="H87" s="6" t="s">
        <v>334</v>
      </c>
      <c r="I87" s="3" t="s">
        <v>358</v>
      </c>
      <c r="J87" s="12" t="s">
        <v>4</v>
      </c>
      <c r="K87" s="17" t="s">
        <v>1</v>
      </c>
      <c r="L87" s="12" t="s">
        <v>362</v>
      </c>
      <c r="M87" s="19">
        <v>1</v>
      </c>
      <c r="N87" s="18" t="s">
        <v>1</v>
      </c>
      <c r="O87" s="18" t="s">
        <v>1</v>
      </c>
      <c r="P87" s="19">
        <v>1</v>
      </c>
      <c r="Q87" s="19">
        <v>1</v>
      </c>
      <c r="R87" s="261">
        <v>1</v>
      </c>
      <c r="S87" s="261"/>
      <c r="T87" s="18" t="s">
        <v>1</v>
      </c>
      <c r="U87" s="18" t="s">
        <v>1</v>
      </c>
      <c r="V87" s="18" t="s">
        <v>1</v>
      </c>
      <c r="W87" s="18" t="s">
        <v>1</v>
      </c>
      <c r="X87" s="258" t="s">
        <v>1</v>
      </c>
      <c r="Y87" s="258"/>
      <c r="Z87" s="21" t="s">
        <v>1</v>
      </c>
      <c r="AA87" s="18" t="s">
        <v>1</v>
      </c>
      <c r="AB87" s="20" t="s">
        <v>1</v>
      </c>
      <c r="AC87" s="20" t="s">
        <v>1</v>
      </c>
      <c r="AD87" s="258" t="s">
        <v>1</v>
      </c>
      <c r="AE87" s="258"/>
      <c r="AF87" s="18" t="s">
        <v>1</v>
      </c>
      <c r="AG87" s="19">
        <v>1</v>
      </c>
      <c r="AH87" s="18" t="s">
        <v>1</v>
      </c>
      <c r="AI87" s="18" t="s">
        <v>1</v>
      </c>
      <c r="AJ87" s="258" t="s">
        <v>1</v>
      </c>
      <c r="AK87" s="258"/>
      <c r="AL87" s="18" t="s">
        <v>1</v>
      </c>
      <c r="AM87" s="22" t="s">
        <v>1</v>
      </c>
    </row>
    <row r="88" spans="1:39" ht="14.25" customHeight="1" x14ac:dyDescent="0.3">
      <c r="A88" s="3">
        <v>694</v>
      </c>
      <c r="B88" s="6" t="s">
        <v>81</v>
      </c>
      <c r="C88" s="6" t="s">
        <v>285</v>
      </c>
      <c r="D88" s="273" t="s">
        <v>292</v>
      </c>
      <c r="E88" s="273"/>
      <c r="F88" s="3" t="s">
        <v>292</v>
      </c>
      <c r="G88" s="3" t="s">
        <v>303</v>
      </c>
      <c r="H88" s="6" t="s">
        <v>333</v>
      </c>
      <c r="I88" s="3" t="s">
        <v>358</v>
      </c>
      <c r="J88" s="12" t="s">
        <v>4</v>
      </c>
      <c r="K88" s="17" t="s">
        <v>1</v>
      </c>
      <c r="L88" s="12" t="s">
        <v>362</v>
      </c>
      <c r="M88" s="18" t="s">
        <v>1</v>
      </c>
      <c r="N88" s="18" t="s">
        <v>1</v>
      </c>
      <c r="O88" s="18" t="s">
        <v>1</v>
      </c>
      <c r="P88" s="19">
        <v>1</v>
      </c>
      <c r="Q88" s="18" t="s">
        <v>1</v>
      </c>
      <c r="R88" s="258" t="s">
        <v>1</v>
      </c>
      <c r="S88" s="258"/>
      <c r="T88" s="18" t="s">
        <v>1</v>
      </c>
      <c r="U88" s="18" t="s">
        <v>1</v>
      </c>
      <c r="V88" s="18" t="s">
        <v>1</v>
      </c>
      <c r="W88" s="18" t="s">
        <v>1</v>
      </c>
      <c r="X88" s="258" t="s">
        <v>1</v>
      </c>
      <c r="Y88" s="258"/>
      <c r="Z88" s="18" t="s">
        <v>1</v>
      </c>
      <c r="AA88" s="18" t="s">
        <v>1</v>
      </c>
      <c r="AB88" s="18" t="s">
        <v>1</v>
      </c>
      <c r="AC88" s="18" t="s">
        <v>1</v>
      </c>
      <c r="AD88" s="258" t="s">
        <v>1</v>
      </c>
      <c r="AE88" s="258"/>
      <c r="AF88" s="18" t="s">
        <v>1</v>
      </c>
      <c r="AG88" s="19">
        <v>1</v>
      </c>
      <c r="AH88" s="18" t="s">
        <v>1</v>
      </c>
      <c r="AI88" s="18" t="s">
        <v>1</v>
      </c>
      <c r="AJ88" s="258" t="s">
        <v>1</v>
      </c>
      <c r="AK88" s="258"/>
      <c r="AL88" s="18" t="s">
        <v>1</v>
      </c>
      <c r="AM88" s="22" t="s">
        <v>1</v>
      </c>
    </row>
    <row r="89" spans="1:39" ht="14.25" customHeight="1" x14ac:dyDescent="0.3">
      <c r="A89" s="3">
        <v>715</v>
      </c>
      <c r="B89" s="6" t="s">
        <v>82</v>
      </c>
      <c r="C89" s="6" t="s">
        <v>285</v>
      </c>
      <c r="D89" s="273" t="s">
        <v>292</v>
      </c>
      <c r="E89" s="273"/>
      <c r="F89" s="3" t="s">
        <v>292</v>
      </c>
      <c r="G89" s="3" t="s">
        <v>303</v>
      </c>
      <c r="H89" s="6" t="s">
        <v>309</v>
      </c>
      <c r="I89" s="3" t="s">
        <v>358</v>
      </c>
      <c r="J89" s="12" t="s">
        <v>4</v>
      </c>
      <c r="K89" s="12" t="s">
        <v>362</v>
      </c>
      <c r="L89" s="12" t="s">
        <v>362</v>
      </c>
      <c r="M89" s="18" t="s">
        <v>1</v>
      </c>
      <c r="N89" s="19">
        <v>1</v>
      </c>
      <c r="O89" s="19">
        <v>1</v>
      </c>
      <c r="P89" s="19">
        <v>1</v>
      </c>
      <c r="Q89" s="19">
        <v>1</v>
      </c>
      <c r="R89" s="261">
        <v>1</v>
      </c>
      <c r="S89" s="261"/>
      <c r="T89" s="18" t="s">
        <v>1</v>
      </c>
      <c r="U89" s="18" t="s">
        <v>1</v>
      </c>
      <c r="V89" s="18" t="s">
        <v>1</v>
      </c>
      <c r="W89" s="18" t="s">
        <v>1</v>
      </c>
      <c r="X89" s="258" t="s">
        <v>1</v>
      </c>
      <c r="Y89" s="258"/>
      <c r="Z89" s="21" t="s">
        <v>1</v>
      </c>
      <c r="AA89" s="21" t="s">
        <v>1</v>
      </c>
      <c r="AB89" s="18" t="s">
        <v>1</v>
      </c>
      <c r="AC89" s="18" t="s">
        <v>1</v>
      </c>
      <c r="AD89" s="258" t="s">
        <v>1</v>
      </c>
      <c r="AE89" s="258"/>
      <c r="AF89" s="18" t="s">
        <v>1</v>
      </c>
      <c r="AG89" s="19">
        <v>1</v>
      </c>
      <c r="AH89" s="18" t="s">
        <v>1</v>
      </c>
      <c r="AI89" s="19">
        <v>1</v>
      </c>
      <c r="AJ89" s="258" t="s">
        <v>1</v>
      </c>
      <c r="AK89" s="258"/>
      <c r="AL89" s="18" t="s">
        <v>1</v>
      </c>
      <c r="AM89" s="22" t="s">
        <v>1</v>
      </c>
    </row>
    <row r="90" spans="1:39" ht="13.5" customHeight="1" x14ac:dyDescent="0.3">
      <c r="A90" s="3">
        <v>736</v>
      </c>
      <c r="B90" s="6" t="s">
        <v>83</v>
      </c>
      <c r="C90" s="6" t="s">
        <v>285</v>
      </c>
      <c r="D90" s="273" t="s">
        <v>292</v>
      </c>
      <c r="E90" s="273"/>
      <c r="F90" s="3" t="s">
        <v>292</v>
      </c>
      <c r="G90" s="3" t="s">
        <v>303</v>
      </c>
      <c r="H90" s="6" t="s">
        <v>332</v>
      </c>
      <c r="I90" s="3" t="s">
        <v>358</v>
      </c>
      <c r="J90" s="12" t="s">
        <v>4</v>
      </c>
      <c r="K90" s="12" t="s">
        <v>362</v>
      </c>
      <c r="L90" s="12" t="s">
        <v>362</v>
      </c>
      <c r="M90" s="19">
        <v>1</v>
      </c>
      <c r="N90" s="19">
        <v>1</v>
      </c>
      <c r="O90" s="18" t="s">
        <v>1</v>
      </c>
      <c r="P90" s="19">
        <v>1</v>
      </c>
      <c r="Q90" s="19">
        <v>1</v>
      </c>
      <c r="R90" s="261">
        <v>1</v>
      </c>
      <c r="S90" s="261"/>
      <c r="T90" s="18" t="s">
        <v>1</v>
      </c>
      <c r="U90" s="18" t="s">
        <v>1</v>
      </c>
      <c r="V90" s="18" t="s">
        <v>1</v>
      </c>
      <c r="W90" s="18" t="s">
        <v>1</v>
      </c>
      <c r="X90" s="258" t="s">
        <v>1</v>
      </c>
      <c r="Y90" s="258"/>
      <c r="Z90" s="21" t="s">
        <v>1</v>
      </c>
      <c r="AA90" s="21" t="s">
        <v>1</v>
      </c>
      <c r="AB90" s="18" t="s">
        <v>1</v>
      </c>
      <c r="AC90" s="20" t="s">
        <v>1</v>
      </c>
      <c r="AD90" s="258" t="s">
        <v>1</v>
      </c>
      <c r="AE90" s="258"/>
      <c r="AF90" s="20" t="s">
        <v>1</v>
      </c>
      <c r="AG90" s="19">
        <v>1</v>
      </c>
      <c r="AH90" s="18" t="s">
        <v>1</v>
      </c>
      <c r="AI90" s="18" t="s">
        <v>1</v>
      </c>
      <c r="AJ90" s="258" t="s">
        <v>1</v>
      </c>
      <c r="AK90" s="258"/>
      <c r="AL90" s="18" t="s">
        <v>1</v>
      </c>
      <c r="AM90" s="22" t="s">
        <v>1</v>
      </c>
    </row>
    <row r="91" spans="1:39" ht="14.25" customHeight="1" x14ac:dyDescent="0.3">
      <c r="A91" s="3">
        <v>688</v>
      </c>
      <c r="B91" s="6" t="s">
        <v>84</v>
      </c>
      <c r="C91" s="6" t="s">
        <v>285</v>
      </c>
      <c r="D91" s="273" t="s">
        <v>292</v>
      </c>
      <c r="E91" s="273"/>
      <c r="F91" s="3" t="s">
        <v>292</v>
      </c>
      <c r="G91" s="3" t="s">
        <v>303</v>
      </c>
      <c r="H91" s="6" t="s">
        <v>335</v>
      </c>
      <c r="I91" s="3" t="s">
        <v>358</v>
      </c>
      <c r="J91" s="12" t="s">
        <v>4</v>
      </c>
      <c r="K91" s="12" t="s">
        <v>362</v>
      </c>
      <c r="L91" s="12" t="s">
        <v>362</v>
      </c>
      <c r="M91" s="18" t="s">
        <v>1</v>
      </c>
      <c r="N91" s="18" t="s">
        <v>1</v>
      </c>
      <c r="O91" s="18" t="s">
        <v>1</v>
      </c>
      <c r="P91" s="19">
        <v>1</v>
      </c>
      <c r="Q91" s="18" t="s">
        <v>1</v>
      </c>
      <c r="R91" s="261">
        <v>1</v>
      </c>
      <c r="S91" s="261"/>
      <c r="T91" s="18" t="s">
        <v>1</v>
      </c>
      <c r="U91" s="18" t="s">
        <v>1</v>
      </c>
      <c r="V91" s="18" t="s">
        <v>1</v>
      </c>
      <c r="W91" s="18" t="s">
        <v>1</v>
      </c>
      <c r="X91" s="258" t="s">
        <v>1</v>
      </c>
      <c r="Y91" s="258"/>
      <c r="Z91" s="21" t="s">
        <v>1</v>
      </c>
      <c r="AA91" s="18" t="s">
        <v>1</v>
      </c>
      <c r="AB91" s="18" t="s">
        <v>1</v>
      </c>
      <c r="AC91" s="18" t="s">
        <v>1</v>
      </c>
      <c r="AD91" s="258" t="s">
        <v>1</v>
      </c>
      <c r="AE91" s="258"/>
      <c r="AF91" s="21" t="s">
        <v>1</v>
      </c>
      <c r="AG91" s="19">
        <v>1</v>
      </c>
      <c r="AH91" s="19">
        <v>1</v>
      </c>
      <c r="AI91" s="19">
        <v>1</v>
      </c>
      <c r="AJ91" s="261">
        <v>1</v>
      </c>
      <c r="AK91" s="261"/>
      <c r="AL91" s="18" t="s">
        <v>1</v>
      </c>
      <c r="AM91" s="23">
        <v>1</v>
      </c>
    </row>
    <row r="92" spans="1:39" ht="14.25" customHeight="1" x14ac:dyDescent="0.3">
      <c r="A92" s="3">
        <v>684</v>
      </c>
      <c r="B92" s="6" t="s">
        <v>85</v>
      </c>
      <c r="C92" s="6" t="s">
        <v>285</v>
      </c>
      <c r="D92" s="273" t="s">
        <v>292</v>
      </c>
      <c r="E92" s="273"/>
      <c r="F92" s="3" t="s">
        <v>292</v>
      </c>
      <c r="G92" s="3" t="s">
        <v>303</v>
      </c>
      <c r="H92" s="6" t="s">
        <v>335</v>
      </c>
      <c r="I92" s="3" t="s">
        <v>358</v>
      </c>
      <c r="J92" s="12" t="s">
        <v>4</v>
      </c>
      <c r="K92" s="17" t="s">
        <v>1</v>
      </c>
      <c r="L92" s="12" t="s">
        <v>362</v>
      </c>
      <c r="M92" s="18" t="s">
        <v>1</v>
      </c>
      <c r="N92" s="19">
        <v>1</v>
      </c>
      <c r="O92" s="19">
        <v>1</v>
      </c>
      <c r="P92" s="19">
        <v>1</v>
      </c>
      <c r="Q92" s="19">
        <v>1</v>
      </c>
      <c r="R92" s="261">
        <v>1</v>
      </c>
      <c r="S92" s="261"/>
      <c r="T92" s="18" t="s">
        <v>1</v>
      </c>
      <c r="U92" s="18" t="s">
        <v>1</v>
      </c>
      <c r="V92" s="18" t="s">
        <v>1</v>
      </c>
      <c r="W92" s="18" t="s">
        <v>1</v>
      </c>
      <c r="X92" s="258" t="s">
        <v>1</v>
      </c>
      <c r="Y92" s="258"/>
      <c r="Z92" s="21" t="s">
        <v>1</v>
      </c>
      <c r="AA92" s="18" t="s">
        <v>1</v>
      </c>
      <c r="AB92" s="18" t="s">
        <v>1</v>
      </c>
      <c r="AC92" s="18" t="s">
        <v>1</v>
      </c>
      <c r="AD92" s="258" t="s">
        <v>1</v>
      </c>
      <c r="AE92" s="258"/>
      <c r="AF92" s="20" t="s">
        <v>1</v>
      </c>
      <c r="AG92" s="19">
        <v>1</v>
      </c>
      <c r="AH92" s="18" t="s">
        <v>1</v>
      </c>
      <c r="AI92" s="19">
        <v>1</v>
      </c>
      <c r="AJ92" s="261">
        <v>1</v>
      </c>
      <c r="AK92" s="261"/>
      <c r="AL92" s="18" t="s">
        <v>1</v>
      </c>
      <c r="AM92" s="22" t="s">
        <v>1</v>
      </c>
    </row>
    <row r="93" spans="1:39" ht="14.25" customHeight="1" x14ac:dyDescent="0.3">
      <c r="A93" s="3">
        <v>729</v>
      </c>
      <c r="B93" s="6" t="s">
        <v>86</v>
      </c>
      <c r="C93" s="6" t="s">
        <v>285</v>
      </c>
      <c r="D93" s="273" t="s">
        <v>292</v>
      </c>
      <c r="E93" s="273"/>
      <c r="F93" s="3" t="s">
        <v>292</v>
      </c>
      <c r="G93" s="3" t="s">
        <v>303</v>
      </c>
      <c r="H93" s="6" t="s">
        <v>335</v>
      </c>
      <c r="I93" s="3" t="s">
        <v>358</v>
      </c>
      <c r="J93" s="12" t="s">
        <v>4</v>
      </c>
      <c r="K93" s="12" t="s">
        <v>362</v>
      </c>
      <c r="L93" s="12" t="s">
        <v>362</v>
      </c>
      <c r="M93" s="18" t="s">
        <v>1</v>
      </c>
      <c r="N93" s="19">
        <v>1</v>
      </c>
      <c r="O93" s="19">
        <v>1</v>
      </c>
      <c r="P93" s="19">
        <v>1</v>
      </c>
      <c r="Q93" s="19">
        <v>1</v>
      </c>
      <c r="R93" s="261">
        <v>1</v>
      </c>
      <c r="S93" s="261"/>
      <c r="T93" s="18" t="s">
        <v>1</v>
      </c>
      <c r="U93" s="18" t="s">
        <v>1</v>
      </c>
      <c r="V93" s="18" t="s">
        <v>1</v>
      </c>
      <c r="W93" s="18" t="s">
        <v>1</v>
      </c>
      <c r="X93" s="258" t="s">
        <v>1</v>
      </c>
      <c r="Y93" s="258"/>
      <c r="Z93" s="21" t="s">
        <v>1</v>
      </c>
      <c r="AA93" s="18" t="s">
        <v>1</v>
      </c>
      <c r="AB93" s="18" t="s">
        <v>1</v>
      </c>
      <c r="AC93" s="18" t="s">
        <v>1</v>
      </c>
      <c r="AD93" s="258" t="s">
        <v>1</v>
      </c>
      <c r="AE93" s="258"/>
      <c r="AF93" s="20" t="s">
        <v>1</v>
      </c>
      <c r="AG93" s="19">
        <v>1</v>
      </c>
      <c r="AH93" s="18" t="s">
        <v>1</v>
      </c>
      <c r="AI93" s="19">
        <v>1</v>
      </c>
      <c r="AJ93" s="258" t="s">
        <v>1</v>
      </c>
      <c r="AK93" s="258"/>
      <c r="AL93" s="18" t="s">
        <v>1</v>
      </c>
      <c r="AM93" s="22" t="s">
        <v>1</v>
      </c>
    </row>
    <row r="94" spans="1:39" ht="14.25" customHeight="1" x14ac:dyDescent="0.3">
      <c r="A94" s="3">
        <v>720</v>
      </c>
      <c r="B94" s="6" t="s">
        <v>87</v>
      </c>
      <c r="C94" s="6" t="s">
        <v>285</v>
      </c>
      <c r="D94" s="273" t="s">
        <v>292</v>
      </c>
      <c r="E94" s="273"/>
      <c r="F94" s="3" t="s">
        <v>292</v>
      </c>
      <c r="G94" s="3" t="s">
        <v>303</v>
      </c>
      <c r="H94" s="6" t="s">
        <v>335</v>
      </c>
      <c r="I94" s="3" t="s">
        <v>358</v>
      </c>
      <c r="J94" s="12" t="s">
        <v>4</v>
      </c>
      <c r="K94" s="17" t="s">
        <v>1</v>
      </c>
      <c r="L94" s="12" t="s">
        <v>362</v>
      </c>
      <c r="M94" s="18" t="s">
        <v>1</v>
      </c>
      <c r="N94" s="19">
        <v>1</v>
      </c>
      <c r="O94" s="19">
        <v>1</v>
      </c>
      <c r="P94" s="19">
        <v>1</v>
      </c>
      <c r="Q94" s="18" t="s">
        <v>1</v>
      </c>
      <c r="R94" s="261">
        <v>1</v>
      </c>
      <c r="S94" s="261"/>
      <c r="T94" s="18" t="s">
        <v>1</v>
      </c>
      <c r="U94" s="18" t="s">
        <v>1</v>
      </c>
      <c r="V94" s="18" t="s">
        <v>1</v>
      </c>
      <c r="W94" s="18" t="s">
        <v>1</v>
      </c>
      <c r="X94" s="258" t="s">
        <v>1</v>
      </c>
      <c r="Y94" s="258"/>
      <c r="Z94" s="18" t="s">
        <v>1</v>
      </c>
      <c r="AA94" s="18" t="s">
        <v>1</v>
      </c>
      <c r="AB94" s="18" t="s">
        <v>1</v>
      </c>
      <c r="AC94" s="18" t="s">
        <v>1</v>
      </c>
      <c r="AD94" s="258" t="s">
        <v>1</v>
      </c>
      <c r="AE94" s="258"/>
      <c r="AF94" s="18" t="s">
        <v>1</v>
      </c>
      <c r="AG94" s="19">
        <v>1</v>
      </c>
      <c r="AH94" s="18" t="s">
        <v>1</v>
      </c>
      <c r="AI94" s="18" t="s">
        <v>1</v>
      </c>
      <c r="AJ94" s="258" t="s">
        <v>1</v>
      </c>
      <c r="AK94" s="258"/>
      <c r="AL94" s="18" t="s">
        <v>1</v>
      </c>
      <c r="AM94" s="22" t="s">
        <v>1</v>
      </c>
    </row>
    <row r="95" spans="1:39" ht="14.25" customHeight="1" x14ac:dyDescent="0.3">
      <c r="A95" s="3">
        <v>719</v>
      </c>
      <c r="B95" s="6" t="s">
        <v>88</v>
      </c>
      <c r="C95" s="6" t="s">
        <v>285</v>
      </c>
      <c r="D95" s="273" t="s">
        <v>292</v>
      </c>
      <c r="E95" s="273"/>
      <c r="F95" s="3" t="s">
        <v>292</v>
      </c>
      <c r="G95" s="3" t="s">
        <v>303</v>
      </c>
      <c r="H95" s="6" t="s">
        <v>309</v>
      </c>
      <c r="I95" s="3" t="s">
        <v>358</v>
      </c>
      <c r="J95" s="12" t="s">
        <v>4</v>
      </c>
      <c r="K95" s="17" t="s">
        <v>1</v>
      </c>
      <c r="L95" s="12" t="s">
        <v>362</v>
      </c>
      <c r="M95" s="19">
        <v>1</v>
      </c>
      <c r="N95" s="19">
        <v>1</v>
      </c>
      <c r="O95" s="18" t="s">
        <v>1</v>
      </c>
      <c r="P95" s="19">
        <v>1</v>
      </c>
      <c r="Q95" s="18" t="s">
        <v>1</v>
      </c>
      <c r="R95" s="261">
        <v>1</v>
      </c>
      <c r="S95" s="261"/>
      <c r="T95" s="18" t="s">
        <v>1</v>
      </c>
      <c r="U95" s="18" t="s">
        <v>1</v>
      </c>
      <c r="V95" s="18" t="s">
        <v>1</v>
      </c>
      <c r="W95" s="18" t="s">
        <v>1</v>
      </c>
      <c r="X95" s="258" t="s">
        <v>1</v>
      </c>
      <c r="Y95" s="258"/>
      <c r="Z95" s="20" t="s">
        <v>1</v>
      </c>
      <c r="AA95" s="20" t="s">
        <v>1</v>
      </c>
      <c r="AB95" s="18" t="s">
        <v>1</v>
      </c>
      <c r="AC95" s="18" t="s">
        <v>1</v>
      </c>
      <c r="AD95" s="258" t="s">
        <v>1</v>
      </c>
      <c r="AE95" s="258"/>
      <c r="AF95" s="20" t="s">
        <v>1</v>
      </c>
      <c r="AG95" s="19">
        <v>1</v>
      </c>
      <c r="AH95" s="18" t="s">
        <v>1</v>
      </c>
      <c r="AI95" s="18" t="s">
        <v>1</v>
      </c>
      <c r="AJ95" s="258" t="s">
        <v>1</v>
      </c>
      <c r="AK95" s="258"/>
      <c r="AL95" s="18" t="s">
        <v>1</v>
      </c>
      <c r="AM95" s="22" t="s">
        <v>1</v>
      </c>
    </row>
    <row r="96" spans="1:39" ht="14.25" customHeight="1" x14ac:dyDescent="0.3">
      <c r="A96" s="3">
        <v>739</v>
      </c>
      <c r="B96" s="6" t="s">
        <v>89</v>
      </c>
      <c r="C96" s="6" t="s">
        <v>285</v>
      </c>
      <c r="D96" s="273" t="s">
        <v>292</v>
      </c>
      <c r="E96" s="273"/>
      <c r="F96" s="3" t="s">
        <v>292</v>
      </c>
      <c r="G96" s="3" t="s">
        <v>303</v>
      </c>
      <c r="H96" s="6" t="s">
        <v>336</v>
      </c>
      <c r="I96" s="3" t="s">
        <v>358</v>
      </c>
      <c r="J96" s="12" t="s">
        <v>4</v>
      </c>
      <c r="K96" s="17" t="s">
        <v>1</v>
      </c>
      <c r="L96" s="12" t="s">
        <v>362</v>
      </c>
      <c r="M96" s="18" t="s">
        <v>1</v>
      </c>
      <c r="N96" s="18" t="s">
        <v>1</v>
      </c>
      <c r="O96" s="18" t="s">
        <v>1</v>
      </c>
      <c r="P96" s="19">
        <v>1</v>
      </c>
      <c r="Q96" s="18" t="s">
        <v>1</v>
      </c>
      <c r="R96" s="258" t="s">
        <v>1</v>
      </c>
      <c r="S96" s="258"/>
      <c r="T96" s="18" t="s">
        <v>1</v>
      </c>
      <c r="U96" s="18" t="s">
        <v>1</v>
      </c>
      <c r="V96" s="18" t="s">
        <v>1</v>
      </c>
      <c r="W96" s="18" t="s">
        <v>1</v>
      </c>
      <c r="X96" s="258" t="s">
        <v>1</v>
      </c>
      <c r="Y96" s="258"/>
      <c r="Z96" s="21" t="s">
        <v>1</v>
      </c>
      <c r="AA96" s="18" t="s">
        <v>1</v>
      </c>
      <c r="AB96" s="18" t="s">
        <v>1</v>
      </c>
      <c r="AC96" s="18" t="s">
        <v>1</v>
      </c>
      <c r="AD96" s="258" t="s">
        <v>1</v>
      </c>
      <c r="AE96" s="258"/>
      <c r="AF96" s="18" t="s">
        <v>1</v>
      </c>
      <c r="AG96" s="18" t="s">
        <v>1</v>
      </c>
      <c r="AH96" s="19">
        <v>1</v>
      </c>
      <c r="AI96" s="18" t="s">
        <v>1</v>
      </c>
      <c r="AJ96" s="258" t="s">
        <v>1</v>
      </c>
      <c r="AK96" s="258"/>
      <c r="AL96" s="18" t="s">
        <v>1</v>
      </c>
      <c r="AM96" s="22" t="s">
        <v>1</v>
      </c>
    </row>
    <row r="97" spans="1:39" ht="14.25" customHeight="1" x14ac:dyDescent="0.3">
      <c r="A97" s="3">
        <v>711</v>
      </c>
      <c r="B97" s="6" t="s">
        <v>90</v>
      </c>
      <c r="C97" s="6" t="s">
        <v>285</v>
      </c>
      <c r="D97" s="273" t="s">
        <v>292</v>
      </c>
      <c r="E97" s="273"/>
      <c r="F97" s="3" t="s">
        <v>292</v>
      </c>
      <c r="G97" s="3" t="s">
        <v>303</v>
      </c>
      <c r="H97" s="6" t="s">
        <v>332</v>
      </c>
      <c r="I97" s="3" t="s">
        <v>358</v>
      </c>
      <c r="J97" s="12" t="s">
        <v>4</v>
      </c>
      <c r="K97" s="12" t="s">
        <v>362</v>
      </c>
      <c r="L97" s="12" t="s">
        <v>362</v>
      </c>
      <c r="M97" s="18" t="s">
        <v>1</v>
      </c>
      <c r="N97" s="18" t="s">
        <v>1</v>
      </c>
      <c r="O97" s="18" t="s">
        <v>1</v>
      </c>
      <c r="P97" s="19">
        <v>1</v>
      </c>
      <c r="Q97" s="18" t="s">
        <v>1</v>
      </c>
      <c r="R97" s="258" t="s">
        <v>1</v>
      </c>
      <c r="S97" s="258"/>
      <c r="T97" s="18" t="s">
        <v>1</v>
      </c>
      <c r="U97" s="18" t="s">
        <v>1</v>
      </c>
      <c r="V97" s="18" t="s">
        <v>1</v>
      </c>
      <c r="W97" s="18" t="s">
        <v>1</v>
      </c>
      <c r="X97" s="258" t="s">
        <v>1</v>
      </c>
      <c r="Y97" s="258"/>
      <c r="Z97" s="20" t="s">
        <v>1</v>
      </c>
      <c r="AA97" s="18" t="s">
        <v>1</v>
      </c>
      <c r="AB97" s="18" t="s">
        <v>1</v>
      </c>
      <c r="AC97" s="18" t="s">
        <v>1</v>
      </c>
      <c r="AD97" s="258" t="s">
        <v>1</v>
      </c>
      <c r="AE97" s="258"/>
      <c r="AF97" s="18" t="s">
        <v>1</v>
      </c>
      <c r="AG97" s="19">
        <v>1</v>
      </c>
      <c r="AH97" s="18" t="s">
        <v>1</v>
      </c>
      <c r="AI97" s="18" t="s">
        <v>1</v>
      </c>
      <c r="AJ97" s="258" t="s">
        <v>1</v>
      </c>
      <c r="AK97" s="258"/>
      <c r="AL97" s="18" t="s">
        <v>1</v>
      </c>
      <c r="AM97" s="22" t="s">
        <v>1</v>
      </c>
    </row>
    <row r="98" spans="1:39" ht="14.25" customHeight="1" x14ac:dyDescent="0.3">
      <c r="A98" s="3">
        <v>707</v>
      </c>
      <c r="B98" s="6" t="s">
        <v>91</v>
      </c>
      <c r="C98" s="6" t="s">
        <v>285</v>
      </c>
      <c r="D98" s="273" t="s">
        <v>292</v>
      </c>
      <c r="E98" s="273"/>
      <c r="F98" s="3" t="s">
        <v>292</v>
      </c>
      <c r="G98" s="3" t="s">
        <v>303</v>
      </c>
      <c r="H98" s="6" t="s">
        <v>337</v>
      </c>
      <c r="I98" s="3" t="s">
        <v>358</v>
      </c>
      <c r="J98" s="12" t="s">
        <v>4</v>
      </c>
      <c r="K98" s="17" t="s">
        <v>1</v>
      </c>
      <c r="L98" s="12" t="s">
        <v>362</v>
      </c>
      <c r="M98" s="18" t="s">
        <v>1</v>
      </c>
      <c r="N98" s="19">
        <v>1</v>
      </c>
      <c r="O98" s="18" t="s">
        <v>1</v>
      </c>
      <c r="P98" s="19">
        <v>1</v>
      </c>
      <c r="Q98" s="18" t="s">
        <v>1</v>
      </c>
      <c r="R98" s="258" t="s">
        <v>1</v>
      </c>
      <c r="S98" s="258"/>
      <c r="T98" s="18" t="s">
        <v>1</v>
      </c>
      <c r="U98" s="18" t="s">
        <v>1</v>
      </c>
      <c r="V98" s="18" t="s">
        <v>1</v>
      </c>
      <c r="W98" s="18" t="s">
        <v>1</v>
      </c>
      <c r="X98" s="258" t="s">
        <v>1</v>
      </c>
      <c r="Y98" s="258"/>
      <c r="Z98" s="20" t="s">
        <v>1</v>
      </c>
      <c r="AA98" s="18" t="s">
        <v>1</v>
      </c>
      <c r="AB98" s="18" t="s">
        <v>1</v>
      </c>
      <c r="AC98" s="18" t="s">
        <v>1</v>
      </c>
      <c r="AD98" s="258" t="s">
        <v>1</v>
      </c>
      <c r="AE98" s="258"/>
      <c r="AF98" s="18" t="s">
        <v>1</v>
      </c>
      <c r="AG98" s="18" t="s">
        <v>1</v>
      </c>
      <c r="AH98" s="18" t="s">
        <v>1</v>
      </c>
      <c r="AI98" s="19">
        <v>1</v>
      </c>
      <c r="AJ98" s="258" t="s">
        <v>1</v>
      </c>
      <c r="AK98" s="258"/>
      <c r="AL98" s="18" t="s">
        <v>1</v>
      </c>
      <c r="AM98" s="22" t="s">
        <v>1</v>
      </c>
    </row>
    <row r="99" spans="1:39" ht="14.25" customHeight="1" x14ac:dyDescent="0.3">
      <c r="A99" s="3">
        <v>744</v>
      </c>
      <c r="B99" s="6" t="s">
        <v>92</v>
      </c>
      <c r="C99" s="6" t="s">
        <v>285</v>
      </c>
      <c r="D99" s="273" t="s">
        <v>292</v>
      </c>
      <c r="E99" s="273"/>
      <c r="F99" s="3" t="s">
        <v>292</v>
      </c>
      <c r="G99" s="3" t="s">
        <v>303</v>
      </c>
      <c r="H99" s="6" t="s">
        <v>335</v>
      </c>
      <c r="I99" s="3" t="s">
        <v>358</v>
      </c>
      <c r="J99" s="12" t="s">
        <v>4</v>
      </c>
      <c r="K99" s="17" t="s">
        <v>1</v>
      </c>
      <c r="L99" s="12" t="s">
        <v>362</v>
      </c>
      <c r="M99" s="18" t="s">
        <v>1</v>
      </c>
      <c r="N99" s="18" t="s">
        <v>1</v>
      </c>
      <c r="O99" s="18" t="s">
        <v>1</v>
      </c>
      <c r="P99" s="19">
        <v>1</v>
      </c>
      <c r="Q99" s="18" t="s">
        <v>1</v>
      </c>
      <c r="R99" s="258" t="s">
        <v>1</v>
      </c>
      <c r="S99" s="258"/>
      <c r="T99" s="18" t="s">
        <v>1</v>
      </c>
      <c r="U99" s="18" t="s">
        <v>1</v>
      </c>
      <c r="V99" s="18" t="s">
        <v>1</v>
      </c>
      <c r="W99" s="18" t="s">
        <v>1</v>
      </c>
      <c r="X99" s="258" t="s">
        <v>1</v>
      </c>
      <c r="Y99" s="258"/>
      <c r="Z99" s="18" t="s">
        <v>1</v>
      </c>
      <c r="AA99" s="18" t="s">
        <v>1</v>
      </c>
      <c r="AB99" s="18" t="s">
        <v>1</v>
      </c>
      <c r="AC99" s="18" t="s">
        <v>1</v>
      </c>
      <c r="AD99" s="258" t="s">
        <v>1</v>
      </c>
      <c r="AE99" s="258"/>
      <c r="AF99" s="18" t="s">
        <v>1</v>
      </c>
      <c r="AG99" s="19">
        <v>1</v>
      </c>
      <c r="AH99" s="18" t="s">
        <v>1</v>
      </c>
      <c r="AI99" s="18" t="s">
        <v>1</v>
      </c>
      <c r="AJ99" s="258" t="s">
        <v>1</v>
      </c>
      <c r="AK99" s="258"/>
      <c r="AL99" s="18" t="s">
        <v>1</v>
      </c>
      <c r="AM99" s="22" t="s">
        <v>1</v>
      </c>
    </row>
    <row r="100" spans="1:39" ht="13.5" customHeight="1" x14ac:dyDescent="0.3">
      <c r="A100" s="3">
        <v>730</v>
      </c>
      <c r="B100" s="6" t="s">
        <v>93</v>
      </c>
      <c r="C100" s="6" t="s">
        <v>285</v>
      </c>
      <c r="D100" s="273" t="s">
        <v>292</v>
      </c>
      <c r="E100" s="273"/>
      <c r="F100" s="3" t="s">
        <v>292</v>
      </c>
      <c r="G100" s="3" t="s">
        <v>303</v>
      </c>
      <c r="H100" s="6" t="s">
        <v>336</v>
      </c>
      <c r="I100" s="3" t="s">
        <v>358</v>
      </c>
      <c r="J100" s="12" t="s">
        <v>4</v>
      </c>
      <c r="K100" s="17" t="s">
        <v>1</v>
      </c>
      <c r="L100" s="12" t="s">
        <v>362</v>
      </c>
      <c r="M100" s="18" t="s">
        <v>1</v>
      </c>
      <c r="N100" s="18" t="s">
        <v>1</v>
      </c>
      <c r="O100" s="19">
        <v>1</v>
      </c>
      <c r="P100" s="19">
        <v>1</v>
      </c>
      <c r="Q100" s="18" t="s">
        <v>1</v>
      </c>
      <c r="R100" s="258" t="s">
        <v>1</v>
      </c>
      <c r="S100" s="258"/>
      <c r="T100" s="18" t="s">
        <v>1</v>
      </c>
      <c r="U100" s="18" t="s">
        <v>1</v>
      </c>
      <c r="V100" s="18" t="s">
        <v>1</v>
      </c>
      <c r="W100" s="18" t="s">
        <v>1</v>
      </c>
      <c r="X100" s="258" t="s">
        <v>1</v>
      </c>
      <c r="Y100" s="258"/>
      <c r="Z100" s="21" t="s">
        <v>1</v>
      </c>
      <c r="AA100" s="18" t="s">
        <v>1</v>
      </c>
      <c r="AB100" s="18" t="s">
        <v>1</v>
      </c>
      <c r="AC100" s="18" t="s">
        <v>1</v>
      </c>
      <c r="AD100" s="258" t="s">
        <v>1</v>
      </c>
      <c r="AE100" s="258"/>
      <c r="AF100" s="18" t="s">
        <v>1</v>
      </c>
      <c r="AG100" s="19">
        <v>1</v>
      </c>
      <c r="AH100" s="18" t="s">
        <v>1</v>
      </c>
      <c r="AI100" s="18" t="s">
        <v>1</v>
      </c>
      <c r="AJ100" s="258" t="s">
        <v>1</v>
      </c>
      <c r="AK100" s="258"/>
      <c r="AL100" s="18" t="s">
        <v>1</v>
      </c>
      <c r="AM100" s="22" t="s">
        <v>1</v>
      </c>
    </row>
    <row r="101" spans="1:39" ht="14.25" customHeight="1" x14ac:dyDescent="0.3">
      <c r="A101" s="3">
        <v>686</v>
      </c>
      <c r="B101" s="6" t="s">
        <v>94</v>
      </c>
      <c r="C101" s="6" t="s">
        <v>285</v>
      </c>
      <c r="D101" s="273" t="s">
        <v>292</v>
      </c>
      <c r="E101" s="273"/>
      <c r="F101" s="3" t="s">
        <v>292</v>
      </c>
      <c r="G101" s="3" t="s">
        <v>303</v>
      </c>
      <c r="H101" s="6" t="s">
        <v>334</v>
      </c>
      <c r="I101" s="3" t="s">
        <v>358</v>
      </c>
      <c r="J101" s="12" t="s">
        <v>4</v>
      </c>
      <c r="K101" s="12" t="s">
        <v>362</v>
      </c>
      <c r="L101" s="12" t="s">
        <v>362</v>
      </c>
      <c r="M101" s="18" t="s">
        <v>1</v>
      </c>
      <c r="N101" s="19">
        <v>1</v>
      </c>
      <c r="O101" s="18" t="s">
        <v>1</v>
      </c>
      <c r="P101" s="19">
        <v>1</v>
      </c>
      <c r="Q101" s="19">
        <v>1</v>
      </c>
      <c r="R101" s="261">
        <v>1</v>
      </c>
      <c r="S101" s="261"/>
      <c r="T101" s="18" t="s">
        <v>1</v>
      </c>
      <c r="U101" s="18" t="s">
        <v>1</v>
      </c>
      <c r="V101" s="18" t="s">
        <v>1</v>
      </c>
      <c r="W101" s="18" t="s">
        <v>1</v>
      </c>
      <c r="X101" s="258" t="s">
        <v>1</v>
      </c>
      <c r="Y101" s="258"/>
      <c r="Z101" s="20" t="s">
        <v>1</v>
      </c>
      <c r="AA101" s="20" t="s">
        <v>1</v>
      </c>
      <c r="AB101" s="18" t="s">
        <v>1</v>
      </c>
      <c r="AC101" s="18" t="s">
        <v>1</v>
      </c>
      <c r="AD101" s="258" t="s">
        <v>1</v>
      </c>
      <c r="AE101" s="258"/>
      <c r="AF101" s="18" t="s">
        <v>1</v>
      </c>
      <c r="AG101" s="18" t="s">
        <v>1</v>
      </c>
      <c r="AH101" s="19">
        <v>1</v>
      </c>
      <c r="AI101" s="18" t="s">
        <v>1</v>
      </c>
      <c r="AJ101" s="258" t="s">
        <v>1</v>
      </c>
      <c r="AK101" s="258"/>
      <c r="AL101" s="18" t="s">
        <v>1</v>
      </c>
      <c r="AM101" s="22" t="s">
        <v>1</v>
      </c>
    </row>
    <row r="102" spans="1:39" ht="14.25" customHeight="1" x14ac:dyDescent="0.3">
      <c r="A102" s="3">
        <v>737</v>
      </c>
      <c r="B102" s="6" t="s">
        <v>95</v>
      </c>
      <c r="C102" s="6" t="s">
        <v>285</v>
      </c>
      <c r="D102" s="273" t="s">
        <v>292</v>
      </c>
      <c r="E102" s="273"/>
      <c r="F102" s="3" t="s">
        <v>292</v>
      </c>
      <c r="G102" s="3" t="s">
        <v>303</v>
      </c>
      <c r="H102" s="6" t="s">
        <v>332</v>
      </c>
      <c r="I102" s="3" t="s">
        <v>358</v>
      </c>
      <c r="J102" s="12" t="s">
        <v>4</v>
      </c>
      <c r="K102" s="17" t="s">
        <v>1</v>
      </c>
      <c r="L102" s="12" t="s">
        <v>362</v>
      </c>
      <c r="M102" s="18" t="s">
        <v>1</v>
      </c>
      <c r="N102" s="18" t="s">
        <v>1</v>
      </c>
      <c r="O102" s="19">
        <v>1</v>
      </c>
      <c r="P102" s="19">
        <v>1</v>
      </c>
      <c r="Q102" s="18" t="s">
        <v>1</v>
      </c>
      <c r="R102" s="258" t="s">
        <v>1</v>
      </c>
      <c r="S102" s="258"/>
      <c r="T102" s="18" t="s">
        <v>1</v>
      </c>
      <c r="U102" s="18" t="s">
        <v>1</v>
      </c>
      <c r="V102" s="18" t="s">
        <v>1</v>
      </c>
      <c r="W102" s="18" t="s">
        <v>1</v>
      </c>
      <c r="X102" s="258" t="s">
        <v>1</v>
      </c>
      <c r="Y102" s="258"/>
      <c r="Z102" s="18" t="s">
        <v>1</v>
      </c>
      <c r="AA102" s="18" t="s">
        <v>1</v>
      </c>
      <c r="AB102" s="18" t="s">
        <v>1</v>
      </c>
      <c r="AC102" s="18" t="s">
        <v>1</v>
      </c>
      <c r="AD102" s="258" t="s">
        <v>1</v>
      </c>
      <c r="AE102" s="258"/>
      <c r="AF102" s="18" t="s">
        <v>1</v>
      </c>
      <c r="AG102" s="19">
        <v>1</v>
      </c>
      <c r="AH102" s="18" t="s">
        <v>1</v>
      </c>
      <c r="AI102" s="18" t="s">
        <v>1</v>
      </c>
      <c r="AJ102" s="258" t="s">
        <v>1</v>
      </c>
      <c r="AK102" s="258"/>
      <c r="AL102" s="18" t="s">
        <v>1</v>
      </c>
      <c r="AM102" s="22" t="s">
        <v>1</v>
      </c>
    </row>
    <row r="103" spans="1:39" ht="14.25" customHeight="1" x14ac:dyDescent="0.3">
      <c r="A103" s="3">
        <v>710</v>
      </c>
      <c r="B103" s="6" t="s">
        <v>96</v>
      </c>
      <c r="C103" s="6" t="s">
        <v>285</v>
      </c>
      <c r="D103" s="273" t="s">
        <v>292</v>
      </c>
      <c r="E103" s="273"/>
      <c r="F103" s="3" t="s">
        <v>292</v>
      </c>
      <c r="G103" s="3" t="s">
        <v>303</v>
      </c>
      <c r="H103" s="6" t="s">
        <v>309</v>
      </c>
      <c r="I103" s="3" t="s">
        <v>358</v>
      </c>
      <c r="J103" s="12" t="s">
        <v>4</v>
      </c>
      <c r="K103" s="12" t="s">
        <v>362</v>
      </c>
      <c r="L103" s="12" t="s">
        <v>362</v>
      </c>
      <c r="M103" s="18" t="s">
        <v>1</v>
      </c>
      <c r="N103" s="18" t="s">
        <v>1</v>
      </c>
      <c r="O103" s="18" t="s">
        <v>1</v>
      </c>
      <c r="P103" s="19">
        <v>1</v>
      </c>
      <c r="Q103" s="18" t="s">
        <v>1</v>
      </c>
      <c r="R103" s="258" t="s">
        <v>1</v>
      </c>
      <c r="S103" s="258"/>
      <c r="T103" s="18" t="s">
        <v>1</v>
      </c>
      <c r="U103" s="18" t="s">
        <v>1</v>
      </c>
      <c r="V103" s="18" t="s">
        <v>1</v>
      </c>
      <c r="W103" s="18" t="s">
        <v>1</v>
      </c>
      <c r="X103" s="258" t="s">
        <v>1</v>
      </c>
      <c r="Y103" s="258"/>
      <c r="Z103" s="21" t="s">
        <v>1</v>
      </c>
      <c r="AA103" s="18" t="s">
        <v>1</v>
      </c>
      <c r="AB103" s="18" t="s">
        <v>1</v>
      </c>
      <c r="AC103" s="21" t="s">
        <v>1</v>
      </c>
      <c r="AD103" s="258" t="s">
        <v>1</v>
      </c>
      <c r="AE103" s="258"/>
      <c r="AF103" s="18" t="s">
        <v>1</v>
      </c>
      <c r="AG103" s="19">
        <v>1</v>
      </c>
      <c r="AH103" s="18" t="s">
        <v>1</v>
      </c>
      <c r="AI103" s="19">
        <v>1</v>
      </c>
      <c r="AJ103" s="258" t="s">
        <v>1</v>
      </c>
      <c r="AK103" s="258"/>
      <c r="AL103" s="18" t="s">
        <v>1</v>
      </c>
      <c r="AM103" s="22" t="s">
        <v>1</v>
      </c>
    </row>
    <row r="104" spans="1:39" ht="14.25" customHeight="1" x14ac:dyDescent="0.3">
      <c r="A104" s="3">
        <v>1486</v>
      </c>
      <c r="B104" s="6" t="s">
        <v>97</v>
      </c>
      <c r="C104" s="6" t="s">
        <v>285</v>
      </c>
      <c r="D104" s="273" t="s">
        <v>292</v>
      </c>
      <c r="E104" s="273"/>
      <c r="F104" s="3" t="s">
        <v>292</v>
      </c>
      <c r="G104" s="3" t="s">
        <v>303</v>
      </c>
      <c r="H104" s="6" t="s">
        <v>310</v>
      </c>
      <c r="I104" s="3" t="s">
        <v>358</v>
      </c>
      <c r="J104" s="12" t="s">
        <v>4</v>
      </c>
      <c r="K104" s="12" t="s">
        <v>362</v>
      </c>
      <c r="L104" s="12" t="s">
        <v>362</v>
      </c>
      <c r="M104" s="18" t="s">
        <v>1</v>
      </c>
      <c r="N104" s="18" t="s">
        <v>1</v>
      </c>
      <c r="O104" s="19">
        <v>1</v>
      </c>
      <c r="P104" s="19">
        <v>1</v>
      </c>
      <c r="Q104" s="18" t="s">
        <v>1</v>
      </c>
      <c r="R104" s="258" t="s">
        <v>1</v>
      </c>
      <c r="S104" s="258"/>
      <c r="T104" s="18" t="s">
        <v>1</v>
      </c>
      <c r="U104" s="18" t="s">
        <v>1</v>
      </c>
      <c r="V104" s="18" t="s">
        <v>1</v>
      </c>
      <c r="W104" s="18" t="s">
        <v>1</v>
      </c>
      <c r="X104" s="258" t="s">
        <v>1</v>
      </c>
      <c r="Y104" s="258"/>
      <c r="Z104" s="20" t="s">
        <v>1</v>
      </c>
      <c r="AA104" s="18" t="s">
        <v>1</v>
      </c>
      <c r="AB104" s="18" t="s">
        <v>1</v>
      </c>
      <c r="AC104" s="18" t="s">
        <v>1</v>
      </c>
      <c r="AD104" s="258" t="s">
        <v>1</v>
      </c>
      <c r="AE104" s="258"/>
      <c r="AF104" s="18" t="s">
        <v>1</v>
      </c>
      <c r="AG104" s="19">
        <v>1</v>
      </c>
      <c r="AH104" s="18" t="s">
        <v>1</v>
      </c>
      <c r="AI104" s="18" t="s">
        <v>1</v>
      </c>
      <c r="AJ104" s="258" t="s">
        <v>1</v>
      </c>
      <c r="AK104" s="258"/>
      <c r="AL104" s="18" t="s">
        <v>1</v>
      </c>
      <c r="AM104" s="22" t="s">
        <v>1</v>
      </c>
    </row>
    <row r="105" spans="1:39" ht="14.25" customHeight="1" x14ac:dyDescent="0.3">
      <c r="A105" s="3">
        <v>708</v>
      </c>
      <c r="B105" s="6" t="s">
        <v>98</v>
      </c>
      <c r="C105" s="6" t="s">
        <v>285</v>
      </c>
      <c r="D105" s="273" t="s">
        <v>292</v>
      </c>
      <c r="E105" s="273"/>
      <c r="F105" s="3" t="s">
        <v>292</v>
      </c>
      <c r="G105" s="3" t="s">
        <v>303</v>
      </c>
      <c r="H105" s="6" t="s">
        <v>337</v>
      </c>
      <c r="I105" s="3" t="s">
        <v>358</v>
      </c>
      <c r="J105" s="12" t="s">
        <v>4</v>
      </c>
      <c r="K105" s="17" t="s">
        <v>1</v>
      </c>
      <c r="L105" s="12" t="s">
        <v>362</v>
      </c>
      <c r="M105" s="18" t="s">
        <v>1</v>
      </c>
      <c r="N105" s="18" t="s">
        <v>1</v>
      </c>
      <c r="O105" s="18" t="s">
        <v>1</v>
      </c>
      <c r="P105" s="19">
        <v>1</v>
      </c>
      <c r="Q105" s="18" t="s">
        <v>1</v>
      </c>
      <c r="R105" s="258" t="s">
        <v>1</v>
      </c>
      <c r="S105" s="258"/>
      <c r="T105" s="18" t="s">
        <v>1</v>
      </c>
      <c r="U105" s="18" t="s">
        <v>1</v>
      </c>
      <c r="V105" s="18" t="s">
        <v>1</v>
      </c>
      <c r="W105" s="18" t="s">
        <v>1</v>
      </c>
      <c r="X105" s="258" t="s">
        <v>1</v>
      </c>
      <c r="Y105" s="258"/>
      <c r="Z105" s="20" t="s">
        <v>1</v>
      </c>
      <c r="AA105" s="18" t="s">
        <v>1</v>
      </c>
      <c r="AB105" s="18" t="s">
        <v>1</v>
      </c>
      <c r="AC105" s="18" t="s">
        <v>1</v>
      </c>
      <c r="AD105" s="258" t="s">
        <v>1</v>
      </c>
      <c r="AE105" s="258"/>
      <c r="AF105" s="18" t="s">
        <v>1</v>
      </c>
      <c r="AG105" s="19">
        <v>1</v>
      </c>
      <c r="AH105" s="18" t="s">
        <v>1</v>
      </c>
      <c r="AI105" s="18" t="s">
        <v>1</v>
      </c>
      <c r="AJ105" s="258" t="s">
        <v>1</v>
      </c>
      <c r="AK105" s="258"/>
      <c r="AL105" s="18" t="s">
        <v>1</v>
      </c>
      <c r="AM105" s="22" t="s">
        <v>1</v>
      </c>
    </row>
    <row r="106" spans="1:39" ht="14.25" customHeight="1" x14ac:dyDescent="0.3">
      <c r="A106" s="3">
        <v>718</v>
      </c>
      <c r="B106" s="6" t="s">
        <v>99</v>
      </c>
      <c r="C106" s="6" t="s">
        <v>285</v>
      </c>
      <c r="D106" s="273" t="s">
        <v>292</v>
      </c>
      <c r="E106" s="273"/>
      <c r="F106" s="3" t="s">
        <v>292</v>
      </c>
      <c r="G106" s="3" t="s">
        <v>303</v>
      </c>
      <c r="H106" s="6" t="s">
        <v>334</v>
      </c>
      <c r="I106" s="3" t="s">
        <v>358</v>
      </c>
      <c r="J106" s="12" t="s">
        <v>4</v>
      </c>
      <c r="K106" s="17" t="s">
        <v>1</v>
      </c>
      <c r="L106" s="12" t="s">
        <v>362</v>
      </c>
      <c r="M106" s="19">
        <v>1</v>
      </c>
      <c r="N106" s="19">
        <v>1</v>
      </c>
      <c r="O106" s="19">
        <v>1</v>
      </c>
      <c r="P106" s="19">
        <v>1</v>
      </c>
      <c r="Q106" s="19">
        <v>1</v>
      </c>
      <c r="R106" s="261">
        <v>1</v>
      </c>
      <c r="S106" s="261"/>
      <c r="T106" s="18" t="s">
        <v>1</v>
      </c>
      <c r="U106" s="18" t="s">
        <v>1</v>
      </c>
      <c r="V106" s="18" t="s">
        <v>1</v>
      </c>
      <c r="W106" s="18" t="s">
        <v>1</v>
      </c>
      <c r="X106" s="258" t="s">
        <v>1</v>
      </c>
      <c r="Y106" s="258"/>
      <c r="Z106" s="20" t="s">
        <v>1</v>
      </c>
      <c r="AA106" s="18" t="s">
        <v>1</v>
      </c>
      <c r="AB106" s="20" t="s">
        <v>1</v>
      </c>
      <c r="AC106" s="18" t="s">
        <v>1</v>
      </c>
      <c r="AD106" s="267" t="s">
        <v>1</v>
      </c>
      <c r="AE106" s="267"/>
      <c r="AF106" s="20" t="s">
        <v>1</v>
      </c>
      <c r="AG106" s="18" t="s">
        <v>1</v>
      </c>
      <c r="AH106" s="18" t="s">
        <v>1</v>
      </c>
      <c r="AI106" s="18" t="s">
        <v>1</v>
      </c>
      <c r="AJ106" s="261">
        <v>1</v>
      </c>
      <c r="AK106" s="261"/>
      <c r="AL106" s="18" t="s">
        <v>1</v>
      </c>
      <c r="AM106" s="22" t="s">
        <v>1</v>
      </c>
    </row>
    <row r="107" spans="1:39" ht="14.25" customHeight="1" x14ac:dyDescent="0.3">
      <c r="A107" s="3">
        <v>1487</v>
      </c>
      <c r="B107" s="6" t="s">
        <v>100</v>
      </c>
      <c r="C107" s="6" t="s">
        <v>285</v>
      </c>
      <c r="D107" s="273" t="s">
        <v>292</v>
      </c>
      <c r="E107" s="273"/>
      <c r="F107" s="3" t="s">
        <v>292</v>
      </c>
      <c r="G107" s="3" t="s">
        <v>303</v>
      </c>
      <c r="H107" s="6" t="s">
        <v>338</v>
      </c>
      <c r="I107" s="3" t="s">
        <v>358</v>
      </c>
      <c r="J107" s="12" t="s">
        <v>4</v>
      </c>
      <c r="K107" s="12" t="s">
        <v>362</v>
      </c>
      <c r="L107" s="12" t="s">
        <v>362</v>
      </c>
      <c r="M107" s="18" t="s">
        <v>1</v>
      </c>
      <c r="N107" s="18" t="s">
        <v>1</v>
      </c>
      <c r="O107" s="19">
        <v>1</v>
      </c>
      <c r="P107" s="19">
        <v>1</v>
      </c>
      <c r="Q107" s="18" t="s">
        <v>1</v>
      </c>
      <c r="R107" s="258" t="s">
        <v>1</v>
      </c>
      <c r="S107" s="258"/>
      <c r="T107" s="18" t="s">
        <v>1</v>
      </c>
      <c r="U107" s="18" t="s">
        <v>1</v>
      </c>
      <c r="V107" s="18" t="s">
        <v>1</v>
      </c>
      <c r="W107" s="18" t="s">
        <v>1</v>
      </c>
      <c r="X107" s="258" t="s">
        <v>1</v>
      </c>
      <c r="Y107" s="258"/>
      <c r="Z107" s="21" t="s">
        <v>1</v>
      </c>
      <c r="AA107" s="18" t="s">
        <v>1</v>
      </c>
      <c r="AB107" s="18" t="s">
        <v>1</v>
      </c>
      <c r="AC107" s="18" t="s">
        <v>1</v>
      </c>
      <c r="AD107" s="258" t="s">
        <v>1</v>
      </c>
      <c r="AE107" s="258"/>
      <c r="AF107" s="20" t="s">
        <v>1</v>
      </c>
      <c r="AG107" s="19">
        <v>1</v>
      </c>
      <c r="AH107" s="19">
        <v>1</v>
      </c>
      <c r="AI107" s="19">
        <v>1</v>
      </c>
      <c r="AJ107" s="261">
        <v>1</v>
      </c>
      <c r="AK107" s="261"/>
      <c r="AL107" s="19">
        <v>1</v>
      </c>
      <c r="AM107" s="23">
        <v>1</v>
      </c>
    </row>
    <row r="108" spans="1:39" ht="14.25" customHeight="1" x14ac:dyDescent="0.3">
      <c r="A108" s="3">
        <v>713</v>
      </c>
      <c r="B108" s="6" t="s">
        <v>101</v>
      </c>
      <c r="C108" s="6" t="s">
        <v>285</v>
      </c>
      <c r="D108" s="273" t="s">
        <v>292</v>
      </c>
      <c r="E108" s="273"/>
      <c r="F108" s="3" t="s">
        <v>292</v>
      </c>
      <c r="G108" s="3" t="s">
        <v>303</v>
      </c>
      <c r="H108" s="6" t="s">
        <v>331</v>
      </c>
      <c r="I108" s="3" t="s">
        <v>358</v>
      </c>
      <c r="J108" s="12" t="s">
        <v>4</v>
      </c>
      <c r="K108" s="17" t="s">
        <v>1</v>
      </c>
      <c r="L108" s="12" t="s">
        <v>362</v>
      </c>
      <c r="M108" s="18" t="s">
        <v>1</v>
      </c>
      <c r="N108" s="18" t="s">
        <v>1</v>
      </c>
      <c r="O108" s="18" t="s">
        <v>1</v>
      </c>
      <c r="P108" s="19">
        <v>1</v>
      </c>
      <c r="Q108" s="18" t="s">
        <v>1</v>
      </c>
      <c r="R108" s="258" t="s">
        <v>1</v>
      </c>
      <c r="S108" s="258"/>
      <c r="T108" s="18" t="s">
        <v>1</v>
      </c>
      <c r="U108" s="18" t="s">
        <v>1</v>
      </c>
      <c r="V108" s="18" t="s">
        <v>1</v>
      </c>
      <c r="W108" s="18" t="s">
        <v>1</v>
      </c>
      <c r="X108" s="258" t="s">
        <v>1</v>
      </c>
      <c r="Y108" s="258"/>
      <c r="Z108" s="21" t="s">
        <v>1</v>
      </c>
      <c r="AA108" s="18" t="s">
        <v>1</v>
      </c>
      <c r="AB108" s="20" t="s">
        <v>1</v>
      </c>
      <c r="AC108" s="20" t="s">
        <v>1</v>
      </c>
      <c r="AD108" s="258" t="s">
        <v>1</v>
      </c>
      <c r="AE108" s="258"/>
      <c r="AF108" s="20" t="s">
        <v>1</v>
      </c>
      <c r="AG108" s="19">
        <v>1</v>
      </c>
      <c r="AH108" s="18" t="s">
        <v>1</v>
      </c>
      <c r="AI108" s="18" t="s">
        <v>1</v>
      </c>
      <c r="AJ108" s="258" t="s">
        <v>1</v>
      </c>
      <c r="AK108" s="258"/>
      <c r="AL108" s="19">
        <v>1</v>
      </c>
      <c r="AM108" s="22" t="s">
        <v>1</v>
      </c>
    </row>
    <row r="109" spans="1:39" ht="18" customHeight="1" x14ac:dyDescent="0.3">
      <c r="A109" s="3">
        <v>1488</v>
      </c>
      <c r="B109" s="6" t="s">
        <v>102</v>
      </c>
      <c r="C109" s="6" t="s">
        <v>285</v>
      </c>
      <c r="D109" s="273" t="s">
        <v>292</v>
      </c>
      <c r="E109" s="273"/>
      <c r="F109" s="3" t="s">
        <v>292</v>
      </c>
      <c r="G109" s="3" t="s">
        <v>303</v>
      </c>
      <c r="H109" s="6" t="s">
        <v>333</v>
      </c>
      <c r="I109" s="3" t="s">
        <v>358</v>
      </c>
      <c r="J109" s="12" t="s">
        <v>4</v>
      </c>
      <c r="K109" s="17" t="s">
        <v>1</v>
      </c>
      <c r="L109" s="12" t="s">
        <v>362</v>
      </c>
      <c r="M109" s="18" t="s">
        <v>1</v>
      </c>
      <c r="N109" s="18" t="s">
        <v>1</v>
      </c>
      <c r="O109" s="19">
        <v>1</v>
      </c>
      <c r="P109" s="19">
        <v>1</v>
      </c>
      <c r="Q109" s="18" t="s">
        <v>1</v>
      </c>
      <c r="R109" s="258" t="s">
        <v>1</v>
      </c>
      <c r="S109" s="258"/>
      <c r="T109" s="18" t="s">
        <v>1</v>
      </c>
      <c r="U109" s="18" t="s">
        <v>1</v>
      </c>
      <c r="V109" s="18" t="s">
        <v>1</v>
      </c>
      <c r="W109" s="18" t="s">
        <v>1</v>
      </c>
      <c r="X109" s="258" t="s">
        <v>1</v>
      </c>
      <c r="Y109" s="258"/>
      <c r="Z109" s="18" t="s">
        <v>1</v>
      </c>
      <c r="AA109" s="18" t="s">
        <v>1</v>
      </c>
      <c r="AB109" s="18" t="s">
        <v>1</v>
      </c>
      <c r="AC109" s="18" t="s">
        <v>1</v>
      </c>
      <c r="AD109" s="258" t="s">
        <v>1</v>
      </c>
      <c r="AE109" s="258"/>
      <c r="AF109" s="18" t="s">
        <v>1</v>
      </c>
      <c r="AG109" s="19">
        <v>1</v>
      </c>
      <c r="AH109" s="18" t="s">
        <v>1</v>
      </c>
      <c r="AI109" s="18" t="s">
        <v>1</v>
      </c>
      <c r="AJ109" s="258" t="s">
        <v>1</v>
      </c>
      <c r="AK109" s="258"/>
      <c r="AL109" s="18" t="s">
        <v>1</v>
      </c>
      <c r="AM109" s="22" t="s">
        <v>1</v>
      </c>
    </row>
    <row r="110" spans="1:39" ht="14.25" customHeight="1" x14ac:dyDescent="0.3">
      <c r="A110" s="3">
        <v>727</v>
      </c>
      <c r="B110" s="6" t="s">
        <v>103</v>
      </c>
      <c r="C110" s="6" t="s">
        <v>285</v>
      </c>
      <c r="D110" s="273" t="s">
        <v>292</v>
      </c>
      <c r="E110" s="273"/>
      <c r="F110" s="3" t="s">
        <v>292</v>
      </c>
      <c r="G110" s="3" t="s">
        <v>303</v>
      </c>
      <c r="H110" s="6" t="s">
        <v>333</v>
      </c>
      <c r="I110" s="3" t="s">
        <v>358</v>
      </c>
      <c r="J110" s="12" t="s">
        <v>4</v>
      </c>
      <c r="K110" s="17" t="s">
        <v>1</v>
      </c>
      <c r="L110" s="12" t="s">
        <v>362</v>
      </c>
      <c r="M110" s="18" t="s">
        <v>1</v>
      </c>
      <c r="N110" s="18" t="s">
        <v>1</v>
      </c>
      <c r="O110" s="19">
        <v>1</v>
      </c>
      <c r="P110" s="19">
        <v>1</v>
      </c>
      <c r="Q110" s="18" t="s">
        <v>1</v>
      </c>
      <c r="R110" s="258" t="s">
        <v>1</v>
      </c>
      <c r="S110" s="258"/>
      <c r="T110" s="18" t="s">
        <v>1</v>
      </c>
      <c r="U110" s="18" t="s">
        <v>1</v>
      </c>
      <c r="V110" s="18" t="s">
        <v>1</v>
      </c>
      <c r="W110" s="18" t="s">
        <v>1</v>
      </c>
      <c r="X110" s="258" t="s">
        <v>1</v>
      </c>
      <c r="Y110" s="258"/>
      <c r="Z110" s="18" t="s">
        <v>1</v>
      </c>
      <c r="AA110" s="18" t="s">
        <v>1</v>
      </c>
      <c r="AB110" s="18" t="s">
        <v>1</v>
      </c>
      <c r="AC110" s="18" t="s">
        <v>1</v>
      </c>
      <c r="AD110" s="258" t="s">
        <v>1</v>
      </c>
      <c r="AE110" s="258"/>
      <c r="AF110" s="18" t="s">
        <v>1</v>
      </c>
      <c r="AG110" s="19">
        <v>1</v>
      </c>
      <c r="AH110" s="18" t="s">
        <v>1</v>
      </c>
      <c r="AI110" s="18" t="s">
        <v>1</v>
      </c>
      <c r="AJ110" s="258" t="s">
        <v>1</v>
      </c>
      <c r="AK110" s="258"/>
      <c r="AL110" s="18" t="s">
        <v>1</v>
      </c>
      <c r="AM110" s="22" t="s">
        <v>1</v>
      </c>
    </row>
    <row r="111" spans="1:39" ht="14.25" customHeight="1" x14ac:dyDescent="0.3">
      <c r="A111" s="3">
        <v>1495</v>
      </c>
      <c r="B111" s="6" t="s">
        <v>104</v>
      </c>
      <c r="C111" s="6" t="s">
        <v>285</v>
      </c>
      <c r="D111" s="273" t="s">
        <v>292</v>
      </c>
      <c r="E111" s="273"/>
      <c r="F111" s="3" t="s">
        <v>292</v>
      </c>
      <c r="G111" s="3" t="s">
        <v>303</v>
      </c>
      <c r="H111" s="6" t="s">
        <v>336</v>
      </c>
      <c r="I111" s="3" t="s">
        <v>358</v>
      </c>
      <c r="J111" s="12" t="s">
        <v>4</v>
      </c>
      <c r="K111" s="17" t="s">
        <v>1</v>
      </c>
      <c r="L111" s="12" t="s">
        <v>362</v>
      </c>
      <c r="M111" s="18" t="s">
        <v>1</v>
      </c>
      <c r="N111" s="18" t="s">
        <v>1</v>
      </c>
      <c r="O111" s="18" t="s">
        <v>1</v>
      </c>
      <c r="P111" s="19">
        <v>1</v>
      </c>
      <c r="Q111" s="18" t="s">
        <v>1</v>
      </c>
      <c r="R111" s="258" t="s">
        <v>1</v>
      </c>
      <c r="S111" s="258"/>
      <c r="T111" s="18" t="s">
        <v>1</v>
      </c>
      <c r="U111" s="18" t="s">
        <v>1</v>
      </c>
      <c r="V111" s="18" t="s">
        <v>1</v>
      </c>
      <c r="W111" s="18" t="s">
        <v>1</v>
      </c>
      <c r="X111" s="258" t="s">
        <v>1</v>
      </c>
      <c r="Y111" s="258"/>
      <c r="Z111" s="21" t="s">
        <v>1</v>
      </c>
      <c r="AA111" s="18" t="s">
        <v>1</v>
      </c>
      <c r="AB111" s="18" t="s">
        <v>1</v>
      </c>
      <c r="AC111" s="18" t="s">
        <v>1</v>
      </c>
      <c r="AD111" s="258" t="s">
        <v>1</v>
      </c>
      <c r="AE111" s="258"/>
      <c r="AF111" s="18" t="s">
        <v>1</v>
      </c>
      <c r="AG111" s="18" t="s">
        <v>1</v>
      </c>
      <c r="AH111" s="18" t="s">
        <v>1</v>
      </c>
      <c r="AI111" s="18" t="s">
        <v>1</v>
      </c>
      <c r="AJ111" s="261">
        <v>1</v>
      </c>
      <c r="AK111" s="261"/>
      <c r="AL111" s="18" t="s">
        <v>1</v>
      </c>
      <c r="AM111" s="22" t="s">
        <v>1</v>
      </c>
    </row>
    <row r="112" spans="1:39" ht="14.25" customHeight="1" x14ac:dyDescent="0.3">
      <c r="A112" s="3">
        <v>709</v>
      </c>
      <c r="B112" s="6" t="s">
        <v>105</v>
      </c>
      <c r="C112" s="6" t="s">
        <v>285</v>
      </c>
      <c r="D112" s="273" t="s">
        <v>292</v>
      </c>
      <c r="E112" s="273"/>
      <c r="F112" s="3" t="s">
        <v>292</v>
      </c>
      <c r="G112" s="3" t="s">
        <v>303</v>
      </c>
      <c r="H112" s="6" t="s">
        <v>337</v>
      </c>
      <c r="I112" s="3" t="s">
        <v>358</v>
      </c>
      <c r="J112" s="12" t="s">
        <v>4</v>
      </c>
      <c r="K112" s="17" t="s">
        <v>1</v>
      </c>
      <c r="L112" s="12" t="s">
        <v>362</v>
      </c>
      <c r="M112" s="18" t="s">
        <v>1</v>
      </c>
      <c r="N112" s="18" t="s">
        <v>1</v>
      </c>
      <c r="O112" s="18" t="s">
        <v>1</v>
      </c>
      <c r="P112" s="19">
        <v>1</v>
      </c>
      <c r="Q112" s="18" t="s">
        <v>1</v>
      </c>
      <c r="R112" s="258" t="s">
        <v>1</v>
      </c>
      <c r="S112" s="258"/>
      <c r="T112" s="18" t="s">
        <v>1</v>
      </c>
      <c r="U112" s="18" t="s">
        <v>1</v>
      </c>
      <c r="V112" s="18" t="s">
        <v>1</v>
      </c>
      <c r="W112" s="18" t="s">
        <v>1</v>
      </c>
      <c r="X112" s="258" t="s">
        <v>1</v>
      </c>
      <c r="Y112" s="258"/>
      <c r="Z112" s="18" t="s">
        <v>1</v>
      </c>
      <c r="AA112" s="20" t="s">
        <v>1</v>
      </c>
      <c r="AB112" s="20" t="s">
        <v>1</v>
      </c>
      <c r="AC112" s="18" t="s">
        <v>1</v>
      </c>
      <c r="AD112" s="258" t="s">
        <v>1</v>
      </c>
      <c r="AE112" s="258"/>
      <c r="AF112" s="18" t="s">
        <v>1</v>
      </c>
      <c r="AG112" s="19">
        <v>1</v>
      </c>
      <c r="AH112" s="19">
        <v>1</v>
      </c>
      <c r="AI112" s="19">
        <v>1</v>
      </c>
      <c r="AJ112" s="258" t="s">
        <v>1</v>
      </c>
      <c r="AK112" s="258"/>
      <c r="AL112" s="19">
        <v>1</v>
      </c>
      <c r="AM112" s="22" t="s">
        <v>1</v>
      </c>
    </row>
    <row r="113" spans="1:39" ht="14.25" customHeight="1" x14ac:dyDescent="0.3">
      <c r="A113" s="3">
        <v>717</v>
      </c>
      <c r="B113" s="6" t="s">
        <v>106</v>
      </c>
      <c r="C113" s="6" t="s">
        <v>285</v>
      </c>
      <c r="D113" s="273" t="s">
        <v>292</v>
      </c>
      <c r="E113" s="273"/>
      <c r="F113" s="3" t="s">
        <v>292</v>
      </c>
      <c r="G113" s="3" t="s">
        <v>303</v>
      </c>
      <c r="H113" s="6" t="s">
        <v>337</v>
      </c>
      <c r="I113" s="3" t="s">
        <v>358</v>
      </c>
      <c r="J113" s="12" t="s">
        <v>4</v>
      </c>
      <c r="K113" s="17" t="s">
        <v>1</v>
      </c>
      <c r="L113" s="12" t="s">
        <v>362</v>
      </c>
      <c r="M113" s="18" t="s">
        <v>1</v>
      </c>
      <c r="N113" s="18" t="s">
        <v>1</v>
      </c>
      <c r="O113" s="19">
        <v>1</v>
      </c>
      <c r="P113" s="19">
        <v>1</v>
      </c>
      <c r="Q113" s="18" t="s">
        <v>1</v>
      </c>
      <c r="R113" s="258" t="s">
        <v>1</v>
      </c>
      <c r="S113" s="258"/>
      <c r="T113" s="18" t="s">
        <v>1</v>
      </c>
      <c r="U113" s="18" t="s">
        <v>1</v>
      </c>
      <c r="V113" s="18" t="s">
        <v>1</v>
      </c>
      <c r="W113" s="18" t="s">
        <v>1</v>
      </c>
      <c r="X113" s="258" t="s">
        <v>1</v>
      </c>
      <c r="Y113" s="258"/>
      <c r="Z113" s="21" t="s">
        <v>1</v>
      </c>
      <c r="AA113" s="18" t="s">
        <v>1</v>
      </c>
      <c r="AB113" s="18" t="s">
        <v>1</v>
      </c>
      <c r="AC113" s="18" t="s">
        <v>1</v>
      </c>
      <c r="AD113" s="258" t="s">
        <v>1</v>
      </c>
      <c r="AE113" s="258"/>
      <c r="AF113" s="18" t="s">
        <v>1</v>
      </c>
      <c r="AG113" s="19">
        <v>1</v>
      </c>
      <c r="AH113" s="18" t="s">
        <v>1</v>
      </c>
      <c r="AI113" s="19">
        <v>1</v>
      </c>
      <c r="AJ113" s="258" t="s">
        <v>1</v>
      </c>
      <c r="AK113" s="258"/>
      <c r="AL113" s="18" t="s">
        <v>1</v>
      </c>
      <c r="AM113" s="22" t="s">
        <v>1</v>
      </c>
    </row>
    <row r="114" spans="1:39" ht="14.25" customHeight="1" x14ac:dyDescent="0.3">
      <c r="A114" s="3">
        <v>732</v>
      </c>
      <c r="B114" s="6" t="s">
        <v>107</v>
      </c>
      <c r="C114" s="6" t="s">
        <v>285</v>
      </c>
      <c r="D114" s="273" t="s">
        <v>292</v>
      </c>
      <c r="E114" s="273"/>
      <c r="F114" s="3" t="s">
        <v>292</v>
      </c>
      <c r="G114" s="3" t="s">
        <v>303</v>
      </c>
      <c r="H114" s="6" t="s">
        <v>338</v>
      </c>
      <c r="I114" s="3" t="s">
        <v>358</v>
      </c>
      <c r="J114" s="12" t="s">
        <v>4</v>
      </c>
      <c r="K114" s="17" t="s">
        <v>1</v>
      </c>
      <c r="L114" s="12" t="s">
        <v>362</v>
      </c>
      <c r="M114" s="18" t="s">
        <v>1</v>
      </c>
      <c r="N114" s="18" t="s">
        <v>1</v>
      </c>
      <c r="O114" s="18" t="s">
        <v>1</v>
      </c>
      <c r="P114" s="19">
        <v>1</v>
      </c>
      <c r="Q114" s="18" t="s">
        <v>1</v>
      </c>
      <c r="R114" s="258" t="s">
        <v>1</v>
      </c>
      <c r="S114" s="258"/>
      <c r="T114" s="18" t="s">
        <v>1</v>
      </c>
      <c r="U114" s="18" t="s">
        <v>1</v>
      </c>
      <c r="V114" s="18" t="s">
        <v>1</v>
      </c>
      <c r="W114" s="18" t="s">
        <v>1</v>
      </c>
      <c r="X114" s="258" t="s">
        <v>1</v>
      </c>
      <c r="Y114" s="258"/>
      <c r="Z114" s="21" t="s">
        <v>1</v>
      </c>
      <c r="AA114" s="18" t="s">
        <v>1</v>
      </c>
      <c r="AB114" s="20" t="s">
        <v>1</v>
      </c>
      <c r="AC114" s="18" t="s">
        <v>1</v>
      </c>
      <c r="AD114" s="258" t="s">
        <v>1</v>
      </c>
      <c r="AE114" s="258"/>
      <c r="AF114" s="20" t="s">
        <v>1</v>
      </c>
      <c r="AG114" s="19">
        <v>1</v>
      </c>
      <c r="AH114" s="18" t="s">
        <v>1</v>
      </c>
      <c r="AI114" s="19">
        <v>1</v>
      </c>
      <c r="AJ114" s="258" t="s">
        <v>1</v>
      </c>
      <c r="AK114" s="258"/>
      <c r="AL114" s="18" t="s">
        <v>1</v>
      </c>
      <c r="AM114" s="22" t="s">
        <v>1</v>
      </c>
    </row>
    <row r="115" spans="1:39" ht="14.25" customHeight="1" x14ac:dyDescent="0.3">
      <c r="A115" s="3">
        <v>740</v>
      </c>
      <c r="B115" s="6" t="s">
        <v>108</v>
      </c>
      <c r="C115" s="6" t="s">
        <v>285</v>
      </c>
      <c r="D115" s="273" t="s">
        <v>292</v>
      </c>
      <c r="E115" s="273"/>
      <c r="F115" s="3" t="s">
        <v>292</v>
      </c>
      <c r="G115" s="3" t="s">
        <v>303</v>
      </c>
      <c r="H115" s="6" t="s">
        <v>331</v>
      </c>
      <c r="I115" s="3" t="s">
        <v>358</v>
      </c>
      <c r="J115" s="12" t="s">
        <v>4</v>
      </c>
      <c r="K115" s="17" t="s">
        <v>1</v>
      </c>
      <c r="L115" s="12" t="s">
        <v>362</v>
      </c>
      <c r="M115" s="18" t="s">
        <v>1</v>
      </c>
      <c r="N115" s="18" t="s">
        <v>1</v>
      </c>
      <c r="O115" s="18" t="s">
        <v>1</v>
      </c>
      <c r="P115" s="19">
        <v>1</v>
      </c>
      <c r="Q115" s="18" t="s">
        <v>1</v>
      </c>
      <c r="R115" s="261">
        <v>1</v>
      </c>
      <c r="S115" s="261"/>
      <c r="T115" s="18" t="s">
        <v>1</v>
      </c>
      <c r="U115" s="18" t="s">
        <v>1</v>
      </c>
      <c r="V115" s="18" t="s">
        <v>1</v>
      </c>
      <c r="W115" s="18" t="s">
        <v>1</v>
      </c>
      <c r="X115" s="258" t="s">
        <v>1</v>
      </c>
      <c r="Y115" s="258"/>
      <c r="Z115" s="20" t="s">
        <v>1</v>
      </c>
      <c r="AA115" s="18" t="s">
        <v>1</v>
      </c>
      <c r="AB115" s="18" t="s">
        <v>1</v>
      </c>
      <c r="AC115" s="18" t="s">
        <v>1</v>
      </c>
      <c r="AD115" s="258" t="s">
        <v>1</v>
      </c>
      <c r="AE115" s="258"/>
      <c r="AF115" s="18" t="s">
        <v>1</v>
      </c>
      <c r="AG115" s="19">
        <v>1</v>
      </c>
      <c r="AH115" s="18" t="s">
        <v>1</v>
      </c>
      <c r="AI115" s="18" t="s">
        <v>1</v>
      </c>
      <c r="AJ115" s="258" t="s">
        <v>1</v>
      </c>
      <c r="AK115" s="258"/>
      <c r="AL115" s="18" t="s">
        <v>1</v>
      </c>
      <c r="AM115" s="22" t="s">
        <v>1</v>
      </c>
    </row>
    <row r="116" spans="1:39" ht="18.75" customHeight="1" x14ac:dyDescent="0.3">
      <c r="A116" s="3">
        <v>725</v>
      </c>
      <c r="B116" s="6" t="s">
        <v>109</v>
      </c>
      <c r="C116" s="6" t="s">
        <v>286</v>
      </c>
      <c r="D116" s="273" t="s">
        <v>292</v>
      </c>
      <c r="E116" s="273"/>
      <c r="F116" s="3" t="s">
        <v>292</v>
      </c>
      <c r="G116" s="3" t="s">
        <v>303</v>
      </c>
      <c r="H116" s="6" t="s">
        <v>333</v>
      </c>
      <c r="I116" s="3" t="s">
        <v>359</v>
      </c>
      <c r="J116" s="12" t="s">
        <v>4</v>
      </c>
      <c r="K116" s="17" t="s">
        <v>1</v>
      </c>
      <c r="L116" s="17" t="s">
        <v>1</v>
      </c>
      <c r="M116" s="18" t="s">
        <v>1</v>
      </c>
      <c r="N116" s="18" t="s">
        <v>1</v>
      </c>
      <c r="O116" s="18" t="s">
        <v>1</v>
      </c>
      <c r="P116" s="18" t="s">
        <v>1</v>
      </c>
      <c r="Q116" s="18" t="s">
        <v>1</v>
      </c>
      <c r="R116" s="258" t="s">
        <v>1</v>
      </c>
      <c r="S116" s="258"/>
      <c r="T116" s="18" t="s">
        <v>1</v>
      </c>
      <c r="U116" s="18" t="s">
        <v>1</v>
      </c>
      <c r="V116" s="18" t="s">
        <v>1</v>
      </c>
      <c r="W116" s="18" t="s">
        <v>1</v>
      </c>
      <c r="X116" s="258" t="s">
        <v>1</v>
      </c>
      <c r="Y116" s="258"/>
      <c r="Z116" s="18" t="s">
        <v>1</v>
      </c>
      <c r="AA116" s="20" t="s">
        <v>1</v>
      </c>
      <c r="AB116" s="20" t="s">
        <v>1</v>
      </c>
      <c r="AC116" s="18" t="s">
        <v>1</v>
      </c>
      <c r="AD116" s="258" t="s">
        <v>1</v>
      </c>
      <c r="AE116" s="258"/>
      <c r="AF116" s="20" t="s">
        <v>1</v>
      </c>
      <c r="AG116" s="18" t="s">
        <v>1</v>
      </c>
      <c r="AH116" s="18" t="s">
        <v>1</v>
      </c>
      <c r="AI116" s="18" t="s">
        <v>1</v>
      </c>
      <c r="AJ116" s="258" t="s">
        <v>1</v>
      </c>
      <c r="AK116" s="258"/>
      <c r="AL116" s="18" t="s">
        <v>1</v>
      </c>
      <c r="AM116" s="22" t="s">
        <v>1</v>
      </c>
    </row>
    <row r="117" spans="1:39" ht="18" customHeight="1" x14ac:dyDescent="0.3">
      <c r="A117" s="3">
        <v>700</v>
      </c>
      <c r="B117" s="6" t="s">
        <v>110</v>
      </c>
      <c r="C117" s="6" t="s">
        <v>286</v>
      </c>
      <c r="D117" s="273" t="s">
        <v>292</v>
      </c>
      <c r="E117" s="273"/>
      <c r="F117" s="3" t="s">
        <v>292</v>
      </c>
      <c r="G117" s="3" t="s">
        <v>303</v>
      </c>
      <c r="H117" s="6" t="s">
        <v>337</v>
      </c>
      <c r="I117" s="3" t="s">
        <v>359</v>
      </c>
      <c r="J117" s="12" t="s">
        <v>4</v>
      </c>
      <c r="K117" s="17" t="s">
        <v>1</v>
      </c>
      <c r="L117" s="17" t="s">
        <v>1</v>
      </c>
      <c r="M117" s="18" t="s">
        <v>1</v>
      </c>
      <c r="N117" s="18" t="s">
        <v>1</v>
      </c>
      <c r="O117" s="18" t="s">
        <v>1</v>
      </c>
      <c r="P117" s="18" t="s">
        <v>1</v>
      </c>
      <c r="Q117" s="18" t="s">
        <v>1</v>
      </c>
      <c r="R117" s="258" t="s">
        <v>1</v>
      </c>
      <c r="S117" s="258"/>
      <c r="T117" s="18" t="s">
        <v>1</v>
      </c>
      <c r="U117" s="18" t="s">
        <v>1</v>
      </c>
      <c r="V117" s="18" t="s">
        <v>1</v>
      </c>
      <c r="W117" s="18" t="s">
        <v>1</v>
      </c>
      <c r="X117" s="258" t="s">
        <v>1</v>
      </c>
      <c r="Y117" s="258"/>
      <c r="Z117" s="18" t="s">
        <v>1</v>
      </c>
      <c r="AA117" s="18" t="s">
        <v>1</v>
      </c>
      <c r="AB117" s="18" t="s">
        <v>1</v>
      </c>
      <c r="AC117" s="18" t="s">
        <v>1</v>
      </c>
      <c r="AD117" s="267" t="s">
        <v>1</v>
      </c>
      <c r="AE117" s="267"/>
      <c r="AF117" s="20" t="s">
        <v>1</v>
      </c>
      <c r="AG117" s="18" t="s">
        <v>1</v>
      </c>
      <c r="AH117" s="18" t="s">
        <v>1</v>
      </c>
      <c r="AI117" s="18" t="s">
        <v>1</v>
      </c>
      <c r="AJ117" s="258" t="s">
        <v>1</v>
      </c>
      <c r="AK117" s="258"/>
      <c r="AL117" s="18" t="s">
        <v>1</v>
      </c>
      <c r="AM117" s="22" t="s">
        <v>1</v>
      </c>
    </row>
    <row r="118" spans="1:39" ht="18.75" customHeight="1" x14ac:dyDescent="0.3">
      <c r="A118" s="3">
        <v>728</v>
      </c>
      <c r="B118" s="6" t="s">
        <v>111</v>
      </c>
      <c r="C118" s="6" t="s">
        <v>286</v>
      </c>
      <c r="D118" s="273" t="s">
        <v>292</v>
      </c>
      <c r="E118" s="273"/>
      <c r="F118" s="3" t="s">
        <v>292</v>
      </c>
      <c r="G118" s="3" t="s">
        <v>303</v>
      </c>
      <c r="H118" s="6" t="s">
        <v>336</v>
      </c>
      <c r="I118" s="3" t="s">
        <v>359</v>
      </c>
      <c r="J118" s="12" t="s">
        <v>4</v>
      </c>
      <c r="K118" s="17" t="s">
        <v>1</v>
      </c>
      <c r="L118" s="17" t="s">
        <v>1</v>
      </c>
      <c r="M118" s="18" t="s">
        <v>1</v>
      </c>
      <c r="N118" s="18" t="s">
        <v>1</v>
      </c>
      <c r="O118" s="18" t="s">
        <v>1</v>
      </c>
      <c r="P118" s="18" t="s">
        <v>1</v>
      </c>
      <c r="Q118" s="18" t="s">
        <v>1</v>
      </c>
      <c r="R118" s="258" t="s">
        <v>1</v>
      </c>
      <c r="S118" s="258"/>
      <c r="T118" s="18" t="s">
        <v>1</v>
      </c>
      <c r="U118" s="18" t="s">
        <v>1</v>
      </c>
      <c r="V118" s="18" t="s">
        <v>1</v>
      </c>
      <c r="W118" s="18" t="s">
        <v>1</v>
      </c>
      <c r="X118" s="258" t="s">
        <v>1</v>
      </c>
      <c r="Y118" s="258"/>
      <c r="Z118" s="20" t="s">
        <v>1</v>
      </c>
      <c r="AA118" s="18" t="s">
        <v>1</v>
      </c>
      <c r="AB118" s="18" t="s">
        <v>1</v>
      </c>
      <c r="AC118" s="18" t="s">
        <v>1</v>
      </c>
      <c r="AD118" s="258" t="s">
        <v>1</v>
      </c>
      <c r="AE118" s="258"/>
      <c r="AF118" s="20" t="s">
        <v>1</v>
      </c>
      <c r="AG118" s="18" t="s">
        <v>1</v>
      </c>
      <c r="AH118" s="18" t="s">
        <v>1</v>
      </c>
      <c r="AI118" s="18" t="s">
        <v>1</v>
      </c>
      <c r="AJ118" s="258" t="s">
        <v>1</v>
      </c>
      <c r="AK118" s="258"/>
      <c r="AL118" s="18" t="s">
        <v>1</v>
      </c>
      <c r="AM118" s="22" t="s">
        <v>1</v>
      </c>
    </row>
    <row r="119" spans="1:39" ht="18.75" customHeight="1" x14ac:dyDescent="0.3">
      <c r="A119" s="3">
        <v>731</v>
      </c>
      <c r="B119" s="6" t="s">
        <v>112</v>
      </c>
      <c r="C119" s="6" t="s">
        <v>286</v>
      </c>
      <c r="D119" s="273" t="s">
        <v>292</v>
      </c>
      <c r="E119" s="273"/>
      <c r="F119" s="3" t="s">
        <v>292</v>
      </c>
      <c r="G119" s="3" t="s">
        <v>303</v>
      </c>
      <c r="H119" s="6" t="s">
        <v>332</v>
      </c>
      <c r="I119" s="3" t="s">
        <v>359</v>
      </c>
      <c r="J119" s="12" t="s">
        <v>4</v>
      </c>
      <c r="K119" s="17" t="s">
        <v>1</v>
      </c>
      <c r="L119" s="17" t="s">
        <v>1</v>
      </c>
      <c r="M119" s="18" t="s">
        <v>1</v>
      </c>
      <c r="N119" s="18" t="s">
        <v>1</v>
      </c>
      <c r="O119" s="18" t="s">
        <v>1</v>
      </c>
      <c r="P119" s="18" t="s">
        <v>1</v>
      </c>
      <c r="Q119" s="18" t="s">
        <v>1</v>
      </c>
      <c r="R119" s="258" t="s">
        <v>1</v>
      </c>
      <c r="S119" s="258"/>
      <c r="T119" s="18" t="s">
        <v>1</v>
      </c>
      <c r="U119" s="18" t="s">
        <v>1</v>
      </c>
      <c r="V119" s="18" t="s">
        <v>1</v>
      </c>
      <c r="W119" s="18" t="s">
        <v>1</v>
      </c>
      <c r="X119" s="258" t="s">
        <v>1</v>
      </c>
      <c r="Y119" s="258"/>
      <c r="Z119" s="18" t="s">
        <v>1</v>
      </c>
      <c r="AA119" s="18" t="s">
        <v>1</v>
      </c>
      <c r="AB119" s="18" t="s">
        <v>1</v>
      </c>
      <c r="AC119" s="18" t="s">
        <v>1</v>
      </c>
      <c r="AD119" s="258" t="s">
        <v>1</v>
      </c>
      <c r="AE119" s="258"/>
      <c r="AF119" s="18" t="s">
        <v>1</v>
      </c>
      <c r="AG119" s="18" t="s">
        <v>1</v>
      </c>
      <c r="AH119" s="18" t="s">
        <v>1</v>
      </c>
      <c r="AI119" s="18" t="s">
        <v>1</v>
      </c>
      <c r="AJ119" s="258" t="s">
        <v>1</v>
      </c>
      <c r="AK119" s="258"/>
      <c r="AL119" s="18" t="s">
        <v>1</v>
      </c>
      <c r="AM119" s="22" t="s">
        <v>1</v>
      </c>
    </row>
    <row r="120" spans="1:39" ht="14.25" customHeight="1" x14ac:dyDescent="0.3">
      <c r="A120" s="3">
        <v>725</v>
      </c>
      <c r="B120" s="6" t="s">
        <v>109</v>
      </c>
      <c r="C120" s="6" t="s">
        <v>286</v>
      </c>
      <c r="D120" s="273" t="s">
        <v>292</v>
      </c>
      <c r="E120" s="273"/>
      <c r="F120" s="3" t="s">
        <v>292</v>
      </c>
      <c r="G120" s="3" t="s">
        <v>303</v>
      </c>
      <c r="H120" s="6" t="s">
        <v>333</v>
      </c>
      <c r="I120" s="3" t="s">
        <v>358</v>
      </c>
      <c r="J120" s="12" t="s">
        <v>4</v>
      </c>
      <c r="K120" s="12" t="s">
        <v>362</v>
      </c>
      <c r="L120" s="12" t="s">
        <v>362</v>
      </c>
      <c r="M120" s="18" t="s">
        <v>1</v>
      </c>
      <c r="N120" s="18" t="s">
        <v>1</v>
      </c>
      <c r="O120" s="18" t="s">
        <v>1</v>
      </c>
      <c r="P120" s="19">
        <v>1</v>
      </c>
      <c r="Q120" s="18" t="s">
        <v>1</v>
      </c>
      <c r="R120" s="258" t="s">
        <v>1</v>
      </c>
      <c r="S120" s="258"/>
      <c r="T120" s="18" t="s">
        <v>1</v>
      </c>
      <c r="U120" s="18" t="s">
        <v>1</v>
      </c>
      <c r="V120" s="18" t="s">
        <v>1</v>
      </c>
      <c r="W120" s="18" t="s">
        <v>1</v>
      </c>
      <c r="X120" s="258" t="s">
        <v>1</v>
      </c>
      <c r="Y120" s="258"/>
      <c r="Z120" s="18" t="s">
        <v>1</v>
      </c>
      <c r="AA120" s="20" t="s">
        <v>1</v>
      </c>
      <c r="AB120" s="20" t="s">
        <v>1</v>
      </c>
      <c r="AC120" s="18" t="s">
        <v>1</v>
      </c>
      <c r="AD120" s="258" t="s">
        <v>1</v>
      </c>
      <c r="AE120" s="258"/>
      <c r="AF120" s="20" t="s">
        <v>1</v>
      </c>
      <c r="AG120" s="19">
        <v>1</v>
      </c>
      <c r="AH120" s="18" t="s">
        <v>1</v>
      </c>
      <c r="AI120" s="18" t="s">
        <v>1</v>
      </c>
      <c r="AJ120" s="258" t="s">
        <v>1</v>
      </c>
      <c r="AK120" s="258"/>
      <c r="AL120" s="18" t="s">
        <v>1</v>
      </c>
      <c r="AM120" s="22" t="s">
        <v>1</v>
      </c>
    </row>
    <row r="121" spans="1:39" ht="14.25" customHeight="1" x14ac:dyDescent="0.3">
      <c r="A121" s="3">
        <v>728</v>
      </c>
      <c r="B121" s="6" t="s">
        <v>111</v>
      </c>
      <c r="C121" s="6" t="s">
        <v>286</v>
      </c>
      <c r="D121" s="273" t="s">
        <v>292</v>
      </c>
      <c r="E121" s="273"/>
      <c r="F121" s="3" t="s">
        <v>292</v>
      </c>
      <c r="G121" s="3" t="s">
        <v>303</v>
      </c>
      <c r="H121" s="6" t="s">
        <v>336</v>
      </c>
      <c r="I121" s="3" t="s">
        <v>358</v>
      </c>
      <c r="J121" s="12" t="s">
        <v>4</v>
      </c>
      <c r="K121" s="12" t="s">
        <v>362</v>
      </c>
      <c r="L121" s="12" t="s">
        <v>362</v>
      </c>
      <c r="M121" s="19">
        <v>1</v>
      </c>
      <c r="N121" s="19">
        <v>1</v>
      </c>
      <c r="O121" s="18" t="s">
        <v>1</v>
      </c>
      <c r="P121" s="19">
        <v>1</v>
      </c>
      <c r="Q121" s="18" t="s">
        <v>1</v>
      </c>
      <c r="R121" s="261">
        <v>1</v>
      </c>
      <c r="S121" s="261"/>
      <c r="T121" s="18" t="s">
        <v>1</v>
      </c>
      <c r="U121" s="18" t="s">
        <v>1</v>
      </c>
      <c r="V121" s="18" t="s">
        <v>1</v>
      </c>
      <c r="W121" s="18" t="s">
        <v>1</v>
      </c>
      <c r="X121" s="258" t="s">
        <v>1</v>
      </c>
      <c r="Y121" s="258"/>
      <c r="Z121" s="20" t="s">
        <v>1</v>
      </c>
      <c r="AA121" s="18" t="s">
        <v>1</v>
      </c>
      <c r="AB121" s="18" t="s">
        <v>1</v>
      </c>
      <c r="AC121" s="18" t="s">
        <v>1</v>
      </c>
      <c r="AD121" s="258" t="s">
        <v>1</v>
      </c>
      <c r="AE121" s="258"/>
      <c r="AF121" s="20" t="s">
        <v>1</v>
      </c>
      <c r="AG121" s="19">
        <v>1</v>
      </c>
      <c r="AH121" s="18" t="s">
        <v>1</v>
      </c>
      <c r="AI121" s="19">
        <v>1</v>
      </c>
      <c r="AJ121" s="258" t="s">
        <v>1</v>
      </c>
      <c r="AK121" s="258"/>
      <c r="AL121" s="18" t="s">
        <v>1</v>
      </c>
      <c r="AM121" s="22" t="s">
        <v>1</v>
      </c>
    </row>
    <row r="122" spans="1:39" ht="14.25" customHeight="1" x14ac:dyDescent="0.3">
      <c r="A122" s="3">
        <v>731</v>
      </c>
      <c r="B122" s="6" t="s">
        <v>112</v>
      </c>
      <c r="C122" s="6" t="s">
        <v>286</v>
      </c>
      <c r="D122" s="273" t="s">
        <v>292</v>
      </c>
      <c r="E122" s="273"/>
      <c r="F122" s="3" t="s">
        <v>292</v>
      </c>
      <c r="G122" s="3" t="s">
        <v>303</v>
      </c>
      <c r="H122" s="6" t="s">
        <v>332</v>
      </c>
      <c r="I122" s="3" t="s">
        <v>358</v>
      </c>
      <c r="J122" s="12" t="s">
        <v>4</v>
      </c>
      <c r="K122" s="17" t="s">
        <v>1</v>
      </c>
      <c r="L122" s="12" t="s">
        <v>362</v>
      </c>
      <c r="M122" s="18" t="s">
        <v>1</v>
      </c>
      <c r="N122" s="19">
        <v>1</v>
      </c>
      <c r="O122" s="18" t="s">
        <v>1</v>
      </c>
      <c r="P122" s="19">
        <v>1</v>
      </c>
      <c r="Q122" s="18" t="s">
        <v>1</v>
      </c>
      <c r="R122" s="258" t="s">
        <v>1</v>
      </c>
      <c r="S122" s="258"/>
      <c r="T122" s="18" t="s">
        <v>1</v>
      </c>
      <c r="U122" s="18" t="s">
        <v>1</v>
      </c>
      <c r="V122" s="18" t="s">
        <v>1</v>
      </c>
      <c r="W122" s="18" t="s">
        <v>1</v>
      </c>
      <c r="X122" s="258" t="s">
        <v>1</v>
      </c>
      <c r="Y122" s="258"/>
      <c r="Z122" s="18" t="s">
        <v>1</v>
      </c>
      <c r="AA122" s="18" t="s">
        <v>1</v>
      </c>
      <c r="AB122" s="18" t="s">
        <v>1</v>
      </c>
      <c r="AC122" s="18" t="s">
        <v>1</v>
      </c>
      <c r="AD122" s="258" t="s">
        <v>1</v>
      </c>
      <c r="AE122" s="258"/>
      <c r="AF122" s="18" t="s">
        <v>1</v>
      </c>
      <c r="AG122" s="19">
        <v>1</v>
      </c>
      <c r="AH122" s="19">
        <v>1</v>
      </c>
      <c r="AI122" s="18" t="s">
        <v>1</v>
      </c>
      <c r="AJ122" s="258" t="s">
        <v>1</v>
      </c>
      <c r="AK122" s="258"/>
      <c r="AL122" s="18" t="s">
        <v>1</v>
      </c>
      <c r="AM122" s="22" t="s">
        <v>1</v>
      </c>
    </row>
    <row r="123" spans="1:39" ht="14.25" customHeight="1" x14ac:dyDescent="0.3">
      <c r="A123" s="3">
        <v>700</v>
      </c>
      <c r="B123" s="6" t="s">
        <v>110</v>
      </c>
      <c r="C123" s="6" t="s">
        <v>286</v>
      </c>
      <c r="D123" s="273" t="s">
        <v>292</v>
      </c>
      <c r="E123" s="273"/>
      <c r="F123" s="3" t="s">
        <v>292</v>
      </c>
      <c r="G123" s="3" t="s">
        <v>303</v>
      </c>
      <c r="H123" s="6" t="s">
        <v>337</v>
      </c>
      <c r="I123" s="3" t="s">
        <v>358</v>
      </c>
      <c r="J123" s="12" t="s">
        <v>4</v>
      </c>
      <c r="K123" s="17" t="s">
        <v>1</v>
      </c>
      <c r="L123" s="12" t="s">
        <v>362</v>
      </c>
      <c r="M123" s="18" t="s">
        <v>1</v>
      </c>
      <c r="N123" s="18" t="s">
        <v>1</v>
      </c>
      <c r="O123" s="18" t="s">
        <v>1</v>
      </c>
      <c r="P123" s="19">
        <v>1</v>
      </c>
      <c r="Q123" s="18" t="s">
        <v>1</v>
      </c>
      <c r="R123" s="258" t="s">
        <v>1</v>
      </c>
      <c r="S123" s="258"/>
      <c r="T123" s="18" t="s">
        <v>1</v>
      </c>
      <c r="U123" s="18" t="s">
        <v>1</v>
      </c>
      <c r="V123" s="18" t="s">
        <v>1</v>
      </c>
      <c r="W123" s="18" t="s">
        <v>1</v>
      </c>
      <c r="X123" s="258" t="s">
        <v>1</v>
      </c>
      <c r="Y123" s="258"/>
      <c r="Z123" s="18" t="s">
        <v>1</v>
      </c>
      <c r="AA123" s="18" t="s">
        <v>1</v>
      </c>
      <c r="AB123" s="18" t="s">
        <v>1</v>
      </c>
      <c r="AC123" s="18" t="s">
        <v>1</v>
      </c>
      <c r="AD123" s="267" t="s">
        <v>1</v>
      </c>
      <c r="AE123" s="267"/>
      <c r="AF123" s="20" t="s">
        <v>1</v>
      </c>
      <c r="AG123" s="19">
        <v>1</v>
      </c>
      <c r="AH123" s="18" t="s">
        <v>1</v>
      </c>
      <c r="AI123" s="18" t="s">
        <v>1</v>
      </c>
      <c r="AJ123" s="258" t="s">
        <v>1</v>
      </c>
      <c r="AK123" s="258"/>
      <c r="AL123" s="18" t="s">
        <v>1</v>
      </c>
      <c r="AM123" s="22" t="s">
        <v>1</v>
      </c>
    </row>
    <row r="124" spans="1:39" ht="14.25" customHeight="1" x14ac:dyDescent="0.3">
      <c r="A124" s="3">
        <v>749</v>
      </c>
      <c r="B124" s="6" t="s">
        <v>113</v>
      </c>
      <c r="C124" s="6" t="s">
        <v>286</v>
      </c>
      <c r="D124" s="273" t="s">
        <v>292</v>
      </c>
      <c r="E124" s="273"/>
      <c r="F124" s="3" t="s">
        <v>292</v>
      </c>
      <c r="G124" s="3" t="s">
        <v>303</v>
      </c>
      <c r="H124" s="6" t="s">
        <v>335</v>
      </c>
      <c r="I124" s="3" t="s">
        <v>358</v>
      </c>
      <c r="J124" s="12" t="s">
        <v>4</v>
      </c>
      <c r="K124" s="17" t="s">
        <v>1</v>
      </c>
      <c r="L124" s="12" t="s">
        <v>362</v>
      </c>
      <c r="M124" s="18" t="s">
        <v>1</v>
      </c>
      <c r="N124" s="19">
        <v>1</v>
      </c>
      <c r="O124" s="19">
        <v>1</v>
      </c>
      <c r="P124" s="19">
        <v>1</v>
      </c>
      <c r="Q124" s="18" t="s">
        <v>1</v>
      </c>
      <c r="R124" s="261">
        <v>1</v>
      </c>
      <c r="S124" s="261"/>
      <c r="T124" s="18" t="s">
        <v>1</v>
      </c>
      <c r="U124" s="18" t="s">
        <v>1</v>
      </c>
      <c r="V124" s="18" t="s">
        <v>1</v>
      </c>
      <c r="W124" s="18" t="s">
        <v>1</v>
      </c>
      <c r="X124" s="258" t="s">
        <v>1</v>
      </c>
      <c r="Y124" s="258"/>
      <c r="Z124" s="21" t="s">
        <v>1</v>
      </c>
      <c r="AA124" s="18" t="s">
        <v>1</v>
      </c>
      <c r="AB124" s="18" t="s">
        <v>1</v>
      </c>
      <c r="AC124" s="18" t="s">
        <v>1</v>
      </c>
      <c r="AD124" s="258" t="s">
        <v>1</v>
      </c>
      <c r="AE124" s="258"/>
      <c r="AF124" s="20" t="s">
        <v>1</v>
      </c>
      <c r="AG124" s="19">
        <v>1</v>
      </c>
      <c r="AH124" s="18" t="s">
        <v>1</v>
      </c>
      <c r="AI124" s="18" t="s">
        <v>1</v>
      </c>
      <c r="AJ124" s="258" t="s">
        <v>1</v>
      </c>
      <c r="AK124" s="258"/>
      <c r="AL124" s="18" t="s">
        <v>1</v>
      </c>
      <c r="AM124" s="22" t="s">
        <v>1</v>
      </c>
    </row>
    <row r="125" spans="1:39" ht="13.5" customHeight="1" x14ac:dyDescent="0.3">
      <c r="A125" s="3">
        <v>692</v>
      </c>
      <c r="B125" s="6" t="s">
        <v>114</v>
      </c>
      <c r="C125" s="6" t="s">
        <v>287</v>
      </c>
      <c r="D125" s="273" t="s">
        <v>292</v>
      </c>
      <c r="E125" s="273"/>
      <c r="F125" s="3" t="s">
        <v>292</v>
      </c>
      <c r="G125" s="3" t="s">
        <v>303</v>
      </c>
      <c r="H125" s="6" t="s">
        <v>339</v>
      </c>
      <c r="I125" s="3" t="s">
        <v>358</v>
      </c>
      <c r="J125" s="12" t="s">
        <v>4</v>
      </c>
      <c r="K125" s="12" t="s">
        <v>362</v>
      </c>
      <c r="L125" s="12" t="s">
        <v>362</v>
      </c>
      <c r="M125" s="18" t="s">
        <v>1</v>
      </c>
      <c r="N125" s="18" t="s">
        <v>1</v>
      </c>
      <c r="O125" s="19">
        <v>1</v>
      </c>
      <c r="P125" s="19">
        <v>1</v>
      </c>
      <c r="Q125" s="18" t="s">
        <v>1</v>
      </c>
      <c r="R125" s="258" t="s">
        <v>1</v>
      </c>
      <c r="S125" s="258"/>
      <c r="T125" s="18" t="s">
        <v>1</v>
      </c>
      <c r="U125" s="18" t="s">
        <v>1</v>
      </c>
      <c r="V125" s="18" t="s">
        <v>1</v>
      </c>
      <c r="W125" s="18" t="s">
        <v>1</v>
      </c>
      <c r="X125" s="258" t="s">
        <v>1</v>
      </c>
      <c r="Y125" s="258"/>
      <c r="Z125" s="21" t="s">
        <v>1</v>
      </c>
      <c r="AA125" s="21" t="s">
        <v>1</v>
      </c>
      <c r="AB125" s="21" t="s">
        <v>1</v>
      </c>
      <c r="AC125" s="20" t="s">
        <v>1</v>
      </c>
      <c r="AD125" s="266" t="s">
        <v>1</v>
      </c>
      <c r="AE125" s="266"/>
      <c r="AF125" s="21" t="s">
        <v>1</v>
      </c>
      <c r="AG125" s="19">
        <v>1</v>
      </c>
      <c r="AH125" s="19">
        <v>1</v>
      </c>
      <c r="AI125" s="19">
        <v>1</v>
      </c>
      <c r="AJ125" s="258" t="s">
        <v>1</v>
      </c>
      <c r="AK125" s="258"/>
      <c r="AL125" s="18" t="s">
        <v>1</v>
      </c>
      <c r="AM125" s="22" t="s">
        <v>1</v>
      </c>
    </row>
    <row r="126" spans="1:39" ht="18.75" customHeight="1" x14ac:dyDescent="0.3">
      <c r="A126" s="3">
        <v>692</v>
      </c>
      <c r="B126" s="6" t="s">
        <v>114</v>
      </c>
      <c r="C126" s="6" t="s">
        <v>287</v>
      </c>
      <c r="D126" s="273" t="s">
        <v>292</v>
      </c>
      <c r="E126" s="273"/>
      <c r="F126" s="3" t="s">
        <v>292</v>
      </c>
      <c r="G126" s="3" t="s">
        <v>303</v>
      </c>
      <c r="H126" s="6" t="s">
        <v>339</v>
      </c>
      <c r="I126" s="3" t="s">
        <v>359</v>
      </c>
      <c r="J126" s="12" t="s">
        <v>4</v>
      </c>
      <c r="K126" s="17" t="s">
        <v>1</v>
      </c>
      <c r="L126" s="17" t="s">
        <v>1</v>
      </c>
      <c r="M126" s="18" t="s">
        <v>1</v>
      </c>
      <c r="N126" s="18" t="s">
        <v>1</v>
      </c>
      <c r="O126" s="18" t="s">
        <v>1</v>
      </c>
      <c r="P126" s="18" t="s">
        <v>1</v>
      </c>
      <c r="Q126" s="18" t="s">
        <v>1</v>
      </c>
      <c r="R126" s="258" t="s">
        <v>1</v>
      </c>
      <c r="S126" s="258"/>
      <c r="T126" s="18" t="s">
        <v>1</v>
      </c>
      <c r="U126" s="18" t="s">
        <v>1</v>
      </c>
      <c r="V126" s="18" t="s">
        <v>1</v>
      </c>
      <c r="W126" s="18" t="s">
        <v>1</v>
      </c>
      <c r="X126" s="258" t="s">
        <v>1</v>
      </c>
      <c r="Y126" s="258"/>
      <c r="Z126" s="21" t="s">
        <v>1</v>
      </c>
      <c r="AA126" s="21" t="s">
        <v>1</v>
      </c>
      <c r="AB126" s="21" t="s">
        <v>1</v>
      </c>
      <c r="AC126" s="20" t="s">
        <v>1</v>
      </c>
      <c r="AD126" s="266" t="s">
        <v>1</v>
      </c>
      <c r="AE126" s="266"/>
      <c r="AF126" s="21" t="s">
        <v>1</v>
      </c>
      <c r="AG126" s="18" t="s">
        <v>1</v>
      </c>
      <c r="AH126" s="18" t="s">
        <v>1</v>
      </c>
      <c r="AI126" s="18" t="s">
        <v>1</v>
      </c>
      <c r="AJ126" s="258" t="s">
        <v>1</v>
      </c>
      <c r="AK126" s="258"/>
      <c r="AL126" s="18" t="s">
        <v>1</v>
      </c>
      <c r="AM126" s="22" t="s">
        <v>1</v>
      </c>
    </row>
    <row r="127" spans="1:39" ht="14.25" customHeight="1" x14ac:dyDescent="0.3">
      <c r="A127" s="3">
        <v>762</v>
      </c>
      <c r="B127" s="6" t="s">
        <v>115</v>
      </c>
      <c r="C127" s="6" t="s">
        <v>285</v>
      </c>
      <c r="D127" s="273" t="s">
        <v>297</v>
      </c>
      <c r="E127" s="273"/>
      <c r="F127" s="3" t="s">
        <v>297</v>
      </c>
      <c r="G127" s="3" t="s">
        <v>303</v>
      </c>
      <c r="H127" s="6" t="s">
        <v>340</v>
      </c>
      <c r="I127" s="3" t="s">
        <v>358</v>
      </c>
      <c r="J127" s="12" t="s">
        <v>4</v>
      </c>
      <c r="K127" s="12" t="s">
        <v>362</v>
      </c>
      <c r="L127" s="12" t="s">
        <v>362</v>
      </c>
      <c r="M127" s="18" t="s">
        <v>1</v>
      </c>
      <c r="N127" s="18" t="s">
        <v>1</v>
      </c>
      <c r="O127" s="18" t="s">
        <v>1</v>
      </c>
      <c r="P127" s="19">
        <v>1</v>
      </c>
      <c r="Q127" s="18" t="s">
        <v>1</v>
      </c>
      <c r="R127" s="258" t="s">
        <v>1</v>
      </c>
      <c r="S127" s="258"/>
      <c r="T127" s="18" t="s">
        <v>1</v>
      </c>
      <c r="U127" s="18" t="s">
        <v>1</v>
      </c>
      <c r="V127" s="18" t="s">
        <v>1</v>
      </c>
      <c r="W127" s="18" t="s">
        <v>1</v>
      </c>
      <c r="X127" s="258" t="s">
        <v>1</v>
      </c>
      <c r="Y127" s="258"/>
      <c r="Z127" s="20" t="s">
        <v>1</v>
      </c>
      <c r="AA127" s="20" t="s">
        <v>1</v>
      </c>
      <c r="AB127" s="18" t="s">
        <v>1</v>
      </c>
      <c r="AC127" s="18" t="s">
        <v>1</v>
      </c>
      <c r="AD127" s="258" t="s">
        <v>1</v>
      </c>
      <c r="AE127" s="258"/>
      <c r="AF127" s="20" t="s">
        <v>1</v>
      </c>
      <c r="AG127" s="18" t="s">
        <v>1</v>
      </c>
      <c r="AH127" s="19">
        <v>1</v>
      </c>
      <c r="AI127" s="19">
        <v>1</v>
      </c>
      <c r="AJ127" s="258" t="s">
        <v>1</v>
      </c>
      <c r="AK127" s="258"/>
      <c r="AL127" s="18" t="s">
        <v>1</v>
      </c>
      <c r="AM127" s="22" t="s">
        <v>1</v>
      </c>
    </row>
    <row r="128" spans="1:39" ht="18.75" customHeight="1" x14ac:dyDescent="0.3">
      <c r="A128" s="3">
        <v>775</v>
      </c>
      <c r="B128" s="6" t="s">
        <v>116</v>
      </c>
      <c r="C128" s="6" t="s">
        <v>285</v>
      </c>
      <c r="D128" s="273" t="s">
        <v>297</v>
      </c>
      <c r="E128" s="273"/>
      <c r="F128" s="3" t="s">
        <v>297</v>
      </c>
      <c r="G128" s="3" t="s">
        <v>303</v>
      </c>
      <c r="H128" s="6" t="s">
        <v>340</v>
      </c>
      <c r="I128" s="3" t="s">
        <v>359</v>
      </c>
      <c r="J128" s="12" t="s">
        <v>4</v>
      </c>
      <c r="K128" s="12" t="s">
        <v>362</v>
      </c>
      <c r="L128" s="12" t="s">
        <v>362</v>
      </c>
      <c r="M128" s="18" t="s">
        <v>1</v>
      </c>
      <c r="N128" s="19">
        <v>1</v>
      </c>
      <c r="O128" s="19">
        <v>1</v>
      </c>
      <c r="P128" s="19">
        <v>1</v>
      </c>
      <c r="Q128" s="19">
        <v>1</v>
      </c>
      <c r="R128" s="258" t="s">
        <v>1</v>
      </c>
      <c r="S128" s="258"/>
      <c r="T128" s="18" t="s">
        <v>1</v>
      </c>
      <c r="U128" s="18" t="s">
        <v>1</v>
      </c>
      <c r="V128" s="18" t="s">
        <v>1</v>
      </c>
      <c r="W128" s="18" t="s">
        <v>1</v>
      </c>
      <c r="X128" s="258" t="s">
        <v>1</v>
      </c>
      <c r="Y128" s="258"/>
      <c r="Z128" s="21" t="s">
        <v>1</v>
      </c>
      <c r="AA128" s="20" t="s">
        <v>1</v>
      </c>
      <c r="AB128" s="21" t="s">
        <v>1</v>
      </c>
      <c r="AC128" s="18" t="s">
        <v>1</v>
      </c>
      <c r="AD128" s="258" t="s">
        <v>1</v>
      </c>
      <c r="AE128" s="258"/>
      <c r="AF128" s="18" t="s">
        <v>1</v>
      </c>
      <c r="AG128" s="18" t="s">
        <v>1</v>
      </c>
      <c r="AH128" s="18" t="s">
        <v>1</v>
      </c>
      <c r="AI128" s="18" t="s">
        <v>1</v>
      </c>
      <c r="AJ128" s="258" t="s">
        <v>1</v>
      </c>
      <c r="AK128" s="258"/>
      <c r="AL128" s="18" t="s">
        <v>1</v>
      </c>
      <c r="AM128" s="22" t="s">
        <v>1</v>
      </c>
    </row>
    <row r="129" spans="1:39" ht="14.25" customHeight="1" x14ac:dyDescent="0.3">
      <c r="A129" s="3">
        <v>1480</v>
      </c>
      <c r="B129" s="6" t="s">
        <v>117</v>
      </c>
      <c r="C129" s="6" t="s">
        <v>285</v>
      </c>
      <c r="D129" s="273" t="s">
        <v>297</v>
      </c>
      <c r="E129" s="273"/>
      <c r="F129" s="3" t="s">
        <v>297</v>
      </c>
      <c r="G129" s="3" t="s">
        <v>303</v>
      </c>
      <c r="H129" s="6" t="s">
        <v>341</v>
      </c>
      <c r="I129" s="3" t="s">
        <v>358</v>
      </c>
      <c r="J129" s="12" t="s">
        <v>4</v>
      </c>
      <c r="K129" s="17" t="s">
        <v>1</v>
      </c>
      <c r="L129" s="12" t="s">
        <v>362</v>
      </c>
      <c r="M129" s="18" t="s">
        <v>1</v>
      </c>
      <c r="N129" s="18" t="s">
        <v>1</v>
      </c>
      <c r="O129" s="19">
        <v>1</v>
      </c>
      <c r="P129" s="19">
        <v>1</v>
      </c>
      <c r="Q129" s="18" t="s">
        <v>1</v>
      </c>
      <c r="R129" s="258" t="s">
        <v>1</v>
      </c>
      <c r="S129" s="258"/>
      <c r="T129" s="18" t="s">
        <v>1</v>
      </c>
      <c r="U129" s="18" t="s">
        <v>1</v>
      </c>
      <c r="V129" s="18" t="s">
        <v>1</v>
      </c>
      <c r="W129" s="18" t="s">
        <v>1</v>
      </c>
      <c r="X129" s="258" t="s">
        <v>1</v>
      </c>
      <c r="Y129" s="258"/>
      <c r="Z129" s="20" t="s">
        <v>1</v>
      </c>
      <c r="AA129" s="18" t="s">
        <v>1</v>
      </c>
      <c r="AB129" s="18" t="s">
        <v>1</v>
      </c>
      <c r="AC129" s="20" t="s">
        <v>1</v>
      </c>
      <c r="AD129" s="258" t="s">
        <v>1</v>
      </c>
      <c r="AE129" s="258"/>
      <c r="AF129" s="20" t="s">
        <v>1</v>
      </c>
      <c r="AG129" s="19">
        <v>1</v>
      </c>
      <c r="AH129" s="18" t="s">
        <v>1</v>
      </c>
      <c r="AI129" s="19">
        <v>1</v>
      </c>
      <c r="AJ129" s="258" t="s">
        <v>1</v>
      </c>
      <c r="AK129" s="258"/>
      <c r="AL129" s="18" t="s">
        <v>1</v>
      </c>
      <c r="AM129" s="22" t="s">
        <v>1</v>
      </c>
    </row>
    <row r="130" spans="1:39" ht="14.25" customHeight="1" x14ac:dyDescent="0.3">
      <c r="A130" s="3">
        <v>759</v>
      </c>
      <c r="B130" s="6" t="s">
        <v>118</v>
      </c>
      <c r="C130" s="6" t="s">
        <v>285</v>
      </c>
      <c r="D130" s="273" t="s">
        <v>297</v>
      </c>
      <c r="E130" s="273"/>
      <c r="F130" s="3" t="s">
        <v>297</v>
      </c>
      <c r="G130" s="3" t="s">
        <v>303</v>
      </c>
      <c r="H130" s="6" t="s">
        <v>342</v>
      </c>
      <c r="I130" s="3" t="s">
        <v>358</v>
      </c>
      <c r="J130" s="12" t="s">
        <v>4</v>
      </c>
      <c r="K130" s="12" t="s">
        <v>362</v>
      </c>
      <c r="L130" s="12" t="s">
        <v>362</v>
      </c>
      <c r="M130" s="18" t="s">
        <v>1</v>
      </c>
      <c r="N130" s="18" t="s">
        <v>1</v>
      </c>
      <c r="O130" s="19">
        <v>1</v>
      </c>
      <c r="P130" s="19">
        <v>1</v>
      </c>
      <c r="Q130" s="18" t="s">
        <v>1</v>
      </c>
      <c r="R130" s="258" t="s">
        <v>1</v>
      </c>
      <c r="S130" s="258"/>
      <c r="T130" s="18" t="s">
        <v>1</v>
      </c>
      <c r="U130" s="18" t="s">
        <v>1</v>
      </c>
      <c r="V130" s="18" t="s">
        <v>1</v>
      </c>
      <c r="W130" s="18" t="s">
        <v>1</v>
      </c>
      <c r="X130" s="258" t="s">
        <v>1</v>
      </c>
      <c r="Y130" s="258"/>
      <c r="Z130" s="20" t="s">
        <v>1</v>
      </c>
      <c r="AA130" s="18" t="s">
        <v>1</v>
      </c>
      <c r="AB130" s="18" t="s">
        <v>1</v>
      </c>
      <c r="AC130" s="18" t="s">
        <v>1</v>
      </c>
      <c r="AD130" s="258" t="s">
        <v>1</v>
      </c>
      <c r="AE130" s="258"/>
      <c r="AF130" s="18" t="s">
        <v>1</v>
      </c>
      <c r="AG130" s="19">
        <v>1</v>
      </c>
      <c r="AH130" s="18" t="s">
        <v>1</v>
      </c>
      <c r="AI130" s="18" t="s">
        <v>1</v>
      </c>
      <c r="AJ130" s="258" t="s">
        <v>1</v>
      </c>
      <c r="AK130" s="258"/>
      <c r="AL130" s="18" t="s">
        <v>1</v>
      </c>
      <c r="AM130" s="22" t="s">
        <v>1</v>
      </c>
    </row>
    <row r="131" spans="1:39" ht="14.25" customHeight="1" x14ac:dyDescent="0.3">
      <c r="A131" s="3">
        <v>777</v>
      </c>
      <c r="B131" s="6" t="s">
        <v>119</v>
      </c>
      <c r="C131" s="6" t="s">
        <v>285</v>
      </c>
      <c r="D131" s="273" t="s">
        <v>297</v>
      </c>
      <c r="E131" s="273"/>
      <c r="F131" s="3" t="s">
        <v>297</v>
      </c>
      <c r="G131" s="3" t="s">
        <v>303</v>
      </c>
      <c r="H131" s="6" t="s">
        <v>341</v>
      </c>
      <c r="I131" s="3" t="s">
        <v>358</v>
      </c>
      <c r="J131" s="12" t="s">
        <v>4</v>
      </c>
      <c r="K131" s="12" t="s">
        <v>362</v>
      </c>
      <c r="L131" s="12" t="s">
        <v>362</v>
      </c>
      <c r="M131" s="18" t="s">
        <v>1</v>
      </c>
      <c r="N131" s="18" t="s">
        <v>1</v>
      </c>
      <c r="O131" s="18" t="s">
        <v>1</v>
      </c>
      <c r="P131" s="19">
        <v>1</v>
      </c>
      <c r="Q131" s="18" t="s">
        <v>1</v>
      </c>
      <c r="R131" s="258" t="s">
        <v>1</v>
      </c>
      <c r="S131" s="258"/>
      <c r="T131" s="18" t="s">
        <v>1</v>
      </c>
      <c r="U131" s="18" t="s">
        <v>1</v>
      </c>
      <c r="V131" s="18" t="s">
        <v>1</v>
      </c>
      <c r="W131" s="18" t="s">
        <v>1</v>
      </c>
      <c r="X131" s="258" t="s">
        <v>1</v>
      </c>
      <c r="Y131" s="258"/>
      <c r="Z131" s="20" t="s">
        <v>1</v>
      </c>
      <c r="AA131" s="18" t="s">
        <v>1</v>
      </c>
      <c r="AB131" s="20" t="s">
        <v>1</v>
      </c>
      <c r="AC131" s="18" t="s">
        <v>1</v>
      </c>
      <c r="AD131" s="267" t="s">
        <v>1</v>
      </c>
      <c r="AE131" s="267"/>
      <c r="AF131" s="20" t="s">
        <v>1</v>
      </c>
      <c r="AG131" s="19">
        <v>1</v>
      </c>
      <c r="AH131" s="18" t="s">
        <v>1</v>
      </c>
      <c r="AI131" s="18" t="s">
        <v>1</v>
      </c>
      <c r="AJ131" s="258" t="s">
        <v>1</v>
      </c>
      <c r="AK131" s="258"/>
      <c r="AL131" s="18" t="s">
        <v>1</v>
      </c>
      <c r="AM131" s="22" t="s">
        <v>1</v>
      </c>
    </row>
    <row r="132" spans="1:39" ht="14.25" customHeight="1" x14ac:dyDescent="0.3">
      <c r="A132" s="3">
        <v>763</v>
      </c>
      <c r="B132" s="6" t="s">
        <v>120</v>
      </c>
      <c r="C132" s="6" t="s">
        <v>285</v>
      </c>
      <c r="D132" s="273" t="s">
        <v>297</v>
      </c>
      <c r="E132" s="273"/>
      <c r="F132" s="3" t="s">
        <v>297</v>
      </c>
      <c r="G132" s="3" t="s">
        <v>303</v>
      </c>
      <c r="H132" s="6" t="s">
        <v>343</v>
      </c>
      <c r="I132" s="3" t="s">
        <v>358</v>
      </c>
      <c r="J132" s="12" t="s">
        <v>4</v>
      </c>
      <c r="K132" s="12" t="s">
        <v>362</v>
      </c>
      <c r="L132" s="12" t="s">
        <v>362</v>
      </c>
      <c r="M132" s="18" t="s">
        <v>1</v>
      </c>
      <c r="N132" s="18" t="s">
        <v>1</v>
      </c>
      <c r="O132" s="19">
        <v>1</v>
      </c>
      <c r="P132" s="19">
        <v>1</v>
      </c>
      <c r="Q132" s="18" t="s">
        <v>1</v>
      </c>
      <c r="R132" s="258" t="s">
        <v>1</v>
      </c>
      <c r="S132" s="258"/>
      <c r="T132" s="18" t="s">
        <v>1</v>
      </c>
      <c r="U132" s="18" t="s">
        <v>1</v>
      </c>
      <c r="V132" s="18" t="s">
        <v>1</v>
      </c>
      <c r="W132" s="18" t="s">
        <v>1</v>
      </c>
      <c r="X132" s="258" t="s">
        <v>1</v>
      </c>
      <c r="Y132" s="258"/>
      <c r="Z132" s="20" t="s">
        <v>1</v>
      </c>
      <c r="AA132" s="18" t="s">
        <v>1</v>
      </c>
      <c r="AB132" s="18" t="s">
        <v>1</v>
      </c>
      <c r="AC132" s="18" t="s">
        <v>1</v>
      </c>
      <c r="AD132" s="267" t="s">
        <v>1</v>
      </c>
      <c r="AE132" s="267"/>
      <c r="AF132" s="18" t="s">
        <v>1</v>
      </c>
      <c r="AG132" s="19">
        <v>1</v>
      </c>
      <c r="AH132" s="18" t="s">
        <v>1</v>
      </c>
      <c r="AI132" s="19">
        <v>1</v>
      </c>
      <c r="AJ132" s="258" t="s">
        <v>1</v>
      </c>
      <c r="AK132" s="258"/>
      <c r="AL132" s="18" t="s">
        <v>1</v>
      </c>
      <c r="AM132" s="22" t="s">
        <v>1</v>
      </c>
    </row>
    <row r="133" spans="1:39" ht="18" customHeight="1" x14ac:dyDescent="0.3">
      <c r="A133" s="3">
        <v>761</v>
      </c>
      <c r="B133" s="6" t="s">
        <v>121</v>
      </c>
      <c r="C133" s="6" t="s">
        <v>285</v>
      </c>
      <c r="D133" s="273" t="s">
        <v>297</v>
      </c>
      <c r="E133" s="273"/>
      <c r="F133" s="3" t="s">
        <v>297</v>
      </c>
      <c r="G133" s="3" t="s">
        <v>303</v>
      </c>
      <c r="H133" s="6" t="s">
        <v>344</v>
      </c>
      <c r="I133" s="3" t="s">
        <v>359</v>
      </c>
      <c r="J133" s="12" t="s">
        <v>4</v>
      </c>
      <c r="K133" s="17" t="s">
        <v>1</v>
      </c>
      <c r="L133" s="12" t="s">
        <v>362</v>
      </c>
      <c r="M133" s="18" t="s">
        <v>1</v>
      </c>
      <c r="N133" s="18" t="s">
        <v>1</v>
      </c>
      <c r="O133" s="18" t="s">
        <v>1</v>
      </c>
      <c r="P133" s="18" t="s">
        <v>1</v>
      </c>
      <c r="Q133" s="18" t="s">
        <v>1</v>
      </c>
      <c r="R133" s="258" t="s">
        <v>1</v>
      </c>
      <c r="S133" s="258"/>
      <c r="T133" s="18" t="s">
        <v>1</v>
      </c>
      <c r="U133" s="18" t="s">
        <v>1</v>
      </c>
      <c r="V133" s="18" t="s">
        <v>1</v>
      </c>
      <c r="W133" s="18" t="s">
        <v>1</v>
      </c>
      <c r="X133" s="258" t="s">
        <v>1</v>
      </c>
      <c r="Y133" s="258"/>
      <c r="Z133" s="21" t="s">
        <v>1</v>
      </c>
      <c r="AA133" s="18" t="s">
        <v>1</v>
      </c>
      <c r="AB133" s="18" t="s">
        <v>1</v>
      </c>
      <c r="AC133" s="18" t="s">
        <v>1</v>
      </c>
      <c r="AD133" s="258" t="s">
        <v>1</v>
      </c>
      <c r="AE133" s="258"/>
      <c r="AF133" s="20" t="s">
        <v>1</v>
      </c>
      <c r="AG133" s="18" t="s">
        <v>1</v>
      </c>
      <c r="AH133" s="18" t="s">
        <v>1</v>
      </c>
      <c r="AI133" s="18" t="s">
        <v>1</v>
      </c>
      <c r="AJ133" s="258" t="s">
        <v>1</v>
      </c>
      <c r="AK133" s="258"/>
      <c r="AL133" s="18" t="s">
        <v>1</v>
      </c>
      <c r="AM133" s="22" t="s">
        <v>1</v>
      </c>
    </row>
    <row r="134" spans="1:39" ht="14.25" customHeight="1" x14ac:dyDescent="0.3">
      <c r="A134" s="3">
        <v>758</v>
      </c>
      <c r="B134" s="6" t="s">
        <v>122</v>
      </c>
      <c r="C134" s="6" t="s">
        <v>285</v>
      </c>
      <c r="D134" s="273" t="s">
        <v>297</v>
      </c>
      <c r="E134" s="273"/>
      <c r="F134" s="3" t="s">
        <v>297</v>
      </c>
      <c r="G134" s="3" t="s">
        <v>303</v>
      </c>
      <c r="H134" s="6" t="s">
        <v>344</v>
      </c>
      <c r="I134" s="3" t="s">
        <v>358</v>
      </c>
      <c r="J134" s="12" t="s">
        <v>4</v>
      </c>
      <c r="K134" s="12" t="s">
        <v>362</v>
      </c>
      <c r="L134" s="12" t="s">
        <v>362</v>
      </c>
      <c r="M134" s="19">
        <v>1</v>
      </c>
      <c r="N134" s="18" t="s">
        <v>1</v>
      </c>
      <c r="O134" s="19">
        <v>1</v>
      </c>
      <c r="P134" s="19">
        <v>1</v>
      </c>
      <c r="Q134" s="18" t="s">
        <v>1</v>
      </c>
      <c r="R134" s="261">
        <v>1</v>
      </c>
      <c r="S134" s="261"/>
      <c r="T134" s="18" t="s">
        <v>1</v>
      </c>
      <c r="U134" s="18" t="s">
        <v>1</v>
      </c>
      <c r="V134" s="18" t="s">
        <v>1</v>
      </c>
      <c r="W134" s="18" t="s">
        <v>1</v>
      </c>
      <c r="X134" s="258" t="s">
        <v>1</v>
      </c>
      <c r="Y134" s="258"/>
      <c r="Z134" s="21" t="s">
        <v>1</v>
      </c>
      <c r="AA134" s="18" t="s">
        <v>1</v>
      </c>
      <c r="AB134" s="18" t="s">
        <v>1</v>
      </c>
      <c r="AC134" s="18" t="s">
        <v>1</v>
      </c>
      <c r="AD134" s="258" t="s">
        <v>1</v>
      </c>
      <c r="AE134" s="258"/>
      <c r="AF134" s="18" t="s">
        <v>1</v>
      </c>
      <c r="AG134" s="19">
        <v>1</v>
      </c>
      <c r="AH134" s="18" t="s">
        <v>1</v>
      </c>
      <c r="AI134" s="19">
        <v>1</v>
      </c>
      <c r="AJ134" s="258" t="s">
        <v>1</v>
      </c>
      <c r="AK134" s="258"/>
      <c r="AL134" s="18" t="s">
        <v>1</v>
      </c>
      <c r="AM134" s="22" t="s">
        <v>1</v>
      </c>
    </row>
    <row r="135" spans="1:39" ht="14.25" customHeight="1" x14ac:dyDescent="0.3">
      <c r="A135" s="3">
        <v>766</v>
      </c>
      <c r="B135" s="6" t="s">
        <v>123</v>
      </c>
      <c r="C135" s="6" t="s">
        <v>285</v>
      </c>
      <c r="D135" s="273" t="s">
        <v>297</v>
      </c>
      <c r="E135" s="273"/>
      <c r="F135" s="3" t="s">
        <v>297</v>
      </c>
      <c r="G135" s="3" t="s">
        <v>303</v>
      </c>
      <c r="H135" s="6" t="s">
        <v>344</v>
      </c>
      <c r="I135" s="3" t="s">
        <v>358</v>
      </c>
      <c r="J135" s="12" t="s">
        <v>4</v>
      </c>
      <c r="K135" s="12" t="s">
        <v>362</v>
      </c>
      <c r="L135" s="12" t="s">
        <v>362</v>
      </c>
      <c r="M135" s="18" t="s">
        <v>1</v>
      </c>
      <c r="N135" s="19">
        <v>1</v>
      </c>
      <c r="O135" s="18" t="s">
        <v>1</v>
      </c>
      <c r="P135" s="19">
        <v>1</v>
      </c>
      <c r="Q135" s="18" t="s">
        <v>1</v>
      </c>
      <c r="R135" s="258" t="s">
        <v>1</v>
      </c>
      <c r="S135" s="258"/>
      <c r="T135" s="18" t="s">
        <v>1</v>
      </c>
      <c r="U135" s="18" t="s">
        <v>1</v>
      </c>
      <c r="V135" s="18" t="s">
        <v>1</v>
      </c>
      <c r="W135" s="18" t="s">
        <v>1</v>
      </c>
      <c r="X135" s="258" t="s">
        <v>1</v>
      </c>
      <c r="Y135" s="258"/>
      <c r="Z135" s="21" t="s">
        <v>1</v>
      </c>
      <c r="AA135" s="18" t="s">
        <v>1</v>
      </c>
      <c r="AB135" s="18" t="s">
        <v>1</v>
      </c>
      <c r="AC135" s="18" t="s">
        <v>1</v>
      </c>
      <c r="AD135" s="258" t="s">
        <v>1</v>
      </c>
      <c r="AE135" s="258"/>
      <c r="AF135" s="18" t="s">
        <v>1</v>
      </c>
      <c r="AG135" s="19">
        <v>1</v>
      </c>
      <c r="AH135" s="18" t="s">
        <v>1</v>
      </c>
      <c r="AI135" s="19">
        <v>1</v>
      </c>
      <c r="AJ135" s="258" t="s">
        <v>1</v>
      </c>
      <c r="AK135" s="258"/>
      <c r="AL135" s="18" t="s">
        <v>1</v>
      </c>
      <c r="AM135" s="22" t="s">
        <v>1</v>
      </c>
    </row>
    <row r="136" spans="1:39" ht="14.25" customHeight="1" x14ac:dyDescent="0.3">
      <c r="A136" s="3">
        <v>772</v>
      </c>
      <c r="B136" s="6" t="s">
        <v>124</v>
      </c>
      <c r="C136" s="6" t="s">
        <v>285</v>
      </c>
      <c r="D136" s="273" t="s">
        <v>297</v>
      </c>
      <c r="E136" s="273"/>
      <c r="F136" s="3" t="s">
        <v>297</v>
      </c>
      <c r="G136" s="3" t="s">
        <v>303</v>
      </c>
      <c r="H136" s="6" t="s">
        <v>341</v>
      </c>
      <c r="I136" s="3" t="s">
        <v>358</v>
      </c>
      <c r="J136" s="12" t="s">
        <v>4</v>
      </c>
      <c r="K136" s="12" t="s">
        <v>362</v>
      </c>
      <c r="L136" s="12" t="s">
        <v>362</v>
      </c>
      <c r="M136" s="18" t="s">
        <v>1</v>
      </c>
      <c r="N136" s="19">
        <v>1</v>
      </c>
      <c r="O136" s="19">
        <v>1</v>
      </c>
      <c r="P136" s="19">
        <v>1</v>
      </c>
      <c r="Q136" s="18" t="s">
        <v>1</v>
      </c>
      <c r="R136" s="261">
        <v>1</v>
      </c>
      <c r="S136" s="261"/>
      <c r="T136" s="18" t="s">
        <v>1</v>
      </c>
      <c r="U136" s="18" t="s">
        <v>1</v>
      </c>
      <c r="V136" s="18" t="s">
        <v>1</v>
      </c>
      <c r="W136" s="18" t="s">
        <v>1</v>
      </c>
      <c r="X136" s="258" t="s">
        <v>1</v>
      </c>
      <c r="Y136" s="258"/>
      <c r="Z136" s="20" t="s">
        <v>1</v>
      </c>
      <c r="AA136" s="18" t="s">
        <v>1</v>
      </c>
      <c r="AB136" s="18" t="s">
        <v>1</v>
      </c>
      <c r="AC136" s="18" t="s">
        <v>1</v>
      </c>
      <c r="AD136" s="258" t="s">
        <v>1</v>
      </c>
      <c r="AE136" s="258"/>
      <c r="AF136" s="20" t="s">
        <v>1</v>
      </c>
      <c r="AG136" s="19">
        <v>1</v>
      </c>
      <c r="AH136" s="18" t="s">
        <v>1</v>
      </c>
      <c r="AI136" s="19">
        <v>1</v>
      </c>
      <c r="AJ136" s="258" t="s">
        <v>1</v>
      </c>
      <c r="AK136" s="258"/>
      <c r="AL136" s="18" t="s">
        <v>1</v>
      </c>
      <c r="AM136" s="22" t="s">
        <v>1</v>
      </c>
    </row>
    <row r="137" spans="1:39" ht="14.25" customHeight="1" x14ac:dyDescent="0.3">
      <c r="A137" s="3">
        <v>757</v>
      </c>
      <c r="B137" s="6" t="s">
        <v>125</v>
      </c>
      <c r="C137" s="6" t="s">
        <v>285</v>
      </c>
      <c r="D137" s="273" t="s">
        <v>297</v>
      </c>
      <c r="E137" s="273"/>
      <c r="F137" s="3" t="s">
        <v>297</v>
      </c>
      <c r="G137" s="3" t="s">
        <v>303</v>
      </c>
      <c r="H137" s="6" t="s">
        <v>344</v>
      </c>
      <c r="I137" s="3" t="s">
        <v>358</v>
      </c>
      <c r="J137" s="12" t="s">
        <v>4</v>
      </c>
      <c r="K137" s="12" t="s">
        <v>362</v>
      </c>
      <c r="L137" s="12" t="s">
        <v>362</v>
      </c>
      <c r="M137" s="18" t="s">
        <v>1</v>
      </c>
      <c r="N137" s="18" t="s">
        <v>1</v>
      </c>
      <c r="O137" s="19">
        <v>1</v>
      </c>
      <c r="P137" s="19">
        <v>1</v>
      </c>
      <c r="Q137" s="18" t="s">
        <v>1</v>
      </c>
      <c r="R137" s="258" t="s">
        <v>1</v>
      </c>
      <c r="S137" s="258"/>
      <c r="T137" s="18" t="s">
        <v>1</v>
      </c>
      <c r="U137" s="18" t="s">
        <v>1</v>
      </c>
      <c r="V137" s="18" t="s">
        <v>1</v>
      </c>
      <c r="W137" s="18" t="s">
        <v>1</v>
      </c>
      <c r="X137" s="258" t="s">
        <v>1</v>
      </c>
      <c r="Y137" s="258"/>
      <c r="Z137" s="21" t="s">
        <v>1</v>
      </c>
      <c r="AA137" s="18" t="s">
        <v>1</v>
      </c>
      <c r="AB137" s="21" t="s">
        <v>1</v>
      </c>
      <c r="AC137" s="18" t="s">
        <v>1</v>
      </c>
      <c r="AD137" s="258" t="s">
        <v>1</v>
      </c>
      <c r="AE137" s="258"/>
      <c r="AF137" s="20" t="s">
        <v>1</v>
      </c>
      <c r="AG137" s="19">
        <v>1</v>
      </c>
      <c r="AH137" s="18" t="s">
        <v>1</v>
      </c>
      <c r="AI137" s="19">
        <v>1</v>
      </c>
      <c r="AJ137" s="258" t="s">
        <v>1</v>
      </c>
      <c r="AK137" s="258"/>
      <c r="AL137" s="18" t="s">
        <v>1</v>
      </c>
      <c r="AM137" s="22" t="s">
        <v>1</v>
      </c>
    </row>
    <row r="138" spans="1:39" ht="14.25" customHeight="1" x14ac:dyDescent="0.3">
      <c r="A138" s="3">
        <v>755</v>
      </c>
      <c r="B138" s="6" t="s">
        <v>126</v>
      </c>
      <c r="C138" s="6" t="s">
        <v>285</v>
      </c>
      <c r="D138" s="273" t="s">
        <v>297</v>
      </c>
      <c r="E138" s="273"/>
      <c r="F138" s="3" t="s">
        <v>297</v>
      </c>
      <c r="G138" s="3" t="s">
        <v>303</v>
      </c>
      <c r="H138" s="6" t="s">
        <v>342</v>
      </c>
      <c r="I138" s="3" t="s">
        <v>358</v>
      </c>
      <c r="J138" s="12" t="s">
        <v>4</v>
      </c>
      <c r="K138" s="12" t="s">
        <v>362</v>
      </c>
      <c r="L138" s="12" t="s">
        <v>362</v>
      </c>
      <c r="M138" s="18" t="s">
        <v>1</v>
      </c>
      <c r="N138" s="19">
        <v>1</v>
      </c>
      <c r="O138" s="18" t="s">
        <v>1</v>
      </c>
      <c r="P138" s="19">
        <v>1</v>
      </c>
      <c r="Q138" s="18" t="s">
        <v>1</v>
      </c>
      <c r="R138" s="258" t="s">
        <v>1</v>
      </c>
      <c r="S138" s="258"/>
      <c r="T138" s="18" t="s">
        <v>1</v>
      </c>
      <c r="U138" s="18" t="s">
        <v>1</v>
      </c>
      <c r="V138" s="18" t="s">
        <v>1</v>
      </c>
      <c r="W138" s="18" t="s">
        <v>1</v>
      </c>
      <c r="X138" s="258" t="s">
        <v>1</v>
      </c>
      <c r="Y138" s="258"/>
      <c r="Z138" s="20" t="s">
        <v>1</v>
      </c>
      <c r="AA138" s="20" t="s">
        <v>1</v>
      </c>
      <c r="AB138" s="18" t="s">
        <v>1</v>
      </c>
      <c r="AC138" s="18" t="s">
        <v>1</v>
      </c>
      <c r="AD138" s="258" t="s">
        <v>1</v>
      </c>
      <c r="AE138" s="258"/>
      <c r="AF138" s="20" t="s">
        <v>1</v>
      </c>
      <c r="AG138" s="19">
        <v>1</v>
      </c>
      <c r="AH138" s="19">
        <v>1</v>
      </c>
      <c r="AI138" s="18" t="s">
        <v>1</v>
      </c>
      <c r="AJ138" s="258" t="s">
        <v>1</v>
      </c>
      <c r="AK138" s="258"/>
      <c r="AL138" s="18" t="s">
        <v>1</v>
      </c>
      <c r="AM138" s="22" t="s">
        <v>1</v>
      </c>
    </row>
    <row r="139" spans="1:39" ht="14.25" customHeight="1" x14ac:dyDescent="0.3">
      <c r="A139" s="3">
        <v>765</v>
      </c>
      <c r="B139" s="6" t="s">
        <v>127</v>
      </c>
      <c r="C139" s="6" t="s">
        <v>285</v>
      </c>
      <c r="D139" s="273" t="s">
        <v>297</v>
      </c>
      <c r="E139" s="273"/>
      <c r="F139" s="3" t="s">
        <v>297</v>
      </c>
      <c r="G139" s="3" t="s">
        <v>303</v>
      </c>
      <c r="H139" s="6" t="s">
        <v>342</v>
      </c>
      <c r="I139" s="3" t="s">
        <v>358</v>
      </c>
      <c r="J139" s="12" t="s">
        <v>4</v>
      </c>
      <c r="K139" s="17" t="s">
        <v>1</v>
      </c>
      <c r="L139" s="12" t="s">
        <v>362</v>
      </c>
      <c r="M139" s="18" t="s">
        <v>1</v>
      </c>
      <c r="N139" s="18" t="s">
        <v>1</v>
      </c>
      <c r="O139" s="19">
        <v>1</v>
      </c>
      <c r="P139" s="19">
        <v>1</v>
      </c>
      <c r="Q139" s="18" t="s">
        <v>1</v>
      </c>
      <c r="R139" s="258" t="s">
        <v>1</v>
      </c>
      <c r="S139" s="258"/>
      <c r="T139" s="18" t="s">
        <v>1</v>
      </c>
      <c r="U139" s="18" t="s">
        <v>1</v>
      </c>
      <c r="V139" s="18" t="s">
        <v>1</v>
      </c>
      <c r="W139" s="18" t="s">
        <v>1</v>
      </c>
      <c r="X139" s="258" t="s">
        <v>1</v>
      </c>
      <c r="Y139" s="258"/>
      <c r="Z139" s="18" t="s">
        <v>1</v>
      </c>
      <c r="AA139" s="18" t="s">
        <v>1</v>
      </c>
      <c r="AB139" s="18" t="s">
        <v>1</v>
      </c>
      <c r="AC139" s="18" t="s">
        <v>1</v>
      </c>
      <c r="AD139" s="258" t="s">
        <v>1</v>
      </c>
      <c r="AE139" s="258"/>
      <c r="AF139" s="18" t="s">
        <v>1</v>
      </c>
      <c r="AG139" s="18" t="s">
        <v>1</v>
      </c>
      <c r="AH139" s="18" t="s">
        <v>1</v>
      </c>
      <c r="AI139" s="19">
        <v>1</v>
      </c>
      <c r="AJ139" s="258" t="s">
        <v>1</v>
      </c>
      <c r="AK139" s="258"/>
      <c r="AL139" s="18" t="s">
        <v>1</v>
      </c>
      <c r="AM139" s="22" t="s">
        <v>1</v>
      </c>
    </row>
    <row r="140" spans="1:39" ht="14.25" customHeight="1" x14ac:dyDescent="0.3">
      <c r="A140" s="3">
        <v>1492</v>
      </c>
      <c r="B140" s="6" t="s">
        <v>128</v>
      </c>
      <c r="C140" s="6" t="s">
        <v>285</v>
      </c>
      <c r="D140" s="273" t="s">
        <v>297</v>
      </c>
      <c r="E140" s="273"/>
      <c r="F140" s="3" t="s">
        <v>297</v>
      </c>
      <c r="G140" s="3" t="s">
        <v>303</v>
      </c>
      <c r="H140" s="6" t="s">
        <v>342</v>
      </c>
      <c r="I140" s="3" t="s">
        <v>358</v>
      </c>
      <c r="J140" s="12" t="s">
        <v>4</v>
      </c>
      <c r="K140" s="12" t="s">
        <v>362</v>
      </c>
      <c r="L140" s="12" t="s">
        <v>362</v>
      </c>
      <c r="M140" s="18" t="s">
        <v>1</v>
      </c>
      <c r="N140" s="18" t="s">
        <v>1</v>
      </c>
      <c r="O140" s="18" t="s">
        <v>1</v>
      </c>
      <c r="P140" s="19">
        <v>1</v>
      </c>
      <c r="Q140" s="18" t="s">
        <v>1</v>
      </c>
      <c r="R140" s="258" t="s">
        <v>1</v>
      </c>
      <c r="S140" s="258"/>
      <c r="T140" s="18" t="s">
        <v>1</v>
      </c>
      <c r="U140" s="18" t="s">
        <v>1</v>
      </c>
      <c r="V140" s="18" t="s">
        <v>1</v>
      </c>
      <c r="W140" s="18" t="s">
        <v>1</v>
      </c>
      <c r="X140" s="258" t="s">
        <v>1</v>
      </c>
      <c r="Y140" s="258"/>
      <c r="Z140" s="21" t="s">
        <v>1</v>
      </c>
      <c r="AA140" s="18" t="s">
        <v>1</v>
      </c>
      <c r="AB140" s="18" t="s">
        <v>1</v>
      </c>
      <c r="AC140" s="21" t="s">
        <v>1</v>
      </c>
      <c r="AD140" s="258" t="s">
        <v>1</v>
      </c>
      <c r="AE140" s="258"/>
      <c r="AF140" s="20" t="s">
        <v>1</v>
      </c>
      <c r="AG140" s="19">
        <v>1</v>
      </c>
      <c r="AH140" s="19">
        <v>1</v>
      </c>
      <c r="AI140" s="18" t="s">
        <v>1</v>
      </c>
      <c r="AJ140" s="258" t="s">
        <v>1</v>
      </c>
      <c r="AK140" s="258"/>
      <c r="AL140" s="18" t="s">
        <v>1</v>
      </c>
      <c r="AM140" s="22" t="s">
        <v>1</v>
      </c>
    </row>
    <row r="141" spans="1:39" ht="14.25" customHeight="1" x14ac:dyDescent="0.3">
      <c r="A141" s="3">
        <v>761</v>
      </c>
      <c r="B141" s="6" t="s">
        <v>121</v>
      </c>
      <c r="C141" s="6" t="s">
        <v>285</v>
      </c>
      <c r="D141" s="273" t="s">
        <v>297</v>
      </c>
      <c r="E141" s="273"/>
      <c r="F141" s="3" t="s">
        <v>297</v>
      </c>
      <c r="G141" s="3" t="s">
        <v>303</v>
      </c>
      <c r="H141" s="6" t="s">
        <v>344</v>
      </c>
      <c r="I141" s="3" t="s">
        <v>358</v>
      </c>
      <c r="J141" s="12" t="s">
        <v>4</v>
      </c>
      <c r="K141" s="17" t="s">
        <v>1</v>
      </c>
      <c r="L141" s="12" t="s">
        <v>362</v>
      </c>
      <c r="M141" s="18" t="s">
        <v>1</v>
      </c>
      <c r="N141" s="18" t="s">
        <v>1</v>
      </c>
      <c r="O141" s="19">
        <v>1</v>
      </c>
      <c r="P141" s="19">
        <v>1</v>
      </c>
      <c r="Q141" s="18" t="s">
        <v>1</v>
      </c>
      <c r="R141" s="258" t="s">
        <v>1</v>
      </c>
      <c r="S141" s="258"/>
      <c r="T141" s="18" t="s">
        <v>1</v>
      </c>
      <c r="U141" s="18" t="s">
        <v>1</v>
      </c>
      <c r="V141" s="18" t="s">
        <v>1</v>
      </c>
      <c r="W141" s="18" t="s">
        <v>1</v>
      </c>
      <c r="X141" s="258" t="s">
        <v>1</v>
      </c>
      <c r="Y141" s="258"/>
      <c r="Z141" s="21" t="s">
        <v>1</v>
      </c>
      <c r="AA141" s="18" t="s">
        <v>1</v>
      </c>
      <c r="AB141" s="18" t="s">
        <v>1</v>
      </c>
      <c r="AC141" s="18" t="s">
        <v>1</v>
      </c>
      <c r="AD141" s="258" t="s">
        <v>1</v>
      </c>
      <c r="AE141" s="258"/>
      <c r="AF141" s="20" t="s">
        <v>1</v>
      </c>
      <c r="AG141" s="19">
        <v>1</v>
      </c>
      <c r="AH141" s="18" t="s">
        <v>1</v>
      </c>
      <c r="AI141" s="19">
        <v>1</v>
      </c>
      <c r="AJ141" s="258" t="s">
        <v>1</v>
      </c>
      <c r="AK141" s="258"/>
      <c r="AL141" s="18" t="s">
        <v>1</v>
      </c>
      <c r="AM141" s="22" t="s">
        <v>1</v>
      </c>
    </row>
    <row r="142" spans="1:39" ht="13.5" customHeight="1" x14ac:dyDescent="0.3">
      <c r="A142" s="3">
        <v>775</v>
      </c>
      <c r="B142" s="6" t="s">
        <v>116</v>
      </c>
      <c r="C142" s="6" t="s">
        <v>285</v>
      </c>
      <c r="D142" s="273" t="s">
        <v>297</v>
      </c>
      <c r="E142" s="273"/>
      <c r="F142" s="3" t="s">
        <v>297</v>
      </c>
      <c r="G142" s="3" t="s">
        <v>303</v>
      </c>
      <c r="H142" s="6" t="s">
        <v>340</v>
      </c>
      <c r="I142" s="3" t="s">
        <v>358</v>
      </c>
      <c r="J142" s="12" t="s">
        <v>4</v>
      </c>
      <c r="K142" s="12" t="s">
        <v>362</v>
      </c>
      <c r="L142" s="12" t="s">
        <v>362</v>
      </c>
      <c r="M142" s="18" t="s">
        <v>1</v>
      </c>
      <c r="N142" s="19">
        <v>1</v>
      </c>
      <c r="O142" s="19">
        <v>1</v>
      </c>
      <c r="P142" s="19">
        <v>1</v>
      </c>
      <c r="Q142" s="19">
        <v>1</v>
      </c>
      <c r="R142" s="258" t="s">
        <v>1</v>
      </c>
      <c r="S142" s="258"/>
      <c r="T142" s="18" t="s">
        <v>1</v>
      </c>
      <c r="U142" s="18" t="s">
        <v>1</v>
      </c>
      <c r="V142" s="18" t="s">
        <v>1</v>
      </c>
      <c r="W142" s="18" t="s">
        <v>1</v>
      </c>
      <c r="X142" s="258" t="s">
        <v>1</v>
      </c>
      <c r="Y142" s="258"/>
      <c r="Z142" s="21" t="s">
        <v>1</v>
      </c>
      <c r="AA142" s="20" t="s">
        <v>1</v>
      </c>
      <c r="AB142" s="21" t="s">
        <v>1</v>
      </c>
      <c r="AC142" s="18" t="s">
        <v>1</v>
      </c>
      <c r="AD142" s="258" t="s">
        <v>1</v>
      </c>
      <c r="AE142" s="258"/>
      <c r="AF142" s="18" t="s">
        <v>1</v>
      </c>
      <c r="AG142" s="19">
        <v>1</v>
      </c>
      <c r="AH142" s="18" t="s">
        <v>1</v>
      </c>
      <c r="AI142" s="19">
        <v>1</v>
      </c>
      <c r="AJ142" s="258" t="s">
        <v>1</v>
      </c>
      <c r="AK142" s="258"/>
      <c r="AL142" s="18" t="s">
        <v>1</v>
      </c>
      <c r="AM142" s="22" t="s">
        <v>1</v>
      </c>
    </row>
    <row r="143" spans="1:39" ht="14.25" customHeight="1" x14ac:dyDescent="0.3">
      <c r="A143" s="3">
        <v>764</v>
      </c>
      <c r="B143" s="6" t="s">
        <v>129</v>
      </c>
      <c r="C143" s="6" t="s">
        <v>285</v>
      </c>
      <c r="D143" s="273" t="s">
        <v>297</v>
      </c>
      <c r="E143" s="273"/>
      <c r="F143" s="3" t="s">
        <v>297</v>
      </c>
      <c r="G143" s="3" t="s">
        <v>303</v>
      </c>
      <c r="H143" s="6" t="s">
        <v>341</v>
      </c>
      <c r="I143" s="3" t="s">
        <v>358</v>
      </c>
      <c r="J143" s="12" t="s">
        <v>4</v>
      </c>
      <c r="K143" s="17" t="s">
        <v>1</v>
      </c>
      <c r="L143" s="12" t="s">
        <v>362</v>
      </c>
      <c r="M143" s="18" t="s">
        <v>1</v>
      </c>
      <c r="N143" s="19">
        <v>1</v>
      </c>
      <c r="O143" s="18" t="s">
        <v>1</v>
      </c>
      <c r="P143" s="19">
        <v>1</v>
      </c>
      <c r="Q143" s="18" t="s">
        <v>1</v>
      </c>
      <c r="R143" s="258" t="s">
        <v>1</v>
      </c>
      <c r="S143" s="258"/>
      <c r="T143" s="18" t="s">
        <v>1</v>
      </c>
      <c r="U143" s="18" t="s">
        <v>1</v>
      </c>
      <c r="V143" s="18" t="s">
        <v>1</v>
      </c>
      <c r="W143" s="18" t="s">
        <v>1</v>
      </c>
      <c r="X143" s="258" t="s">
        <v>1</v>
      </c>
      <c r="Y143" s="258"/>
      <c r="Z143" s="18" t="s">
        <v>1</v>
      </c>
      <c r="AA143" s="18" t="s">
        <v>1</v>
      </c>
      <c r="AB143" s="18" t="s">
        <v>1</v>
      </c>
      <c r="AC143" s="18" t="s">
        <v>1</v>
      </c>
      <c r="AD143" s="258" t="s">
        <v>1</v>
      </c>
      <c r="AE143" s="258"/>
      <c r="AF143" s="18" t="s">
        <v>1</v>
      </c>
      <c r="AG143" s="18" t="s">
        <v>1</v>
      </c>
      <c r="AH143" s="19">
        <v>1</v>
      </c>
      <c r="AI143" s="18" t="s">
        <v>1</v>
      </c>
      <c r="AJ143" s="258" t="s">
        <v>1</v>
      </c>
      <c r="AK143" s="258"/>
      <c r="AL143" s="18" t="s">
        <v>1</v>
      </c>
      <c r="AM143" s="22" t="s">
        <v>1</v>
      </c>
    </row>
    <row r="144" spans="1:39" ht="14.25" customHeight="1" x14ac:dyDescent="0.3">
      <c r="A144" s="3">
        <v>769</v>
      </c>
      <c r="B144" s="6" t="s">
        <v>130</v>
      </c>
      <c r="C144" s="6" t="s">
        <v>285</v>
      </c>
      <c r="D144" s="273" t="s">
        <v>297</v>
      </c>
      <c r="E144" s="273"/>
      <c r="F144" s="3" t="s">
        <v>297</v>
      </c>
      <c r="G144" s="3" t="s">
        <v>303</v>
      </c>
      <c r="H144" s="6" t="s">
        <v>340</v>
      </c>
      <c r="I144" s="3" t="s">
        <v>358</v>
      </c>
      <c r="J144" s="12" t="s">
        <v>4</v>
      </c>
      <c r="K144" s="17" t="s">
        <v>1</v>
      </c>
      <c r="L144" s="12" t="s">
        <v>362</v>
      </c>
      <c r="M144" s="18" t="s">
        <v>1</v>
      </c>
      <c r="N144" s="18" t="s">
        <v>1</v>
      </c>
      <c r="O144" s="19">
        <v>1</v>
      </c>
      <c r="P144" s="19">
        <v>1</v>
      </c>
      <c r="Q144" s="18" t="s">
        <v>1</v>
      </c>
      <c r="R144" s="258" t="s">
        <v>1</v>
      </c>
      <c r="S144" s="258"/>
      <c r="T144" s="18" t="s">
        <v>1</v>
      </c>
      <c r="U144" s="18" t="s">
        <v>1</v>
      </c>
      <c r="V144" s="18" t="s">
        <v>1</v>
      </c>
      <c r="W144" s="18" t="s">
        <v>1</v>
      </c>
      <c r="X144" s="258" t="s">
        <v>1</v>
      </c>
      <c r="Y144" s="258"/>
      <c r="Z144" s="20" t="s">
        <v>1</v>
      </c>
      <c r="AA144" s="18" t="s">
        <v>1</v>
      </c>
      <c r="AB144" s="18" t="s">
        <v>1</v>
      </c>
      <c r="AC144" s="18" t="s">
        <v>1</v>
      </c>
      <c r="AD144" s="258" t="s">
        <v>1</v>
      </c>
      <c r="AE144" s="258"/>
      <c r="AF144" s="20" t="s">
        <v>1</v>
      </c>
      <c r="AG144" s="19">
        <v>1</v>
      </c>
      <c r="AH144" s="19">
        <v>1</v>
      </c>
      <c r="AI144" s="18" t="s">
        <v>1</v>
      </c>
      <c r="AJ144" s="258" t="s">
        <v>1</v>
      </c>
      <c r="AK144" s="258"/>
      <c r="AL144" s="18" t="s">
        <v>1</v>
      </c>
      <c r="AM144" s="22" t="s">
        <v>1</v>
      </c>
    </row>
    <row r="145" spans="1:39" ht="14.25" customHeight="1" x14ac:dyDescent="0.3">
      <c r="A145" s="3">
        <v>780</v>
      </c>
      <c r="B145" s="6" t="s">
        <v>131</v>
      </c>
      <c r="C145" s="6" t="s">
        <v>286</v>
      </c>
      <c r="D145" s="273" t="s">
        <v>297</v>
      </c>
      <c r="E145" s="273"/>
      <c r="F145" s="3" t="s">
        <v>297</v>
      </c>
      <c r="G145" s="3" t="s">
        <v>303</v>
      </c>
      <c r="H145" s="6" t="s">
        <v>343</v>
      </c>
      <c r="I145" s="3" t="s">
        <v>358</v>
      </c>
      <c r="J145" s="12" t="s">
        <v>4</v>
      </c>
      <c r="K145" s="17" t="s">
        <v>1</v>
      </c>
      <c r="L145" s="12" t="s">
        <v>362</v>
      </c>
      <c r="M145" s="18" t="s">
        <v>1</v>
      </c>
      <c r="N145" s="18" t="s">
        <v>1</v>
      </c>
      <c r="O145" s="18" t="s">
        <v>1</v>
      </c>
      <c r="P145" s="18" t="s">
        <v>1</v>
      </c>
      <c r="Q145" s="19">
        <v>1</v>
      </c>
      <c r="R145" s="261">
        <v>1</v>
      </c>
      <c r="S145" s="261"/>
      <c r="T145" s="18" t="s">
        <v>1</v>
      </c>
      <c r="U145" s="18" t="s">
        <v>1</v>
      </c>
      <c r="V145" s="18" t="s">
        <v>1</v>
      </c>
      <c r="W145" s="18" t="s">
        <v>1</v>
      </c>
      <c r="X145" s="258" t="s">
        <v>1</v>
      </c>
      <c r="Y145" s="258"/>
      <c r="Z145" s="20" t="s">
        <v>1</v>
      </c>
      <c r="AA145" s="18" t="s">
        <v>1</v>
      </c>
      <c r="AB145" s="18" t="s">
        <v>1</v>
      </c>
      <c r="AC145" s="18" t="s">
        <v>1</v>
      </c>
      <c r="AD145" s="258" t="s">
        <v>1</v>
      </c>
      <c r="AE145" s="258"/>
      <c r="AF145" s="18" t="s">
        <v>1</v>
      </c>
      <c r="AG145" s="18" t="s">
        <v>1</v>
      </c>
      <c r="AH145" s="19">
        <v>1</v>
      </c>
      <c r="AI145" s="18" t="s">
        <v>1</v>
      </c>
      <c r="AJ145" s="258" t="s">
        <v>1</v>
      </c>
      <c r="AK145" s="258"/>
      <c r="AL145" s="18" t="s">
        <v>1</v>
      </c>
      <c r="AM145" s="22" t="s">
        <v>1</v>
      </c>
    </row>
    <row r="146" spans="1:39" ht="14.25" customHeight="1" x14ac:dyDescent="0.3">
      <c r="A146" s="3">
        <v>754</v>
      </c>
      <c r="B146" s="6" t="s">
        <v>132</v>
      </c>
      <c r="C146" s="6" t="s">
        <v>286</v>
      </c>
      <c r="D146" s="273" t="s">
        <v>297</v>
      </c>
      <c r="E146" s="273"/>
      <c r="F146" s="3" t="s">
        <v>297</v>
      </c>
      <c r="G146" s="3" t="s">
        <v>303</v>
      </c>
      <c r="H146" s="6" t="s">
        <v>340</v>
      </c>
      <c r="I146" s="3" t="s">
        <v>358</v>
      </c>
      <c r="J146" s="12" t="s">
        <v>4</v>
      </c>
      <c r="K146" s="17" t="s">
        <v>1</v>
      </c>
      <c r="L146" s="12" t="s">
        <v>362</v>
      </c>
      <c r="M146" s="18" t="s">
        <v>1</v>
      </c>
      <c r="N146" s="19">
        <v>1</v>
      </c>
      <c r="O146" s="19">
        <v>1</v>
      </c>
      <c r="P146" s="19">
        <v>1</v>
      </c>
      <c r="Q146" s="18" t="s">
        <v>1</v>
      </c>
      <c r="R146" s="258" t="s">
        <v>1</v>
      </c>
      <c r="S146" s="258"/>
      <c r="T146" s="18" t="s">
        <v>1</v>
      </c>
      <c r="U146" s="18" t="s">
        <v>1</v>
      </c>
      <c r="V146" s="18" t="s">
        <v>1</v>
      </c>
      <c r="W146" s="18" t="s">
        <v>1</v>
      </c>
      <c r="X146" s="258" t="s">
        <v>1</v>
      </c>
      <c r="Y146" s="258"/>
      <c r="Z146" s="21" t="s">
        <v>1</v>
      </c>
      <c r="AA146" s="18" t="s">
        <v>1</v>
      </c>
      <c r="AB146" s="18" t="s">
        <v>1</v>
      </c>
      <c r="AC146" s="18" t="s">
        <v>1</v>
      </c>
      <c r="AD146" s="258" t="s">
        <v>1</v>
      </c>
      <c r="AE146" s="258"/>
      <c r="AF146" s="18" t="s">
        <v>1</v>
      </c>
      <c r="AG146" s="19">
        <v>1</v>
      </c>
      <c r="AH146" s="18" t="s">
        <v>1</v>
      </c>
      <c r="AI146" s="18" t="s">
        <v>1</v>
      </c>
      <c r="AJ146" s="258" t="s">
        <v>1</v>
      </c>
      <c r="AK146" s="258"/>
      <c r="AL146" s="18" t="s">
        <v>1</v>
      </c>
      <c r="AM146" s="22" t="s">
        <v>1</v>
      </c>
    </row>
    <row r="147" spans="1:39" ht="14.25" customHeight="1" x14ac:dyDescent="0.3">
      <c r="A147" s="3">
        <v>794</v>
      </c>
      <c r="B147" s="6" t="s">
        <v>133</v>
      </c>
      <c r="C147" s="6" t="s">
        <v>285</v>
      </c>
      <c r="D147" s="273" t="s">
        <v>293</v>
      </c>
      <c r="E147" s="273"/>
      <c r="F147" s="3" t="s">
        <v>293</v>
      </c>
      <c r="G147" s="3" t="s">
        <v>303</v>
      </c>
      <c r="H147" s="6" t="s">
        <v>345</v>
      </c>
      <c r="I147" s="3" t="s">
        <v>358</v>
      </c>
      <c r="J147" s="12" t="s">
        <v>4</v>
      </c>
      <c r="K147" s="17" t="s">
        <v>1</v>
      </c>
      <c r="L147" s="12" t="s">
        <v>362</v>
      </c>
      <c r="M147" s="18" t="s">
        <v>1</v>
      </c>
      <c r="N147" s="19">
        <v>1</v>
      </c>
      <c r="O147" s="18" t="s">
        <v>1</v>
      </c>
      <c r="P147" s="19">
        <v>1</v>
      </c>
      <c r="Q147" s="19">
        <v>1</v>
      </c>
      <c r="R147" s="261">
        <v>1</v>
      </c>
      <c r="S147" s="261"/>
      <c r="T147" s="18" t="s">
        <v>1</v>
      </c>
      <c r="U147" s="18" t="s">
        <v>1</v>
      </c>
      <c r="V147" s="18" t="s">
        <v>1</v>
      </c>
      <c r="W147" s="18" t="s">
        <v>1</v>
      </c>
      <c r="X147" s="258" t="s">
        <v>1</v>
      </c>
      <c r="Y147" s="258"/>
      <c r="Z147" s="18" t="s">
        <v>1</v>
      </c>
      <c r="AA147" s="20" t="s">
        <v>1</v>
      </c>
      <c r="AB147" s="20" t="s">
        <v>1</v>
      </c>
      <c r="AC147" s="18" t="s">
        <v>1</v>
      </c>
      <c r="AD147" s="258" t="s">
        <v>1</v>
      </c>
      <c r="AE147" s="258"/>
      <c r="AF147" s="18" t="s">
        <v>1</v>
      </c>
      <c r="AG147" s="19">
        <v>1</v>
      </c>
      <c r="AH147" s="18" t="s">
        <v>1</v>
      </c>
      <c r="AI147" s="18" t="s">
        <v>1</v>
      </c>
      <c r="AJ147" s="258" t="s">
        <v>1</v>
      </c>
      <c r="AK147" s="258"/>
      <c r="AL147" s="18" t="s">
        <v>1</v>
      </c>
      <c r="AM147" s="22" t="s">
        <v>1</v>
      </c>
    </row>
    <row r="148" spans="1:39" ht="18.75" customHeight="1" x14ac:dyDescent="0.3">
      <c r="A148" s="3">
        <v>798</v>
      </c>
      <c r="B148" s="6" t="s">
        <v>134</v>
      </c>
      <c r="C148" s="6" t="s">
        <v>285</v>
      </c>
      <c r="D148" s="273" t="s">
        <v>293</v>
      </c>
      <c r="E148" s="273"/>
      <c r="F148" s="3" t="s">
        <v>293</v>
      </c>
      <c r="G148" s="3" t="s">
        <v>303</v>
      </c>
      <c r="H148" s="6" t="s">
        <v>345</v>
      </c>
      <c r="I148" s="3" t="s">
        <v>358</v>
      </c>
      <c r="J148" s="12" t="s">
        <v>4</v>
      </c>
      <c r="K148" s="12" t="s">
        <v>362</v>
      </c>
      <c r="L148" s="12" t="s">
        <v>362</v>
      </c>
      <c r="M148" s="18" t="s">
        <v>1</v>
      </c>
      <c r="N148" s="18" t="s">
        <v>1</v>
      </c>
      <c r="O148" s="18" t="s">
        <v>1</v>
      </c>
      <c r="P148" s="19">
        <v>1</v>
      </c>
      <c r="Q148" s="19">
        <v>1</v>
      </c>
      <c r="R148" s="261">
        <v>1</v>
      </c>
      <c r="S148" s="261"/>
      <c r="T148" s="18" t="s">
        <v>1</v>
      </c>
      <c r="U148" s="18" t="s">
        <v>1</v>
      </c>
      <c r="V148" s="18" t="s">
        <v>1</v>
      </c>
      <c r="W148" s="18" t="s">
        <v>1</v>
      </c>
      <c r="X148" s="258" t="s">
        <v>1</v>
      </c>
      <c r="Y148" s="258"/>
      <c r="Z148" s="21" t="s">
        <v>1</v>
      </c>
      <c r="AA148" s="21" t="s">
        <v>1</v>
      </c>
      <c r="AB148" s="18" t="s">
        <v>1</v>
      </c>
      <c r="AC148" s="18" t="s">
        <v>1</v>
      </c>
      <c r="AD148" s="258" t="s">
        <v>1</v>
      </c>
      <c r="AE148" s="258"/>
      <c r="AF148" s="18" t="s">
        <v>1</v>
      </c>
      <c r="AG148" s="19">
        <v>1</v>
      </c>
      <c r="AH148" s="19">
        <v>1</v>
      </c>
      <c r="AI148" s="18" t="s">
        <v>1</v>
      </c>
      <c r="AJ148" s="258" t="s">
        <v>1</v>
      </c>
      <c r="AK148" s="258"/>
      <c r="AL148" s="18" t="s">
        <v>1</v>
      </c>
      <c r="AM148" s="22" t="s">
        <v>1</v>
      </c>
    </row>
    <row r="149" spans="1:39" ht="14.25" customHeight="1" x14ac:dyDescent="0.3">
      <c r="A149" s="3">
        <v>797</v>
      </c>
      <c r="B149" s="6" t="s">
        <v>135</v>
      </c>
      <c r="C149" s="6" t="s">
        <v>285</v>
      </c>
      <c r="D149" s="273" t="s">
        <v>293</v>
      </c>
      <c r="E149" s="273"/>
      <c r="F149" s="3" t="s">
        <v>293</v>
      </c>
      <c r="G149" s="3" t="s">
        <v>303</v>
      </c>
      <c r="H149" s="6" t="s">
        <v>311</v>
      </c>
      <c r="I149" s="3" t="s">
        <v>358</v>
      </c>
      <c r="J149" s="12" t="s">
        <v>4</v>
      </c>
      <c r="K149" s="17" t="s">
        <v>1</v>
      </c>
      <c r="L149" s="12" t="s">
        <v>362</v>
      </c>
      <c r="M149" s="18" t="s">
        <v>1</v>
      </c>
      <c r="N149" s="18" t="s">
        <v>1</v>
      </c>
      <c r="O149" s="19">
        <v>1</v>
      </c>
      <c r="P149" s="19">
        <v>1</v>
      </c>
      <c r="Q149" s="18" t="s">
        <v>1</v>
      </c>
      <c r="R149" s="258" t="s">
        <v>1</v>
      </c>
      <c r="S149" s="258"/>
      <c r="T149" s="18" t="s">
        <v>1</v>
      </c>
      <c r="U149" s="18" t="s">
        <v>1</v>
      </c>
      <c r="V149" s="18" t="s">
        <v>1</v>
      </c>
      <c r="W149" s="18" t="s">
        <v>1</v>
      </c>
      <c r="X149" s="258" t="s">
        <v>1</v>
      </c>
      <c r="Y149" s="258"/>
      <c r="Z149" s="21" t="s">
        <v>1</v>
      </c>
      <c r="AA149" s="20" t="s">
        <v>1</v>
      </c>
      <c r="AB149" s="18" t="s">
        <v>1</v>
      </c>
      <c r="AC149" s="18" t="s">
        <v>1</v>
      </c>
      <c r="AD149" s="258" t="s">
        <v>1</v>
      </c>
      <c r="AE149" s="258"/>
      <c r="AF149" s="20" t="s">
        <v>1</v>
      </c>
      <c r="AG149" s="19">
        <v>1</v>
      </c>
      <c r="AH149" s="18" t="s">
        <v>1</v>
      </c>
      <c r="AI149" s="18" t="s">
        <v>1</v>
      </c>
      <c r="AJ149" s="258" t="s">
        <v>1</v>
      </c>
      <c r="AK149" s="258"/>
      <c r="AL149" s="18" t="s">
        <v>1</v>
      </c>
      <c r="AM149" s="22" t="s">
        <v>1</v>
      </c>
    </row>
    <row r="150" spans="1:39" ht="14.25" customHeight="1" x14ac:dyDescent="0.3">
      <c r="A150" s="3">
        <v>783</v>
      </c>
      <c r="B150" s="6" t="s">
        <v>136</v>
      </c>
      <c r="C150" s="6" t="s">
        <v>285</v>
      </c>
      <c r="D150" s="273" t="s">
        <v>293</v>
      </c>
      <c r="E150" s="273"/>
      <c r="F150" s="3" t="s">
        <v>293</v>
      </c>
      <c r="G150" s="3" t="s">
        <v>303</v>
      </c>
      <c r="H150" s="6" t="s">
        <v>311</v>
      </c>
      <c r="I150" s="3" t="s">
        <v>358</v>
      </c>
      <c r="J150" s="12" t="s">
        <v>4</v>
      </c>
      <c r="K150" s="12" t="s">
        <v>362</v>
      </c>
      <c r="L150" s="12" t="s">
        <v>362</v>
      </c>
      <c r="M150" s="18" t="s">
        <v>1</v>
      </c>
      <c r="N150" s="18" t="s">
        <v>1</v>
      </c>
      <c r="O150" s="19">
        <v>1</v>
      </c>
      <c r="P150" s="19">
        <v>1</v>
      </c>
      <c r="Q150" s="18" t="s">
        <v>1</v>
      </c>
      <c r="R150" s="258" t="s">
        <v>1</v>
      </c>
      <c r="S150" s="258"/>
      <c r="T150" s="18" t="s">
        <v>1</v>
      </c>
      <c r="U150" s="18" t="s">
        <v>1</v>
      </c>
      <c r="V150" s="18" t="s">
        <v>1</v>
      </c>
      <c r="W150" s="18" t="s">
        <v>1</v>
      </c>
      <c r="X150" s="258" t="s">
        <v>1</v>
      </c>
      <c r="Y150" s="258"/>
      <c r="Z150" s="20" t="s">
        <v>1</v>
      </c>
      <c r="AA150" s="18" t="s">
        <v>1</v>
      </c>
      <c r="AB150" s="18" t="s">
        <v>1</v>
      </c>
      <c r="AC150" s="18" t="s">
        <v>1</v>
      </c>
      <c r="AD150" s="258" t="s">
        <v>1</v>
      </c>
      <c r="AE150" s="258"/>
      <c r="AF150" s="18" t="s">
        <v>1</v>
      </c>
      <c r="AG150" s="19">
        <v>1</v>
      </c>
      <c r="AH150" s="18" t="s">
        <v>1</v>
      </c>
      <c r="AI150" s="18" t="s">
        <v>1</v>
      </c>
      <c r="AJ150" s="258" t="s">
        <v>1</v>
      </c>
      <c r="AK150" s="258"/>
      <c r="AL150" s="18" t="s">
        <v>1</v>
      </c>
      <c r="AM150" s="22" t="s">
        <v>1</v>
      </c>
    </row>
    <row r="151" spans="1:39" ht="13.5" customHeight="1" x14ac:dyDescent="0.3">
      <c r="A151" s="3">
        <v>801</v>
      </c>
      <c r="B151" s="6" t="s">
        <v>137</v>
      </c>
      <c r="C151" s="6" t="s">
        <v>285</v>
      </c>
      <c r="D151" s="273" t="s">
        <v>293</v>
      </c>
      <c r="E151" s="273"/>
      <c r="F151" s="3" t="s">
        <v>293</v>
      </c>
      <c r="G151" s="3" t="s">
        <v>303</v>
      </c>
      <c r="H151" s="6" t="s">
        <v>312</v>
      </c>
      <c r="I151" s="3" t="s">
        <v>358</v>
      </c>
      <c r="J151" s="12" t="s">
        <v>4</v>
      </c>
      <c r="K151" s="17" t="s">
        <v>1</v>
      </c>
      <c r="L151" s="12" t="s">
        <v>362</v>
      </c>
      <c r="M151" s="18" t="s">
        <v>1</v>
      </c>
      <c r="N151" s="18" t="s">
        <v>1</v>
      </c>
      <c r="O151" s="19">
        <v>1</v>
      </c>
      <c r="P151" s="19">
        <v>1</v>
      </c>
      <c r="Q151" s="18" t="s">
        <v>1</v>
      </c>
      <c r="R151" s="258" t="s">
        <v>1</v>
      </c>
      <c r="S151" s="258"/>
      <c r="T151" s="18" t="s">
        <v>1</v>
      </c>
      <c r="U151" s="18" t="s">
        <v>1</v>
      </c>
      <c r="V151" s="18" t="s">
        <v>1</v>
      </c>
      <c r="W151" s="18" t="s">
        <v>1</v>
      </c>
      <c r="X151" s="258" t="s">
        <v>1</v>
      </c>
      <c r="Y151" s="258"/>
      <c r="Z151" s="18" t="s">
        <v>1</v>
      </c>
      <c r="AA151" s="18" t="s">
        <v>1</v>
      </c>
      <c r="AB151" s="18" t="s">
        <v>1</v>
      </c>
      <c r="AC151" s="18" t="s">
        <v>1</v>
      </c>
      <c r="AD151" s="258" t="s">
        <v>1</v>
      </c>
      <c r="AE151" s="258"/>
      <c r="AF151" s="18" t="s">
        <v>1</v>
      </c>
      <c r="AG151" s="19">
        <v>1</v>
      </c>
      <c r="AH151" s="18" t="s">
        <v>1</v>
      </c>
      <c r="AI151" s="18" t="s">
        <v>1</v>
      </c>
      <c r="AJ151" s="258" t="s">
        <v>1</v>
      </c>
      <c r="AK151" s="258"/>
      <c r="AL151" s="18" t="s">
        <v>1</v>
      </c>
      <c r="AM151" s="22" t="s">
        <v>1</v>
      </c>
    </row>
    <row r="152" spans="1:39" ht="14.25" customHeight="1" x14ac:dyDescent="0.3">
      <c r="A152" s="3">
        <v>1493</v>
      </c>
      <c r="B152" s="6" t="s">
        <v>138</v>
      </c>
      <c r="C152" s="6" t="s">
        <v>285</v>
      </c>
      <c r="D152" s="273" t="s">
        <v>293</v>
      </c>
      <c r="E152" s="273"/>
      <c r="F152" s="3" t="s">
        <v>293</v>
      </c>
      <c r="G152" s="3" t="s">
        <v>303</v>
      </c>
      <c r="H152" s="6" t="s">
        <v>311</v>
      </c>
      <c r="I152" s="3" t="s">
        <v>358</v>
      </c>
      <c r="J152" s="12" t="s">
        <v>4</v>
      </c>
      <c r="K152" s="17" t="s">
        <v>1</v>
      </c>
      <c r="L152" s="12" t="s">
        <v>362</v>
      </c>
      <c r="M152" s="18" t="s">
        <v>1</v>
      </c>
      <c r="N152" s="19">
        <v>1</v>
      </c>
      <c r="O152" s="19">
        <v>1</v>
      </c>
      <c r="P152" s="19">
        <v>1</v>
      </c>
      <c r="Q152" s="19">
        <v>1</v>
      </c>
      <c r="R152" s="261">
        <v>1</v>
      </c>
      <c r="S152" s="261"/>
      <c r="T152" s="18" t="s">
        <v>1</v>
      </c>
      <c r="U152" s="18" t="s">
        <v>1</v>
      </c>
      <c r="V152" s="18" t="s">
        <v>1</v>
      </c>
      <c r="W152" s="18" t="s">
        <v>1</v>
      </c>
      <c r="X152" s="261">
        <v>1</v>
      </c>
      <c r="Y152" s="261"/>
      <c r="Z152" s="20" t="s">
        <v>1</v>
      </c>
      <c r="AA152" s="20" t="s">
        <v>1</v>
      </c>
      <c r="AB152" s="21" t="s">
        <v>1</v>
      </c>
      <c r="AC152" s="18" t="s">
        <v>1</v>
      </c>
      <c r="AD152" s="258" t="s">
        <v>1</v>
      </c>
      <c r="AE152" s="258"/>
      <c r="AF152" s="20" t="s">
        <v>1</v>
      </c>
      <c r="AG152" s="19">
        <v>1</v>
      </c>
      <c r="AH152" s="18" t="s">
        <v>1</v>
      </c>
      <c r="AI152" s="19">
        <v>1</v>
      </c>
      <c r="AJ152" s="258" t="s">
        <v>1</v>
      </c>
      <c r="AK152" s="258"/>
      <c r="AL152" s="18" t="s">
        <v>1</v>
      </c>
      <c r="AM152" s="22" t="s">
        <v>1</v>
      </c>
    </row>
    <row r="153" spans="1:39" ht="14.25" customHeight="1" x14ac:dyDescent="0.3">
      <c r="A153" s="3">
        <v>790</v>
      </c>
      <c r="B153" s="6" t="s">
        <v>139</v>
      </c>
      <c r="C153" s="6" t="s">
        <v>286</v>
      </c>
      <c r="D153" s="273" t="s">
        <v>293</v>
      </c>
      <c r="E153" s="273"/>
      <c r="F153" s="3" t="s">
        <v>293</v>
      </c>
      <c r="G153" s="3" t="s">
        <v>303</v>
      </c>
      <c r="H153" s="6" t="s">
        <v>345</v>
      </c>
      <c r="I153" s="3" t="s">
        <v>358</v>
      </c>
      <c r="J153" s="12" t="s">
        <v>4</v>
      </c>
      <c r="K153" s="17" t="s">
        <v>1</v>
      </c>
      <c r="L153" s="12" t="s">
        <v>362</v>
      </c>
      <c r="M153" s="18" t="s">
        <v>1</v>
      </c>
      <c r="N153" s="18" t="s">
        <v>1</v>
      </c>
      <c r="O153" s="18" t="s">
        <v>1</v>
      </c>
      <c r="P153" s="18" t="s">
        <v>1</v>
      </c>
      <c r="Q153" s="18" t="s">
        <v>1</v>
      </c>
      <c r="R153" s="258" t="s">
        <v>1</v>
      </c>
      <c r="S153" s="258"/>
      <c r="T153" s="18" t="s">
        <v>1</v>
      </c>
      <c r="U153" s="18" t="s">
        <v>1</v>
      </c>
      <c r="V153" s="18" t="s">
        <v>1</v>
      </c>
      <c r="W153" s="18" t="s">
        <v>1</v>
      </c>
      <c r="X153" s="258" t="s">
        <v>1</v>
      </c>
      <c r="Y153" s="258"/>
      <c r="Z153" s="21" t="s">
        <v>1</v>
      </c>
      <c r="AA153" s="18" t="s">
        <v>1</v>
      </c>
      <c r="AB153" s="18" t="s">
        <v>1</v>
      </c>
      <c r="AC153" s="18" t="s">
        <v>1</v>
      </c>
      <c r="AD153" s="258" t="s">
        <v>1</v>
      </c>
      <c r="AE153" s="258"/>
      <c r="AF153" s="20" t="s">
        <v>1</v>
      </c>
      <c r="AG153" s="18" t="s">
        <v>1</v>
      </c>
      <c r="AH153" s="19">
        <v>1</v>
      </c>
      <c r="AI153" s="18" t="s">
        <v>1</v>
      </c>
      <c r="AJ153" s="258" t="s">
        <v>1</v>
      </c>
      <c r="AK153" s="258"/>
      <c r="AL153" s="18" t="s">
        <v>1</v>
      </c>
      <c r="AM153" s="22" t="s">
        <v>1</v>
      </c>
    </row>
    <row r="154" spans="1:39" ht="14.25" customHeight="1" x14ac:dyDescent="0.3">
      <c r="A154" s="3">
        <v>823</v>
      </c>
      <c r="B154" s="6" t="s">
        <v>140</v>
      </c>
      <c r="C154" s="6" t="s">
        <v>285</v>
      </c>
      <c r="D154" s="273" t="s">
        <v>298</v>
      </c>
      <c r="E154" s="273"/>
      <c r="F154" s="3" t="s">
        <v>298</v>
      </c>
      <c r="G154" s="3" t="s">
        <v>303</v>
      </c>
      <c r="H154" s="6" t="s">
        <v>346</v>
      </c>
      <c r="I154" s="3" t="s">
        <v>358</v>
      </c>
      <c r="J154" s="12" t="s">
        <v>4</v>
      </c>
      <c r="K154" s="12" t="s">
        <v>362</v>
      </c>
      <c r="L154" s="12" t="s">
        <v>362</v>
      </c>
      <c r="M154" s="18" t="s">
        <v>1</v>
      </c>
      <c r="N154" s="19">
        <v>1</v>
      </c>
      <c r="O154" s="19">
        <v>1</v>
      </c>
      <c r="P154" s="19">
        <v>1</v>
      </c>
      <c r="Q154" s="18" t="s">
        <v>1</v>
      </c>
      <c r="R154" s="258" t="s">
        <v>1</v>
      </c>
      <c r="S154" s="258"/>
      <c r="T154" s="18" t="s">
        <v>1</v>
      </c>
      <c r="U154" s="18" t="s">
        <v>1</v>
      </c>
      <c r="V154" s="18" t="s">
        <v>1</v>
      </c>
      <c r="W154" s="18" t="s">
        <v>1</v>
      </c>
      <c r="X154" s="258" t="s">
        <v>1</v>
      </c>
      <c r="Y154" s="258"/>
      <c r="Z154" s="21" t="s">
        <v>1</v>
      </c>
      <c r="AA154" s="18" t="s">
        <v>1</v>
      </c>
      <c r="AB154" s="18" t="s">
        <v>1</v>
      </c>
      <c r="AC154" s="18" t="s">
        <v>1</v>
      </c>
      <c r="AD154" s="258" t="s">
        <v>1</v>
      </c>
      <c r="AE154" s="258"/>
      <c r="AF154" s="18" t="s">
        <v>1</v>
      </c>
      <c r="AG154" s="18" t="s">
        <v>1</v>
      </c>
      <c r="AH154" s="18" t="s">
        <v>1</v>
      </c>
      <c r="AI154" s="19">
        <v>1</v>
      </c>
      <c r="AJ154" s="258" t="s">
        <v>1</v>
      </c>
      <c r="AK154" s="258"/>
      <c r="AL154" s="18" t="s">
        <v>1</v>
      </c>
      <c r="AM154" s="22" t="s">
        <v>1</v>
      </c>
    </row>
    <row r="155" spans="1:39" ht="14.25" customHeight="1" x14ac:dyDescent="0.3">
      <c r="A155" s="3">
        <v>809</v>
      </c>
      <c r="B155" s="6" t="s">
        <v>141</v>
      </c>
      <c r="C155" s="6" t="s">
        <v>285</v>
      </c>
      <c r="D155" s="273" t="s">
        <v>298</v>
      </c>
      <c r="E155" s="273"/>
      <c r="F155" s="3" t="s">
        <v>298</v>
      </c>
      <c r="G155" s="3" t="s">
        <v>303</v>
      </c>
      <c r="H155" s="6" t="s">
        <v>347</v>
      </c>
      <c r="I155" s="3" t="s">
        <v>358</v>
      </c>
      <c r="J155" s="12" t="s">
        <v>4</v>
      </c>
      <c r="K155" s="12" t="s">
        <v>362</v>
      </c>
      <c r="L155" s="12" t="s">
        <v>362</v>
      </c>
      <c r="M155" s="19">
        <v>1</v>
      </c>
      <c r="N155" s="19">
        <v>1</v>
      </c>
      <c r="O155" s="18" t="s">
        <v>1</v>
      </c>
      <c r="P155" s="19">
        <v>1</v>
      </c>
      <c r="Q155" s="19">
        <v>1</v>
      </c>
      <c r="R155" s="261">
        <v>1</v>
      </c>
      <c r="S155" s="261"/>
      <c r="T155" s="18" t="s">
        <v>1</v>
      </c>
      <c r="U155" s="18" t="s">
        <v>1</v>
      </c>
      <c r="V155" s="18" t="s">
        <v>1</v>
      </c>
      <c r="W155" s="18" t="s">
        <v>1</v>
      </c>
      <c r="X155" s="261">
        <v>1</v>
      </c>
      <c r="Y155" s="261"/>
      <c r="Z155" s="18" t="s">
        <v>1</v>
      </c>
      <c r="AA155" s="18" t="s">
        <v>1</v>
      </c>
      <c r="AB155" s="18" t="s">
        <v>1</v>
      </c>
      <c r="AC155" s="18" t="s">
        <v>1</v>
      </c>
      <c r="AD155" s="258" t="s">
        <v>1</v>
      </c>
      <c r="AE155" s="258"/>
      <c r="AF155" s="18" t="s">
        <v>1</v>
      </c>
      <c r="AG155" s="19">
        <v>1</v>
      </c>
      <c r="AH155" s="19">
        <v>1</v>
      </c>
      <c r="AI155" s="19">
        <v>1</v>
      </c>
      <c r="AJ155" s="261">
        <v>1</v>
      </c>
      <c r="AK155" s="261"/>
      <c r="AL155" s="18" t="s">
        <v>1</v>
      </c>
      <c r="AM155" s="22" t="s">
        <v>1</v>
      </c>
    </row>
    <row r="156" spans="1:39" ht="18.75" customHeight="1" x14ac:dyDescent="0.3">
      <c r="A156" s="3">
        <v>811</v>
      </c>
      <c r="B156" s="6" t="s">
        <v>142</v>
      </c>
      <c r="C156" s="6" t="s">
        <v>286</v>
      </c>
      <c r="D156" s="273" t="s">
        <v>298</v>
      </c>
      <c r="E156" s="273"/>
      <c r="F156" s="3" t="s">
        <v>298</v>
      </c>
      <c r="G156" s="3" t="s">
        <v>303</v>
      </c>
      <c r="H156" s="6" t="s">
        <v>347</v>
      </c>
      <c r="I156" s="3" t="s">
        <v>359</v>
      </c>
      <c r="J156" s="12" t="s">
        <v>4</v>
      </c>
      <c r="K156" s="17" t="s">
        <v>1</v>
      </c>
      <c r="L156" s="12" t="s">
        <v>362</v>
      </c>
      <c r="M156" s="18" t="s">
        <v>1</v>
      </c>
      <c r="N156" s="18" t="s">
        <v>1</v>
      </c>
      <c r="O156" s="18" t="s">
        <v>1</v>
      </c>
      <c r="P156" s="18" t="s">
        <v>1</v>
      </c>
      <c r="Q156" s="19">
        <v>1</v>
      </c>
      <c r="R156" s="258" t="s">
        <v>1</v>
      </c>
      <c r="S156" s="258"/>
      <c r="T156" s="18" t="s">
        <v>1</v>
      </c>
      <c r="U156" s="18" t="s">
        <v>1</v>
      </c>
      <c r="V156" s="18" t="s">
        <v>1</v>
      </c>
      <c r="W156" s="18" t="s">
        <v>1</v>
      </c>
      <c r="X156" s="258" t="s">
        <v>1</v>
      </c>
      <c r="Y156" s="258"/>
      <c r="Z156" s="21" t="s">
        <v>1</v>
      </c>
      <c r="AA156" s="21" t="s">
        <v>1</v>
      </c>
      <c r="AB156" s="18" t="s">
        <v>1</v>
      </c>
      <c r="AC156" s="18" t="s">
        <v>1</v>
      </c>
      <c r="AD156" s="258" t="s">
        <v>1</v>
      </c>
      <c r="AE156" s="258"/>
      <c r="AF156" s="21" t="s">
        <v>1</v>
      </c>
      <c r="AG156" s="18" t="s">
        <v>1</v>
      </c>
      <c r="AH156" s="18" t="s">
        <v>1</v>
      </c>
      <c r="AI156" s="18" t="s">
        <v>1</v>
      </c>
      <c r="AJ156" s="258" t="s">
        <v>1</v>
      </c>
      <c r="AK156" s="258"/>
      <c r="AL156" s="18" t="s">
        <v>1</v>
      </c>
      <c r="AM156" s="22" t="s">
        <v>1</v>
      </c>
    </row>
    <row r="157" spans="1:39" ht="18.75" customHeight="1" x14ac:dyDescent="0.3">
      <c r="A157" s="3">
        <v>811</v>
      </c>
      <c r="B157" s="6" t="s">
        <v>142</v>
      </c>
      <c r="C157" s="6" t="s">
        <v>286</v>
      </c>
      <c r="D157" s="273" t="s">
        <v>298</v>
      </c>
      <c r="E157" s="273"/>
      <c r="F157" s="3" t="s">
        <v>298</v>
      </c>
      <c r="G157" s="3" t="s">
        <v>303</v>
      </c>
      <c r="H157" s="6" t="s">
        <v>347</v>
      </c>
      <c r="I157" s="3" t="s">
        <v>358</v>
      </c>
      <c r="J157" s="12" t="s">
        <v>4</v>
      </c>
      <c r="K157" s="17" t="s">
        <v>1</v>
      </c>
      <c r="L157" s="12" t="s">
        <v>362</v>
      </c>
      <c r="M157" s="18" t="s">
        <v>1</v>
      </c>
      <c r="N157" s="18" t="s">
        <v>1</v>
      </c>
      <c r="O157" s="18" t="s">
        <v>1</v>
      </c>
      <c r="P157" s="18" t="s">
        <v>1</v>
      </c>
      <c r="Q157" s="19">
        <v>1</v>
      </c>
      <c r="R157" s="258" t="s">
        <v>1</v>
      </c>
      <c r="S157" s="258"/>
      <c r="T157" s="18" t="s">
        <v>1</v>
      </c>
      <c r="U157" s="18" t="s">
        <v>1</v>
      </c>
      <c r="V157" s="18" t="s">
        <v>1</v>
      </c>
      <c r="W157" s="18" t="s">
        <v>1</v>
      </c>
      <c r="X157" s="258" t="s">
        <v>1</v>
      </c>
      <c r="Y157" s="258"/>
      <c r="Z157" s="21" t="s">
        <v>1</v>
      </c>
      <c r="AA157" s="21" t="s">
        <v>1</v>
      </c>
      <c r="AB157" s="18" t="s">
        <v>1</v>
      </c>
      <c r="AC157" s="18" t="s">
        <v>1</v>
      </c>
      <c r="AD157" s="258" t="s">
        <v>1</v>
      </c>
      <c r="AE157" s="258"/>
      <c r="AF157" s="21" t="s">
        <v>1</v>
      </c>
      <c r="AG157" s="19">
        <v>1</v>
      </c>
      <c r="AH157" s="18" t="s">
        <v>1</v>
      </c>
      <c r="AI157" s="19">
        <v>1</v>
      </c>
      <c r="AJ157" s="258" t="s">
        <v>1</v>
      </c>
      <c r="AK157" s="258"/>
      <c r="AL157" s="18" t="s">
        <v>1</v>
      </c>
      <c r="AM157" s="22" t="s">
        <v>1</v>
      </c>
    </row>
    <row r="158" spans="1:39" ht="14.25" customHeight="1" x14ac:dyDescent="0.3">
      <c r="A158" s="3">
        <v>844</v>
      </c>
      <c r="B158" s="6" t="s">
        <v>143</v>
      </c>
      <c r="C158" s="6" t="s">
        <v>285</v>
      </c>
      <c r="D158" s="273" t="s">
        <v>294</v>
      </c>
      <c r="E158" s="273"/>
      <c r="F158" s="3" t="s">
        <v>294</v>
      </c>
      <c r="G158" s="3" t="s">
        <v>303</v>
      </c>
      <c r="H158" s="6" t="s">
        <v>315</v>
      </c>
      <c r="I158" s="3" t="s">
        <v>358</v>
      </c>
      <c r="J158" s="12" t="s">
        <v>4</v>
      </c>
      <c r="K158" s="17" t="s">
        <v>1</v>
      </c>
      <c r="L158" s="12" t="s">
        <v>362</v>
      </c>
      <c r="M158" s="19">
        <v>1</v>
      </c>
      <c r="N158" s="19">
        <v>1</v>
      </c>
      <c r="O158" s="18" t="s">
        <v>1</v>
      </c>
      <c r="P158" s="19">
        <v>1</v>
      </c>
      <c r="Q158" s="18" t="s">
        <v>1</v>
      </c>
      <c r="R158" s="261">
        <v>1</v>
      </c>
      <c r="S158" s="261"/>
      <c r="T158" s="18" t="s">
        <v>1</v>
      </c>
      <c r="U158" s="18" t="s">
        <v>1</v>
      </c>
      <c r="V158" s="18" t="s">
        <v>1</v>
      </c>
      <c r="W158" s="18" t="s">
        <v>1</v>
      </c>
      <c r="X158" s="261">
        <v>1</v>
      </c>
      <c r="Y158" s="261"/>
      <c r="Z158" s="21" t="s">
        <v>1</v>
      </c>
      <c r="AA158" s="18" t="s">
        <v>1</v>
      </c>
      <c r="AB158" s="18" t="s">
        <v>1</v>
      </c>
      <c r="AC158" s="18" t="s">
        <v>1</v>
      </c>
      <c r="AD158" s="258" t="s">
        <v>1</v>
      </c>
      <c r="AE158" s="258"/>
      <c r="AF158" s="18" t="s">
        <v>1</v>
      </c>
      <c r="AG158" s="19">
        <v>1</v>
      </c>
      <c r="AH158" s="18" t="s">
        <v>1</v>
      </c>
      <c r="AI158" s="18" t="s">
        <v>1</v>
      </c>
      <c r="AJ158" s="258" t="s">
        <v>1</v>
      </c>
      <c r="AK158" s="258"/>
      <c r="AL158" s="18" t="s">
        <v>1</v>
      </c>
      <c r="AM158" s="22" t="s">
        <v>1</v>
      </c>
    </row>
    <row r="159" spans="1:39" ht="13.5" customHeight="1" x14ac:dyDescent="0.3">
      <c r="A159" s="3">
        <v>840</v>
      </c>
      <c r="B159" s="6" t="s">
        <v>144</v>
      </c>
      <c r="C159" s="6" t="s">
        <v>285</v>
      </c>
      <c r="D159" s="273" t="s">
        <v>294</v>
      </c>
      <c r="E159" s="273"/>
      <c r="F159" s="3" t="s">
        <v>294</v>
      </c>
      <c r="G159" s="3" t="s">
        <v>303</v>
      </c>
      <c r="H159" s="6" t="s">
        <v>348</v>
      </c>
      <c r="I159" s="3" t="s">
        <v>358</v>
      </c>
      <c r="J159" s="12" t="s">
        <v>4</v>
      </c>
      <c r="K159" s="12" t="s">
        <v>362</v>
      </c>
      <c r="L159" s="12" t="s">
        <v>362</v>
      </c>
      <c r="M159" s="19">
        <v>1</v>
      </c>
      <c r="N159" s="19">
        <v>1</v>
      </c>
      <c r="O159" s="19">
        <v>1</v>
      </c>
      <c r="P159" s="19">
        <v>1</v>
      </c>
      <c r="Q159" s="19">
        <v>1</v>
      </c>
      <c r="R159" s="261">
        <v>1</v>
      </c>
      <c r="S159" s="261"/>
      <c r="T159" s="18" t="s">
        <v>1</v>
      </c>
      <c r="U159" s="18" t="s">
        <v>1</v>
      </c>
      <c r="V159" s="18" t="s">
        <v>1</v>
      </c>
      <c r="W159" s="18" t="s">
        <v>1</v>
      </c>
      <c r="X159" s="261">
        <v>1</v>
      </c>
      <c r="Y159" s="261"/>
      <c r="Z159" s="21" t="s">
        <v>1</v>
      </c>
      <c r="AA159" s="20" t="s">
        <v>1</v>
      </c>
      <c r="AB159" s="18" t="s">
        <v>1</v>
      </c>
      <c r="AC159" s="18" t="s">
        <v>1</v>
      </c>
      <c r="AD159" s="258" t="s">
        <v>1</v>
      </c>
      <c r="AE159" s="258"/>
      <c r="AF159" s="18" t="s">
        <v>1</v>
      </c>
      <c r="AG159" s="18" t="s">
        <v>1</v>
      </c>
      <c r="AH159" s="18" t="s">
        <v>1</v>
      </c>
      <c r="AI159" s="19">
        <v>1</v>
      </c>
      <c r="AJ159" s="258" t="s">
        <v>1</v>
      </c>
      <c r="AK159" s="258"/>
      <c r="AL159" s="18" t="s">
        <v>1</v>
      </c>
      <c r="AM159" s="22" t="s">
        <v>1</v>
      </c>
    </row>
    <row r="160" spans="1:39" ht="14.25" customHeight="1" x14ac:dyDescent="0.3">
      <c r="A160" s="3">
        <v>1489</v>
      </c>
      <c r="B160" s="6" t="s">
        <v>145</v>
      </c>
      <c r="C160" s="6" t="s">
        <v>285</v>
      </c>
      <c r="D160" s="273" t="s">
        <v>294</v>
      </c>
      <c r="E160" s="273"/>
      <c r="F160" s="3" t="s">
        <v>294</v>
      </c>
      <c r="G160" s="3" t="s">
        <v>303</v>
      </c>
      <c r="H160" s="6" t="s">
        <v>313</v>
      </c>
      <c r="I160" s="3" t="s">
        <v>358</v>
      </c>
      <c r="J160" s="12" t="s">
        <v>4</v>
      </c>
      <c r="K160" s="17" t="s">
        <v>1</v>
      </c>
      <c r="L160" s="12" t="s">
        <v>362</v>
      </c>
      <c r="M160" s="18" t="s">
        <v>1</v>
      </c>
      <c r="N160" s="19">
        <v>1</v>
      </c>
      <c r="O160" s="18" t="s">
        <v>1</v>
      </c>
      <c r="P160" s="19">
        <v>1</v>
      </c>
      <c r="Q160" s="18" t="s">
        <v>1</v>
      </c>
      <c r="R160" s="261">
        <v>1</v>
      </c>
      <c r="S160" s="261"/>
      <c r="T160" s="18" t="s">
        <v>1</v>
      </c>
      <c r="U160" s="18" t="s">
        <v>1</v>
      </c>
      <c r="V160" s="18" t="s">
        <v>1</v>
      </c>
      <c r="W160" s="18" t="s">
        <v>1</v>
      </c>
      <c r="X160" s="261">
        <v>1</v>
      </c>
      <c r="Y160" s="261"/>
      <c r="Z160" s="21" t="s">
        <v>1</v>
      </c>
      <c r="AA160" s="18" t="s">
        <v>1</v>
      </c>
      <c r="AB160" s="20" t="s">
        <v>1</v>
      </c>
      <c r="AC160" s="18" t="s">
        <v>1</v>
      </c>
      <c r="AD160" s="258" t="s">
        <v>1</v>
      </c>
      <c r="AE160" s="258"/>
      <c r="AF160" s="18" t="s">
        <v>1</v>
      </c>
      <c r="AG160" s="18" t="s">
        <v>1</v>
      </c>
      <c r="AH160" s="18" t="s">
        <v>1</v>
      </c>
      <c r="AI160" s="18" t="s">
        <v>1</v>
      </c>
      <c r="AJ160" s="258" t="s">
        <v>1</v>
      </c>
      <c r="AK160" s="258"/>
      <c r="AL160" s="19">
        <v>1</v>
      </c>
      <c r="AM160" s="22" t="s">
        <v>1</v>
      </c>
    </row>
    <row r="161" spans="1:39" ht="14.25" customHeight="1" x14ac:dyDescent="0.3">
      <c r="A161" s="3">
        <v>846</v>
      </c>
      <c r="B161" s="6" t="s">
        <v>146</v>
      </c>
      <c r="C161" s="6" t="s">
        <v>285</v>
      </c>
      <c r="D161" s="273" t="s">
        <v>294</v>
      </c>
      <c r="E161" s="273"/>
      <c r="F161" s="3" t="s">
        <v>294</v>
      </c>
      <c r="G161" s="3" t="s">
        <v>303</v>
      </c>
      <c r="H161" s="6" t="s">
        <v>315</v>
      </c>
      <c r="I161" s="3" t="s">
        <v>358</v>
      </c>
      <c r="J161" s="12" t="s">
        <v>4</v>
      </c>
      <c r="K161" s="12" t="s">
        <v>362</v>
      </c>
      <c r="L161" s="12" t="s">
        <v>362</v>
      </c>
      <c r="M161" s="18" t="s">
        <v>1</v>
      </c>
      <c r="N161" s="18" t="s">
        <v>1</v>
      </c>
      <c r="O161" s="18" t="s">
        <v>1</v>
      </c>
      <c r="P161" s="19">
        <v>1</v>
      </c>
      <c r="Q161" s="18" t="s">
        <v>1</v>
      </c>
      <c r="R161" s="258" t="s">
        <v>1</v>
      </c>
      <c r="S161" s="258"/>
      <c r="T161" s="18" t="s">
        <v>1</v>
      </c>
      <c r="U161" s="18" t="s">
        <v>1</v>
      </c>
      <c r="V161" s="18" t="s">
        <v>1</v>
      </c>
      <c r="W161" s="18" t="s">
        <v>1</v>
      </c>
      <c r="X161" s="258" t="s">
        <v>1</v>
      </c>
      <c r="Y161" s="258"/>
      <c r="Z161" s="21" t="s">
        <v>1</v>
      </c>
      <c r="AA161" s="21" t="s">
        <v>1</v>
      </c>
      <c r="AB161" s="20" t="s">
        <v>1</v>
      </c>
      <c r="AC161" s="18" t="s">
        <v>1</v>
      </c>
      <c r="AD161" s="267" t="s">
        <v>1</v>
      </c>
      <c r="AE161" s="267"/>
      <c r="AF161" s="18" t="s">
        <v>1</v>
      </c>
      <c r="AG161" s="19">
        <v>1</v>
      </c>
      <c r="AH161" s="18" t="s">
        <v>1</v>
      </c>
      <c r="AI161" s="19">
        <v>1</v>
      </c>
      <c r="AJ161" s="258" t="s">
        <v>1</v>
      </c>
      <c r="AK161" s="258"/>
      <c r="AL161" s="19">
        <v>1</v>
      </c>
      <c r="AM161" s="22" t="s">
        <v>1</v>
      </c>
    </row>
    <row r="162" spans="1:39" ht="18.75" customHeight="1" x14ac:dyDescent="0.3">
      <c r="A162" s="3">
        <v>842</v>
      </c>
      <c r="B162" s="6" t="s">
        <v>147</v>
      </c>
      <c r="C162" s="6" t="s">
        <v>286</v>
      </c>
      <c r="D162" s="273" t="s">
        <v>294</v>
      </c>
      <c r="E162" s="273"/>
      <c r="F162" s="3" t="s">
        <v>294</v>
      </c>
      <c r="G162" s="3" t="s">
        <v>303</v>
      </c>
      <c r="H162" s="6" t="s">
        <v>348</v>
      </c>
      <c r="I162" s="3" t="s">
        <v>358</v>
      </c>
      <c r="J162" s="12" t="s">
        <v>4</v>
      </c>
      <c r="K162" s="17" t="s">
        <v>1</v>
      </c>
      <c r="L162" s="12" t="s">
        <v>362</v>
      </c>
      <c r="M162" s="18" t="s">
        <v>1</v>
      </c>
      <c r="N162" s="19">
        <v>1</v>
      </c>
      <c r="O162" s="18" t="s">
        <v>1</v>
      </c>
      <c r="P162" s="18" t="s">
        <v>1</v>
      </c>
      <c r="Q162" s="19">
        <v>1</v>
      </c>
      <c r="R162" s="258" t="s">
        <v>1</v>
      </c>
      <c r="S162" s="258"/>
      <c r="T162" s="18" t="s">
        <v>1</v>
      </c>
      <c r="U162" s="18" t="s">
        <v>1</v>
      </c>
      <c r="V162" s="18" t="s">
        <v>1</v>
      </c>
      <c r="W162" s="18" t="s">
        <v>1</v>
      </c>
      <c r="X162" s="258" t="s">
        <v>1</v>
      </c>
      <c r="Y162" s="258"/>
      <c r="Z162" s="21" t="s">
        <v>1</v>
      </c>
      <c r="AA162" s="18" t="s">
        <v>1</v>
      </c>
      <c r="AB162" s="18" t="s">
        <v>1</v>
      </c>
      <c r="AC162" s="18" t="s">
        <v>1</v>
      </c>
      <c r="AD162" s="258" t="s">
        <v>1</v>
      </c>
      <c r="AE162" s="258"/>
      <c r="AF162" s="18" t="s">
        <v>1</v>
      </c>
      <c r="AG162" s="19">
        <v>1</v>
      </c>
      <c r="AH162" s="18" t="s">
        <v>1</v>
      </c>
      <c r="AI162" s="18" t="s">
        <v>1</v>
      </c>
      <c r="AJ162" s="258" t="s">
        <v>1</v>
      </c>
      <c r="AK162" s="258"/>
      <c r="AL162" s="18" t="s">
        <v>1</v>
      </c>
      <c r="AM162" s="22" t="s">
        <v>1</v>
      </c>
    </row>
    <row r="163" spans="1:39" ht="14.25" customHeight="1" x14ac:dyDescent="0.3">
      <c r="A163" s="3">
        <v>853</v>
      </c>
      <c r="B163" s="6" t="s">
        <v>148</v>
      </c>
      <c r="C163" s="6" t="s">
        <v>286</v>
      </c>
      <c r="D163" s="273" t="s">
        <v>294</v>
      </c>
      <c r="E163" s="273"/>
      <c r="F163" s="3" t="s">
        <v>294</v>
      </c>
      <c r="G163" s="3" t="s">
        <v>303</v>
      </c>
      <c r="H163" s="6" t="s">
        <v>349</v>
      </c>
      <c r="I163" s="3" t="s">
        <v>358</v>
      </c>
      <c r="J163" s="12" t="s">
        <v>4</v>
      </c>
      <c r="K163" s="17" t="s">
        <v>1</v>
      </c>
      <c r="L163" s="12" t="s">
        <v>362</v>
      </c>
      <c r="M163" s="19">
        <v>1</v>
      </c>
      <c r="N163" s="18" t="s">
        <v>1</v>
      </c>
      <c r="O163" s="18" t="s">
        <v>1</v>
      </c>
      <c r="P163" s="19">
        <v>1</v>
      </c>
      <c r="Q163" s="19">
        <v>1</v>
      </c>
      <c r="R163" s="261">
        <v>1</v>
      </c>
      <c r="S163" s="261"/>
      <c r="T163" s="19">
        <v>1</v>
      </c>
      <c r="U163" s="18" t="s">
        <v>1</v>
      </c>
      <c r="V163" s="18" t="s">
        <v>1</v>
      </c>
      <c r="W163" s="18" t="s">
        <v>1</v>
      </c>
      <c r="X163" s="261">
        <v>1</v>
      </c>
      <c r="Y163" s="261"/>
      <c r="Z163" s="21" t="s">
        <v>1</v>
      </c>
      <c r="AA163" s="21" t="s">
        <v>1</v>
      </c>
      <c r="AB163" s="18" t="s">
        <v>1</v>
      </c>
      <c r="AC163" s="18" t="s">
        <v>1</v>
      </c>
      <c r="AD163" s="258" t="s">
        <v>1</v>
      </c>
      <c r="AE163" s="258"/>
      <c r="AF163" s="20" t="s">
        <v>1</v>
      </c>
      <c r="AG163" s="18" t="s">
        <v>1</v>
      </c>
      <c r="AH163" s="19">
        <v>1</v>
      </c>
      <c r="AI163" s="18" t="s">
        <v>1</v>
      </c>
      <c r="AJ163" s="258" t="s">
        <v>1</v>
      </c>
      <c r="AK163" s="258"/>
      <c r="AL163" s="18" t="s">
        <v>1</v>
      </c>
      <c r="AM163" s="22" t="s">
        <v>1</v>
      </c>
    </row>
    <row r="164" spans="1:39" ht="14.25" customHeight="1" x14ac:dyDescent="0.3">
      <c r="A164" s="3">
        <v>863</v>
      </c>
      <c r="B164" s="6" t="s">
        <v>149</v>
      </c>
      <c r="C164" s="6" t="s">
        <v>285</v>
      </c>
      <c r="D164" s="273" t="s">
        <v>295</v>
      </c>
      <c r="E164" s="273"/>
      <c r="F164" s="3" t="s">
        <v>295</v>
      </c>
      <c r="G164" s="3" t="s">
        <v>303</v>
      </c>
      <c r="H164" s="6" t="s">
        <v>319</v>
      </c>
      <c r="I164" s="3" t="s">
        <v>358</v>
      </c>
      <c r="J164" s="12" t="s">
        <v>4</v>
      </c>
      <c r="K164" s="12" t="s">
        <v>362</v>
      </c>
      <c r="L164" s="12" t="s">
        <v>362</v>
      </c>
      <c r="M164" s="18" t="s">
        <v>1</v>
      </c>
      <c r="N164" s="18" t="s">
        <v>1</v>
      </c>
      <c r="O164" s="18" t="s">
        <v>1</v>
      </c>
      <c r="P164" s="19">
        <v>1</v>
      </c>
      <c r="Q164" s="18" t="s">
        <v>1</v>
      </c>
      <c r="R164" s="258" t="s">
        <v>1</v>
      </c>
      <c r="S164" s="258"/>
      <c r="T164" s="18" t="s">
        <v>1</v>
      </c>
      <c r="U164" s="18" t="s">
        <v>1</v>
      </c>
      <c r="V164" s="18" t="s">
        <v>1</v>
      </c>
      <c r="W164" s="18" t="s">
        <v>1</v>
      </c>
      <c r="X164" s="258" t="s">
        <v>1</v>
      </c>
      <c r="Y164" s="258"/>
      <c r="Z164" s="20" t="s">
        <v>1</v>
      </c>
      <c r="AA164" s="18" t="s">
        <v>1</v>
      </c>
      <c r="AB164" s="20" t="s">
        <v>1</v>
      </c>
      <c r="AC164" s="18" t="s">
        <v>1</v>
      </c>
      <c r="AD164" s="258" t="s">
        <v>1</v>
      </c>
      <c r="AE164" s="258"/>
      <c r="AF164" s="18" t="s">
        <v>1</v>
      </c>
      <c r="AG164" s="19">
        <v>1</v>
      </c>
      <c r="AH164" s="18" t="s">
        <v>1</v>
      </c>
      <c r="AI164" s="18" t="s">
        <v>1</v>
      </c>
      <c r="AJ164" s="258" t="s">
        <v>1</v>
      </c>
      <c r="AK164" s="258"/>
      <c r="AL164" s="18" t="s">
        <v>1</v>
      </c>
      <c r="AM164" s="22" t="s">
        <v>1</v>
      </c>
    </row>
    <row r="165" spans="1:39" ht="14.25" customHeight="1" x14ac:dyDescent="0.3">
      <c r="A165" s="3">
        <v>884</v>
      </c>
      <c r="B165" s="6" t="s">
        <v>150</v>
      </c>
      <c r="C165" s="6" t="s">
        <v>285</v>
      </c>
      <c r="D165" s="273" t="s">
        <v>295</v>
      </c>
      <c r="E165" s="273"/>
      <c r="F165" s="3" t="s">
        <v>295</v>
      </c>
      <c r="G165" s="3" t="s">
        <v>303</v>
      </c>
      <c r="H165" s="6" t="s">
        <v>316</v>
      </c>
      <c r="I165" s="3" t="s">
        <v>358</v>
      </c>
      <c r="J165" s="12" t="s">
        <v>4</v>
      </c>
      <c r="K165" s="12" t="s">
        <v>362</v>
      </c>
      <c r="L165" s="12" t="s">
        <v>362</v>
      </c>
      <c r="M165" s="18" t="s">
        <v>1</v>
      </c>
      <c r="N165" s="18" t="s">
        <v>1</v>
      </c>
      <c r="O165" s="18" t="s">
        <v>1</v>
      </c>
      <c r="P165" s="19">
        <v>1</v>
      </c>
      <c r="Q165" s="18" t="s">
        <v>1</v>
      </c>
      <c r="R165" s="261">
        <v>1</v>
      </c>
      <c r="S165" s="261"/>
      <c r="T165" s="18" t="s">
        <v>1</v>
      </c>
      <c r="U165" s="18" t="s">
        <v>1</v>
      </c>
      <c r="V165" s="18" t="s">
        <v>1</v>
      </c>
      <c r="W165" s="18" t="s">
        <v>1</v>
      </c>
      <c r="X165" s="258" t="s">
        <v>1</v>
      </c>
      <c r="Y165" s="258"/>
      <c r="Z165" s="21" t="s">
        <v>1</v>
      </c>
      <c r="AA165" s="20" t="s">
        <v>1</v>
      </c>
      <c r="AB165" s="18" t="s">
        <v>1</v>
      </c>
      <c r="AC165" s="18" t="s">
        <v>1</v>
      </c>
      <c r="AD165" s="258" t="s">
        <v>1</v>
      </c>
      <c r="AE165" s="258"/>
      <c r="AF165" s="18" t="s">
        <v>1</v>
      </c>
      <c r="AG165" s="19">
        <v>1</v>
      </c>
      <c r="AH165" s="19">
        <v>1</v>
      </c>
      <c r="AI165" s="18" t="s">
        <v>1</v>
      </c>
      <c r="AJ165" s="258" t="s">
        <v>1</v>
      </c>
      <c r="AK165" s="258"/>
      <c r="AL165" s="18" t="s">
        <v>1</v>
      </c>
      <c r="AM165" s="22" t="s">
        <v>1</v>
      </c>
    </row>
    <row r="166" spans="1:39" ht="14.25" customHeight="1" x14ac:dyDescent="0.3">
      <c r="A166" s="3">
        <v>901</v>
      </c>
      <c r="B166" s="6" t="s">
        <v>151</v>
      </c>
      <c r="C166" s="6" t="s">
        <v>285</v>
      </c>
      <c r="D166" s="273" t="s">
        <v>295</v>
      </c>
      <c r="E166" s="273"/>
      <c r="F166" s="3" t="s">
        <v>295</v>
      </c>
      <c r="G166" s="3" t="s">
        <v>303</v>
      </c>
      <c r="H166" s="6" t="s">
        <v>350</v>
      </c>
      <c r="I166" s="3" t="s">
        <v>358</v>
      </c>
      <c r="J166" s="12" t="s">
        <v>4</v>
      </c>
      <c r="K166" s="17" t="s">
        <v>1</v>
      </c>
      <c r="L166" s="12" t="s">
        <v>362</v>
      </c>
      <c r="M166" s="18" t="s">
        <v>1</v>
      </c>
      <c r="N166" s="18" t="s">
        <v>1</v>
      </c>
      <c r="O166" s="18" t="s">
        <v>1</v>
      </c>
      <c r="P166" s="19">
        <v>1</v>
      </c>
      <c r="Q166" s="18" t="s">
        <v>1</v>
      </c>
      <c r="R166" s="258" t="s">
        <v>1</v>
      </c>
      <c r="S166" s="258"/>
      <c r="T166" s="18" t="s">
        <v>1</v>
      </c>
      <c r="U166" s="18" t="s">
        <v>1</v>
      </c>
      <c r="V166" s="18" t="s">
        <v>1</v>
      </c>
      <c r="W166" s="18" t="s">
        <v>1</v>
      </c>
      <c r="X166" s="258" t="s">
        <v>1</v>
      </c>
      <c r="Y166" s="258"/>
      <c r="Z166" s="20" t="s">
        <v>1</v>
      </c>
      <c r="AA166" s="18" t="s">
        <v>1</v>
      </c>
      <c r="AB166" s="18" t="s">
        <v>1</v>
      </c>
      <c r="AC166" s="18" t="s">
        <v>1</v>
      </c>
      <c r="AD166" s="258" t="s">
        <v>1</v>
      </c>
      <c r="AE166" s="258"/>
      <c r="AF166" s="18" t="s">
        <v>1</v>
      </c>
      <c r="AG166" s="18" t="s">
        <v>1</v>
      </c>
      <c r="AH166" s="19">
        <v>1</v>
      </c>
      <c r="AI166" s="18" t="s">
        <v>1</v>
      </c>
      <c r="AJ166" s="258" t="s">
        <v>1</v>
      </c>
      <c r="AK166" s="258"/>
      <c r="AL166" s="18" t="s">
        <v>1</v>
      </c>
      <c r="AM166" s="22" t="s">
        <v>1</v>
      </c>
    </row>
    <row r="167" spans="1:39" ht="14.25" customHeight="1" x14ac:dyDescent="0.3">
      <c r="A167" s="3">
        <v>864</v>
      </c>
      <c r="B167" s="6" t="s">
        <v>152</v>
      </c>
      <c r="C167" s="6" t="s">
        <v>285</v>
      </c>
      <c r="D167" s="273" t="s">
        <v>295</v>
      </c>
      <c r="E167" s="273"/>
      <c r="F167" s="3" t="s">
        <v>295</v>
      </c>
      <c r="G167" s="3" t="s">
        <v>303</v>
      </c>
      <c r="H167" s="6" t="s">
        <v>319</v>
      </c>
      <c r="I167" s="3" t="s">
        <v>358</v>
      </c>
      <c r="J167" s="12" t="s">
        <v>4</v>
      </c>
      <c r="K167" s="17" t="s">
        <v>1</v>
      </c>
      <c r="L167" s="12" t="s">
        <v>362</v>
      </c>
      <c r="M167" s="18" t="s">
        <v>1</v>
      </c>
      <c r="N167" s="18" t="s">
        <v>1</v>
      </c>
      <c r="O167" s="18" t="s">
        <v>1</v>
      </c>
      <c r="P167" s="19">
        <v>1</v>
      </c>
      <c r="Q167" s="19">
        <v>1</v>
      </c>
      <c r="R167" s="258" t="s">
        <v>1</v>
      </c>
      <c r="S167" s="258"/>
      <c r="T167" s="18" t="s">
        <v>1</v>
      </c>
      <c r="U167" s="18" t="s">
        <v>1</v>
      </c>
      <c r="V167" s="18" t="s">
        <v>1</v>
      </c>
      <c r="W167" s="19">
        <v>1</v>
      </c>
      <c r="X167" s="258" t="s">
        <v>1</v>
      </c>
      <c r="Y167" s="258"/>
      <c r="Z167" s="21" t="s">
        <v>1</v>
      </c>
      <c r="AA167" s="20" t="s">
        <v>1</v>
      </c>
      <c r="AB167" s="18" t="s">
        <v>1</v>
      </c>
      <c r="AC167" s="18" t="s">
        <v>1</v>
      </c>
      <c r="AD167" s="258" t="s">
        <v>1</v>
      </c>
      <c r="AE167" s="258"/>
      <c r="AF167" s="18" t="s">
        <v>1</v>
      </c>
      <c r="AG167" s="18" t="s">
        <v>1</v>
      </c>
      <c r="AH167" s="19">
        <v>1</v>
      </c>
      <c r="AI167" s="18" t="s">
        <v>1</v>
      </c>
      <c r="AJ167" s="258" t="s">
        <v>1</v>
      </c>
      <c r="AK167" s="258"/>
      <c r="AL167" s="18" t="s">
        <v>1</v>
      </c>
      <c r="AM167" s="22" t="s">
        <v>1</v>
      </c>
    </row>
    <row r="168" spans="1:39" ht="13.5" customHeight="1" x14ac:dyDescent="0.3">
      <c r="A168" s="3">
        <v>895</v>
      </c>
      <c r="B168" s="6" t="s">
        <v>153</v>
      </c>
      <c r="C168" s="6" t="s">
        <v>285</v>
      </c>
      <c r="D168" s="273" t="s">
        <v>295</v>
      </c>
      <c r="E168" s="273"/>
      <c r="F168" s="3" t="s">
        <v>295</v>
      </c>
      <c r="G168" s="3" t="s">
        <v>303</v>
      </c>
      <c r="H168" s="6" t="s">
        <v>316</v>
      </c>
      <c r="I168" s="3" t="s">
        <v>358</v>
      </c>
      <c r="J168" s="12" t="s">
        <v>4</v>
      </c>
      <c r="K168" s="17" t="s">
        <v>1</v>
      </c>
      <c r="L168" s="12" t="s">
        <v>362</v>
      </c>
      <c r="M168" s="18" t="s">
        <v>1</v>
      </c>
      <c r="N168" s="19">
        <v>1</v>
      </c>
      <c r="O168" s="18" t="s">
        <v>1</v>
      </c>
      <c r="P168" s="19">
        <v>1</v>
      </c>
      <c r="Q168" s="19">
        <v>1</v>
      </c>
      <c r="R168" s="261">
        <v>1</v>
      </c>
      <c r="S168" s="261"/>
      <c r="T168" s="18" t="s">
        <v>1</v>
      </c>
      <c r="U168" s="18" t="s">
        <v>1</v>
      </c>
      <c r="V168" s="18" t="s">
        <v>1</v>
      </c>
      <c r="W168" s="18" t="s">
        <v>1</v>
      </c>
      <c r="X168" s="261">
        <v>1</v>
      </c>
      <c r="Y168" s="261"/>
      <c r="Z168" s="20" t="s">
        <v>1</v>
      </c>
      <c r="AA168" s="18" t="s">
        <v>1</v>
      </c>
      <c r="AB168" s="18" t="s">
        <v>1</v>
      </c>
      <c r="AC168" s="18" t="s">
        <v>1</v>
      </c>
      <c r="AD168" s="258" t="s">
        <v>1</v>
      </c>
      <c r="AE168" s="258"/>
      <c r="AF168" s="18" t="s">
        <v>1</v>
      </c>
      <c r="AG168" s="18" t="s">
        <v>1</v>
      </c>
      <c r="AH168" s="19">
        <v>1</v>
      </c>
      <c r="AI168" s="18" t="s">
        <v>1</v>
      </c>
      <c r="AJ168" s="258" t="s">
        <v>1</v>
      </c>
      <c r="AK168" s="258"/>
      <c r="AL168" s="18" t="s">
        <v>1</v>
      </c>
      <c r="AM168" s="22" t="s">
        <v>1</v>
      </c>
    </row>
    <row r="169" spans="1:39" ht="14.25" customHeight="1" x14ac:dyDescent="0.3">
      <c r="A169" s="3">
        <v>885</v>
      </c>
      <c r="B169" s="6" t="s">
        <v>154</v>
      </c>
      <c r="C169" s="6" t="s">
        <v>286</v>
      </c>
      <c r="D169" s="273" t="s">
        <v>295</v>
      </c>
      <c r="E169" s="273"/>
      <c r="F169" s="3" t="s">
        <v>295</v>
      </c>
      <c r="G169" s="3" t="s">
        <v>303</v>
      </c>
      <c r="H169" s="6" t="s">
        <v>350</v>
      </c>
      <c r="I169" s="3" t="s">
        <v>358</v>
      </c>
      <c r="J169" s="12" t="s">
        <v>4</v>
      </c>
      <c r="K169" s="17" t="s">
        <v>1</v>
      </c>
      <c r="L169" s="12" t="s">
        <v>362</v>
      </c>
      <c r="M169" s="18" t="s">
        <v>1</v>
      </c>
      <c r="N169" s="18" t="s">
        <v>1</v>
      </c>
      <c r="O169" s="18" t="s">
        <v>1</v>
      </c>
      <c r="P169" s="18" t="s">
        <v>1</v>
      </c>
      <c r="Q169" s="19">
        <v>1</v>
      </c>
      <c r="R169" s="258" t="s">
        <v>1</v>
      </c>
      <c r="S169" s="258"/>
      <c r="T169" s="18" t="s">
        <v>1</v>
      </c>
      <c r="U169" s="18" t="s">
        <v>1</v>
      </c>
      <c r="V169" s="18" t="s">
        <v>1</v>
      </c>
      <c r="W169" s="18" t="s">
        <v>1</v>
      </c>
      <c r="X169" s="258" t="s">
        <v>1</v>
      </c>
      <c r="Y169" s="258"/>
      <c r="Z169" s="18" t="s">
        <v>1</v>
      </c>
      <c r="AA169" s="18" t="s">
        <v>1</v>
      </c>
      <c r="AB169" s="18" t="s">
        <v>1</v>
      </c>
      <c r="AC169" s="18" t="s">
        <v>1</v>
      </c>
      <c r="AD169" s="258" t="s">
        <v>1</v>
      </c>
      <c r="AE169" s="258"/>
      <c r="AF169" s="18" t="s">
        <v>1</v>
      </c>
      <c r="AG169" s="19">
        <v>1</v>
      </c>
      <c r="AH169" s="19">
        <v>1</v>
      </c>
      <c r="AI169" s="18" t="s">
        <v>1</v>
      </c>
      <c r="AJ169" s="258" t="s">
        <v>1</v>
      </c>
      <c r="AK169" s="258"/>
      <c r="AL169" s="18" t="s">
        <v>1</v>
      </c>
      <c r="AM169" s="22" t="s">
        <v>1</v>
      </c>
    </row>
    <row r="170" spans="1:39" ht="14.25" customHeight="1" x14ac:dyDescent="0.3">
      <c r="A170" s="3">
        <v>620</v>
      </c>
      <c r="B170" s="6" t="s">
        <v>155</v>
      </c>
      <c r="C170" s="6" t="s">
        <v>288</v>
      </c>
      <c r="D170" s="273" t="s">
        <v>296</v>
      </c>
      <c r="E170" s="273"/>
      <c r="F170" s="3" t="s">
        <v>296</v>
      </c>
      <c r="G170" s="3" t="s">
        <v>288</v>
      </c>
      <c r="H170" s="6" t="s">
        <v>351</v>
      </c>
      <c r="I170" s="3" t="s">
        <v>358</v>
      </c>
      <c r="J170" s="12" t="s">
        <v>4</v>
      </c>
      <c r="K170" s="12" t="s">
        <v>362</v>
      </c>
      <c r="L170" s="12" t="s">
        <v>362</v>
      </c>
      <c r="M170" s="19">
        <v>1</v>
      </c>
      <c r="N170" s="18" t="s">
        <v>1</v>
      </c>
      <c r="O170" s="18" t="s">
        <v>1</v>
      </c>
      <c r="P170" s="19">
        <v>1</v>
      </c>
      <c r="Q170" s="19">
        <v>1</v>
      </c>
      <c r="R170" s="261">
        <v>1</v>
      </c>
      <c r="S170" s="261"/>
      <c r="T170" s="18" t="s">
        <v>1</v>
      </c>
      <c r="U170" s="18" t="s">
        <v>1</v>
      </c>
      <c r="V170" s="18" t="s">
        <v>1</v>
      </c>
      <c r="W170" s="18" t="s">
        <v>1</v>
      </c>
      <c r="X170" s="258" t="s">
        <v>1</v>
      </c>
      <c r="Y170" s="258"/>
      <c r="Z170" s="21" t="s">
        <v>1</v>
      </c>
      <c r="AA170" s="18" t="s">
        <v>1</v>
      </c>
      <c r="AB170" s="20" t="s">
        <v>1</v>
      </c>
      <c r="AC170" s="18" t="s">
        <v>1</v>
      </c>
      <c r="AD170" s="258" t="s">
        <v>1</v>
      </c>
      <c r="AE170" s="258"/>
      <c r="AF170" s="20" t="s">
        <v>1</v>
      </c>
      <c r="AG170" s="19">
        <v>1</v>
      </c>
      <c r="AH170" s="19">
        <v>1</v>
      </c>
      <c r="AI170" s="18" t="s">
        <v>1</v>
      </c>
      <c r="AJ170" s="258" t="s">
        <v>1</v>
      </c>
      <c r="AK170" s="258"/>
      <c r="AL170" s="19">
        <v>1</v>
      </c>
      <c r="AM170" s="22" t="s">
        <v>1</v>
      </c>
    </row>
    <row r="171" spans="1:39" ht="14.25" customHeight="1" x14ac:dyDescent="0.3">
      <c r="A171" s="3">
        <v>675</v>
      </c>
      <c r="B171" s="6" t="s">
        <v>156</v>
      </c>
      <c r="C171" s="6" t="s">
        <v>288</v>
      </c>
      <c r="D171" s="273" t="s">
        <v>291</v>
      </c>
      <c r="E171" s="273"/>
      <c r="F171" s="3" t="s">
        <v>291</v>
      </c>
      <c r="G171" s="3" t="s">
        <v>288</v>
      </c>
      <c r="H171" s="6" t="s">
        <v>321</v>
      </c>
      <c r="I171" s="3" t="s">
        <v>358</v>
      </c>
      <c r="J171" s="12" t="s">
        <v>4</v>
      </c>
      <c r="K171" s="17" t="s">
        <v>1</v>
      </c>
      <c r="L171" s="12" t="s">
        <v>362</v>
      </c>
      <c r="M171" s="18" t="s">
        <v>1</v>
      </c>
      <c r="N171" s="18" t="s">
        <v>1</v>
      </c>
      <c r="O171" s="19">
        <v>1</v>
      </c>
      <c r="P171" s="19">
        <v>1</v>
      </c>
      <c r="Q171" s="18" t="s">
        <v>1</v>
      </c>
      <c r="R171" s="258" t="s">
        <v>1</v>
      </c>
      <c r="S171" s="258"/>
      <c r="T171" s="18" t="s">
        <v>1</v>
      </c>
      <c r="U171" s="18" t="s">
        <v>1</v>
      </c>
      <c r="V171" s="18" t="s">
        <v>1</v>
      </c>
      <c r="W171" s="18" t="s">
        <v>1</v>
      </c>
      <c r="X171" s="258" t="s">
        <v>1</v>
      </c>
      <c r="Y171" s="258"/>
      <c r="Z171" s="21" t="s">
        <v>1</v>
      </c>
      <c r="AA171" s="20" t="s">
        <v>1</v>
      </c>
      <c r="AB171" s="18" t="s">
        <v>1</v>
      </c>
      <c r="AC171" s="18" t="s">
        <v>1</v>
      </c>
      <c r="AD171" s="258" t="s">
        <v>1</v>
      </c>
      <c r="AE171" s="258"/>
      <c r="AF171" s="18" t="s">
        <v>1</v>
      </c>
      <c r="AG171" s="19">
        <v>1</v>
      </c>
      <c r="AH171" s="18" t="s">
        <v>1</v>
      </c>
      <c r="AI171" s="18" t="s">
        <v>1</v>
      </c>
      <c r="AJ171" s="258" t="s">
        <v>1</v>
      </c>
      <c r="AK171" s="258"/>
      <c r="AL171" s="18" t="s">
        <v>1</v>
      </c>
      <c r="AM171" s="22" t="s">
        <v>1</v>
      </c>
    </row>
    <row r="172" spans="1:39" ht="18.75" customHeight="1" x14ac:dyDescent="0.3">
      <c r="A172" s="3">
        <v>669</v>
      </c>
      <c r="B172" s="6" t="s">
        <v>157</v>
      </c>
      <c r="C172" s="6" t="s">
        <v>288</v>
      </c>
      <c r="D172" s="273" t="s">
        <v>291</v>
      </c>
      <c r="E172" s="273"/>
      <c r="F172" s="3" t="s">
        <v>291</v>
      </c>
      <c r="G172" s="3" t="s">
        <v>288</v>
      </c>
      <c r="H172" s="6" t="s">
        <v>321</v>
      </c>
      <c r="I172" s="3" t="s">
        <v>358</v>
      </c>
      <c r="J172" s="12" t="s">
        <v>4</v>
      </c>
      <c r="K172" s="17" t="s">
        <v>1</v>
      </c>
      <c r="L172" s="12" t="s">
        <v>362</v>
      </c>
      <c r="M172" s="18" t="s">
        <v>1</v>
      </c>
      <c r="N172" s="18" t="s">
        <v>1</v>
      </c>
      <c r="O172" s="19">
        <v>1</v>
      </c>
      <c r="P172" s="18" t="s">
        <v>1</v>
      </c>
      <c r="Q172" s="19">
        <v>1</v>
      </c>
      <c r="R172" s="258" t="s">
        <v>1</v>
      </c>
      <c r="S172" s="258"/>
      <c r="T172" s="18" t="s">
        <v>1</v>
      </c>
      <c r="U172" s="18" t="s">
        <v>1</v>
      </c>
      <c r="V172" s="18" t="s">
        <v>1</v>
      </c>
      <c r="W172" s="19">
        <v>1</v>
      </c>
      <c r="X172" s="261">
        <v>1</v>
      </c>
      <c r="Y172" s="261"/>
      <c r="Z172" s="21" t="s">
        <v>1</v>
      </c>
      <c r="AA172" s="18" t="s">
        <v>1</v>
      </c>
      <c r="AB172" s="18" t="s">
        <v>1</v>
      </c>
      <c r="AC172" s="18" t="s">
        <v>1</v>
      </c>
      <c r="AD172" s="258" t="s">
        <v>1</v>
      </c>
      <c r="AE172" s="258"/>
      <c r="AF172" s="18" t="s">
        <v>1</v>
      </c>
      <c r="AG172" s="19">
        <v>1</v>
      </c>
      <c r="AH172" s="18" t="s">
        <v>1</v>
      </c>
      <c r="AI172" s="19">
        <v>1</v>
      </c>
      <c r="AJ172" s="258" t="s">
        <v>1</v>
      </c>
      <c r="AK172" s="258"/>
      <c r="AL172" s="18" t="s">
        <v>1</v>
      </c>
      <c r="AM172" s="22" t="s">
        <v>1</v>
      </c>
    </row>
    <row r="173" spans="1:39" ht="14.25" customHeight="1" x14ac:dyDescent="0.3">
      <c r="A173" s="3">
        <v>679</v>
      </c>
      <c r="B173" s="6" t="s">
        <v>158</v>
      </c>
      <c r="C173" s="6" t="s">
        <v>288</v>
      </c>
      <c r="D173" s="273" t="s">
        <v>291</v>
      </c>
      <c r="E173" s="273"/>
      <c r="F173" s="3" t="s">
        <v>291</v>
      </c>
      <c r="G173" s="3" t="s">
        <v>288</v>
      </c>
      <c r="H173" s="6" t="s">
        <v>321</v>
      </c>
      <c r="I173" s="3" t="s">
        <v>358</v>
      </c>
      <c r="J173" s="12" t="s">
        <v>4</v>
      </c>
      <c r="K173" s="12" t="s">
        <v>362</v>
      </c>
      <c r="L173" s="12" t="s">
        <v>362</v>
      </c>
      <c r="M173" s="18" t="s">
        <v>1</v>
      </c>
      <c r="N173" s="19">
        <v>1</v>
      </c>
      <c r="O173" s="18" t="s">
        <v>1</v>
      </c>
      <c r="P173" s="18" t="s">
        <v>1</v>
      </c>
      <c r="Q173" s="19">
        <v>1</v>
      </c>
      <c r="R173" s="261">
        <v>1</v>
      </c>
      <c r="S173" s="261"/>
      <c r="T173" s="19">
        <v>1</v>
      </c>
      <c r="U173" s="18" t="s">
        <v>1</v>
      </c>
      <c r="V173" s="18" t="s">
        <v>1</v>
      </c>
      <c r="W173" s="19">
        <v>1</v>
      </c>
      <c r="X173" s="258" t="s">
        <v>1</v>
      </c>
      <c r="Y173" s="258"/>
      <c r="Z173" s="21" t="s">
        <v>1</v>
      </c>
      <c r="AA173" s="18" t="s">
        <v>1</v>
      </c>
      <c r="AB173" s="18" t="s">
        <v>1</v>
      </c>
      <c r="AC173" s="18" t="s">
        <v>1</v>
      </c>
      <c r="AD173" s="258" t="s">
        <v>1</v>
      </c>
      <c r="AE173" s="258"/>
      <c r="AF173" s="20" t="s">
        <v>1</v>
      </c>
      <c r="AG173" s="19">
        <v>1</v>
      </c>
      <c r="AH173" s="19">
        <v>1</v>
      </c>
      <c r="AI173" s="19">
        <v>1</v>
      </c>
      <c r="AJ173" s="258" t="s">
        <v>1</v>
      </c>
      <c r="AK173" s="258"/>
      <c r="AL173" s="18" t="s">
        <v>1</v>
      </c>
      <c r="AM173" s="22" t="s">
        <v>1</v>
      </c>
    </row>
    <row r="174" spans="1:39" ht="18.75" customHeight="1" x14ac:dyDescent="0.3">
      <c r="A174" s="3">
        <v>673</v>
      </c>
      <c r="B174" s="6" t="s">
        <v>159</v>
      </c>
      <c r="C174" s="6" t="s">
        <v>288</v>
      </c>
      <c r="D174" s="273" t="s">
        <v>291</v>
      </c>
      <c r="E174" s="273"/>
      <c r="F174" s="3" t="s">
        <v>291</v>
      </c>
      <c r="G174" s="3" t="s">
        <v>288</v>
      </c>
      <c r="H174" s="6" t="s">
        <v>321</v>
      </c>
      <c r="I174" s="3" t="s">
        <v>358</v>
      </c>
      <c r="J174" s="12" t="s">
        <v>4</v>
      </c>
      <c r="K174" s="17" t="s">
        <v>1</v>
      </c>
      <c r="L174" s="12" t="s">
        <v>362</v>
      </c>
      <c r="M174" s="18" t="s">
        <v>1</v>
      </c>
      <c r="N174" s="19">
        <v>1</v>
      </c>
      <c r="O174" s="19">
        <v>1</v>
      </c>
      <c r="P174" s="19">
        <v>1</v>
      </c>
      <c r="Q174" s="19">
        <v>1</v>
      </c>
      <c r="R174" s="261">
        <v>1</v>
      </c>
      <c r="S174" s="261"/>
      <c r="T174" s="19">
        <v>1</v>
      </c>
      <c r="U174" s="18" t="s">
        <v>1</v>
      </c>
      <c r="V174" s="18" t="s">
        <v>1</v>
      </c>
      <c r="W174" s="18" t="s">
        <v>1</v>
      </c>
      <c r="X174" s="261">
        <v>1</v>
      </c>
      <c r="Y174" s="261"/>
      <c r="Z174" s="21" t="s">
        <v>1</v>
      </c>
      <c r="AA174" s="18" t="s">
        <v>1</v>
      </c>
      <c r="AB174" s="18" t="s">
        <v>1</v>
      </c>
      <c r="AC174" s="18" t="s">
        <v>1</v>
      </c>
      <c r="AD174" s="258" t="s">
        <v>1</v>
      </c>
      <c r="AE174" s="258"/>
      <c r="AF174" s="18" t="s">
        <v>1</v>
      </c>
      <c r="AG174" s="19">
        <v>1</v>
      </c>
      <c r="AH174" s="18" t="s">
        <v>1</v>
      </c>
      <c r="AI174" s="18" t="s">
        <v>1</v>
      </c>
      <c r="AJ174" s="258" t="s">
        <v>1</v>
      </c>
      <c r="AK174" s="258"/>
      <c r="AL174" s="18" t="s">
        <v>1</v>
      </c>
      <c r="AM174" s="22" t="s">
        <v>1</v>
      </c>
    </row>
    <row r="175" spans="1:39" ht="14.25" customHeight="1" x14ac:dyDescent="0.3">
      <c r="A175" s="3">
        <v>671</v>
      </c>
      <c r="B175" s="6" t="s">
        <v>160</v>
      </c>
      <c r="C175" s="6" t="s">
        <v>288</v>
      </c>
      <c r="D175" s="273" t="s">
        <v>291</v>
      </c>
      <c r="E175" s="273"/>
      <c r="F175" s="3" t="s">
        <v>291</v>
      </c>
      <c r="G175" s="3" t="s">
        <v>288</v>
      </c>
      <c r="H175" s="6" t="s">
        <v>321</v>
      </c>
      <c r="I175" s="3" t="s">
        <v>358</v>
      </c>
      <c r="J175" s="12" t="s">
        <v>4</v>
      </c>
      <c r="K175" s="17" t="s">
        <v>1</v>
      </c>
      <c r="L175" s="12" t="s">
        <v>362</v>
      </c>
      <c r="M175" s="18" t="s">
        <v>1</v>
      </c>
      <c r="N175" s="19">
        <v>1</v>
      </c>
      <c r="O175" s="19">
        <v>1</v>
      </c>
      <c r="P175" s="18" t="s">
        <v>1</v>
      </c>
      <c r="Q175" s="18" t="s">
        <v>1</v>
      </c>
      <c r="R175" s="261">
        <v>1</v>
      </c>
      <c r="S175" s="261"/>
      <c r="T175" s="18" t="s">
        <v>1</v>
      </c>
      <c r="U175" s="18" t="s">
        <v>1</v>
      </c>
      <c r="V175" s="18" t="s">
        <v>1</v>
      </c>
      <c r="W175" s="19">
        <v>1</v>
      </c>
      <c r="X175" s="261">
        <v>1</v>
      </c>
      <c r="Y175" s="261"/>
      <c r="Z175" s="18" t="s">
        <v>1</v>
      </c>
      <c r="AA175" s="18" t="s">
        <v>1</v>
      </c>
      <c r="AB175" s="18" t="s">
        <v>1</v>
      </c>
      <c r="AC175" s="18" t="s">
        <v>1</v>
      </c>
      <c r="AD175" s="258" t="s">
        <v>1</v>
      </c>
      <c r="AE175" s="258"/>
      <c r="AF175" s="20" t="s">
        <v>1</v>
      </c>
      <c r="AG175" s="19">
        <v>1</v>
      </c>
      <c r="AH175" s="18" t="s">
        <v>1</v>
      </c>
      <c r="AI175" s="18" t="s">
        <v>1</v>
      </c>
      <c r="AJ175" s="258" t="s">
        <v>1</v>
      </c>
      <c r="AK175" s="258"/>
      <c r="AL175" s="18" t="s">
        <v>1</v>
      </c>
      <c r="AM175" s="22" t="s">
        <v>1</v>
      </c>
    </row>
    <row r="176" spans="1:39" ht="13.5" customHeight="1" x14ac:dyDescent="0.3">
      <c r="A176" s="3">
        <v>664</v>
      </c>
      <c r="B176" s="6" t="s">
        <v>161</v>
      </c>
      <c r="C176" s="6" t="s">
        <v>288</v>
      </c>
      <c r="D176" s="273" t="s">
        <v>291</v>
      </c>
      <c r="E176" s="273"/>
      <c r="F176" s="3" t="s">
        <v>291</v>
      </c>
      <c r="G176" s="3" t="s">
        <v>288</v>
      </c>
      <c r="H176" s="6" t="s">
        <v>321</v>
      </c>
      <c r="I176" s="3" t="s">
        <v>358</v>
      </c>
      <c r="J176" s="12" t="s">
        <v>4</v>
      </c>
      <c r="K176" s="17" t="s">
        <v>1</v>
      </c>
      <c r="L176" s="12" t="s">
        <v>362</v>
      </c>
      <c r="M176" s="18" t="s">
        <v>1</v>
      </c>
      <c r="N176" s="18" t="s">
        <v>1</v>
      </c>
      <c r="O176" s="18" t="s">
        <v>1</v>
      </c>
      <c r="P176" s="19">
        <v>1</v>
      </c>
      <c r="Q176" s="19">
        <v>1</v>
      </c>
      <c r="R176" s="261">
        <v>1</v>
      </c>
      <c r="S176" s="261"/>
      <c r="T176" s="18" t="s">
        <v>1</v>
      </c>
      <c r="U176" s="18" t="s">
        <v>1</v>
      </c>
      <c r="V176" s="18" t="s">
        <v>1</v>
      </c>
      <c r="W176" s="19">
        <v>1</v>
      </c>
      <c r="X176" s="261">
        <v>1</v>
      </c>
      <c r="Y176" s="261"/>
      <c r="Z176" s="21" t="s">
        <v>1</v>
      </c>
      <c r="AA176" s="18" t="s">
        <v>1</v>
      </c>
      <c r="AB176" s="18" t="s">
        <v>1</v>
      </c>
      <c r="AC176" s="18" t="s">
        <v>1</v>
      </c>
      <c r="AD176" s="258" t="s">
        <v>1</v>
      </c>
      <c r="AE176" s="258"/>
      <c r="AF176" s="18" t="s">
        <v>1</v>
      </c>
      <c r="AG176" s="19">
        <v>1</v>
      </c>
      <c r="AH176" s="18" t="s">
        <v>1</v>
      </c>
      <c r="AI176" s="18" t="s">
        <v>1</v>
      </c>
      <c r="AJ176" s="258" t="s">
        <v>1</v>
      </c>
      <c r="AK176" s="258"/>
      <c r="AL176" s="18" t="s">
        <v>1</v>
      </c>
      <c r="AM176" s="22" t="s">
        <v>1</v>
      </c>
    </row>
    <row r="177" spans="1:39" ht="14.25" customHeight="1" x14ac:dyDescent="0.3">
      <c r="A177" s="3">
        <v>682</v>
      </c>
      <c r="B177" s="6" t="s">
        <v>162</v>
      </c>
      <c r="C177" s="6" t="s">
        <v>288</v>
      </c>
      <c r="D177" s="273" t="s">
        <v>291</v>
      </c>
      <c r="E177" s="273"/>
      <c r="F177" s="3" t="s">
        <v>291</v>
      </c>
      <c r="G177" s="3" t="s">
        <v>288</v>
      </c>
      <c r="H177" s="6" t="s">
        <v>321</v>
      </c>
      <c r="I177" s="3" t="s">
        <v>358</v>
      </c>
      <c r="J177" s="12" t="s">
        <v>4</v>
      </c>
      <c r="K177" s="12" t="s">
        <v>362</v>
      </c>
      <c r="L177" s="12" t="s">
        <v>362</v>
      </c>
      <c r="M177" s="18" t="s">
        <v>1</v>
      </c>
      <c r="N177" s="19">
        <v>1</v>
      </c>
      <c r="O177" s="19">
        <v>1</v>
      </c>
      <c r="P177" s="19">
        <v>1</v>
      </c>
      <c r="Q177" s="19">
        <v>1</v>
      </c>
      <c r="R177" s="258" t="s">
        <v>1</v>
      </c>
      <c r="S177" s="258"/>
      <c r="T177" s="18" t="s">
        <v>1</v>
      </c>
      <c r="U177" s="18" t="s">
        <v>1</v>
      </c>
      <c r="V177" s="18" t="s">
        <v>1</v>
      </c>
      <c r="W177" s="18" t="s">
        <v>1</v>
      </c>
      <c r="X177" s="258" t="s">
        <v>1</v>
      </c>
      <c r="Y177" s="258"/>
      <c r="Z177" s="21" t="s">
        <v>1</v>
      </c>
      <c r="AA177" s="21" t="s">
        <v>1</v>
      </c>
      <c r="AB177" s="18" t="s">
        <v>1</v>
      </c>
      <c r="AC177" s="18" t="s">
        <v>1</v>
      </c>
      <c r="AD177" s="258" t="s">
        <v>1</v>
      </c>
      <c r="AE177" s="258"/>
      <c r="AF177" s="18" t="s">
        <v>1</v>
      </c>
      <c r="AG177" s="19">
        <v>1</v>
      </c>
      <c r="AH177" s="18" t="s">
        <v>1</v>
      </c>
      <c r="AI177" s="19">
        <v>1</v>
      </c>
      <c r="AJ177" s="258" t="s">
        <v>1</v>
      </c>
      <c r="AK177" s="258"/>
      <c r="AL177" s="18" t="s">
        <v>1</v>
      </c>
      <c r="AM177" s="22" t="s">
        <v>1</v>
      </c>
    </row>
    <row r="178" spans="1:39" ht="18.75" customHeight="1" x14ac:dyDescent="0.3">
      <c r="A178" s="3">
        <v>678</v>
      </c>
      <c r="B178" s="6" t="s">
        <v>163</v>
      </c>
      <c r="C178" s="6" t="s">
        <v>288</v>
      </c>
      <c r="D178" s="273" t="s">
        <v>291</v>
      </c>
      <c r="E178" s="273"/>
      <c r="F178" s="3" t="s">
        <v>291</v>
      </c>
      <c r="G178" s="3" t="s">
        <v>288</v>
      </c>
      <c r="H178" s="6" t="s">
        <v>321</v>
      </c>
      <c r="I178" s="3" t="s">
        <v>358</v>
      </c>
      <c r="J178" s="12" t="s">
        <v>4</v>
      </c>
      <c r="K178" s="12" t="s">
        <v>362</v>
      </c>
      <c r="L178" s="12" t="s">
        <v>362</v>
      </c>
      <c r="M178" s="18" t="s">
        <v>1</v>
      </c>
      <c r="N178" s="19">
        <v>1</v>
      </c>
      <c r="O178" s="18" t="s">
        <v>1</v>
      </c>
      <c r="P178" s="19">
        <v>1</v>
      </c>
      <c r="Q178" s="19">
        <v>1</v>
      </c>
      <c r="R178" s="261">
        <v>1</v>
      </c>
      <c r="S178" s="261"/>
      <c r="T178" s="18" t="s">
        <v>1</v>
      </c>
      <c r="U178" s="18" t="s">
        <v>1</v>
      </c>
      <c r="V178" s="18" t="s">
        <v>1</v>
      </c>
      <c r="W178" s="18" t="s">
        <v>1</v>
      </c>
      <c r="X178" s="258" t="s">
        <v>1</v>
      </c>
      <c r="Y178" s="258"/>
      <c r="Z178" s="18" t="s">
        <v>1</v>
      </c>
      <c r="AA178" s="18" t="s">
        <v>1</v>
      </c>
      <c r="AB178" s="18" t="s">
        <v>1</v>
      </c>
      <c r="AC178" s="18" t="s">
        <v>1</v>
      </c>
      <c r="AD178" s="258" t="s">
        <v>1</v>
      </c>
      <c r="AE178" s="258"/>
      <c r="AF178" s="18" t="s">
        <v>1</v>
      </c>
      <c r="AG178" s="19">
        <v>1</v>
      </c>
      <c r="AH178" s="18" t="s">
        <v>1</v>
      </c>
      <c r="AI178" s="18" t="s">
        <v>1</v>
      </c>
      <c r="AJ178" s="258" t="s">
        <v>1</v>
      </c>
      <c r="AK178" s="258"/>
      <c r="AL178" s="18" t="s">
        <v>1</v>
      </c>
      <c r="AM178" s="22" t="s">
        <v>1</v>
      </c>
    </row>
    <row r="179" spans="1:39" ht="14.25" customHeight="1" x14ac:dyDescent="0.3">
      <c r="A179" s="3">
        <v>663</v>
      </c>
      <c r="B179" s="6" t="s">
        <v>164</v>
      </c>
      <c r="C179" s="6" t="s">
        <v>288</v>
      </c>
      <c r="D179" s="273" t="s">
        <v>291</v>
      </c>
      <c r="E179" s="273"/>
      <c r="F179" s="3" t="s">
        <v>291</v>
      </c>
      <c r="G179" s="3" t="s">
        <v>288</v>
      </c>
      <c r="H179" s="6" t="s">
        <v>321</v>
      </c>
      <c r="I179" s="3" t="s">
        <v>358</v>
      </c>
      <c r="J179" s="12" t="s">
        <v>4</v>
      </c>
      <c r="K179" s="12" t="s">
        <v>362</v>
      </c>
      <c r="L179" s="12" t="s">
        <v>362</v>
      </c>
      <c r="M179" s="18" t="s">
        <v>1</v>
      </c>
      <c r="N179" s="18" t="s">
        <v>1</v>
      </c>
      <c r="O179" s="18" t="s">
        <v>1</v>
      </c>
      <c r="P179" s="19">
        <v>1</v>
      </c>
      <c r="Q179" s="18" t="s">
        <v>1</v>
      </c>
      <c r="R179" s="258" t="s">
        <v>1</v>
      </c>
      <c r="S179" s="258"/>
      <c r="T179" s="18" t="s">
        <v>1</v>
      </c>
      <c r="U179" s="18" t="s">
        <v>1</v>
      </c>
      <c r="V179" s="18" t="s">
        <v>1</v>
      </c>
      <c r="W179" s="18" t="s">
        <v>1</v>
      </c>
      <c r="X179" s="258" t="s">
        <v>1</v>
      </c>
      <c r="Y179" s="258"/>
      <c r="Z179" s="20" t="s">
        <v>1</v>
      </c>
      <c r="AA179" s="18" t="s">
        <v>1</v>
      </c>
      <c r="AB179" s="18" t="s">
        <v>1</v>
      </c>
      <c r="AC179" s="18" t="s">
        <v>1</v>
      </c>
      <c r="AD179" s="258" t="s">
        <v>1</v>
      </c>
      <c r="AE179" s="258"/>
      <c r="AF179" s="20" t="s">
        <v>1</v>
      </c>
      <c r="AG179" s="19">
        <v>1</v>
      </c>
      <c r="AH179" s="18" t="s">
        <v>1</v>
      </c>
      <c r="AI179" s="18" t="s">
        <v>1</v>
      </c>
      <c r="AJ179" s="258" t="s">
        <v>1</v>
      </c>
      <c r="AK179" s="258"/>
      <c r="AL179" s="18" t="s">
        <v>1</v>
      </c>
      <c r="AM179" s="22" t="s">
        <v>1</v>
      </c>
    </row>
    <row r="180" spans="1:39" ht="14.25" customHeight="1" x14ac:dyDescent="0.3">
      <c r="A180" s="3">
        <v>668</v>
      </c>
      <c r="B180" s="6" t="s">
        <v>165</v>
      </c>
      <c r="C180" s="6" t="s">
        <v>288</v>
      </c>
      <c r="D180" s="273" t="s">
        <v>291</v>
      </c>
      <c r="E180" s="273"/>
      <c r="F180" s="3" t="s">
        <v>291</v>
      </c>
      <c r="G180" s="3" t="s">
        <v>288</v>
      </c>
      <c r="H180" s="6" t="s">
        <v>330</v>
      </c>
      <c r="I180" s="3" t="s">
        <v>358</v>
      </c>
      <c r="J180" s="12" t="s">
        <v>4</v>
      </c>
      <c r="K180" s="17" t="s">
        <v>1</v>
      </c>
      <c r="L180" s="12" t="s">
        <v>362</v>
      </c>
      <c r="M180" s="18" t="s">
        <v>1</v>
      </c>
      <c r="N180" s="18" t="s">
        <v>1</v>
      </c>
      <c r="O180" s="18" t="s">
        <v>1</v>
      </c>
      <c r="P180" s="18" t="s">
        <v>1</v>
      </c>
      <c r="Q180" s="18" t="s">
        <v>1</v>
      </c>
      <c r="R180" s="258" t="s">
        <v>1</v>
      </c>
      <c r="S180" s="258"/>
      <c r="T180" s="18" t="s">
        <v>1</v>
      </c>
      <c r="U180" s="18" t="s">
        <v>1</v>
      </c>
      <c r="V180" s="18" t="s">
        <v>1</v>
      </c>
      <c r="W180" s="18" t="s">
        <v>1</v>
      </c>
      <c r="X180" s="258" t="s">
        <v>1</v>
      </c>
      <c r="Y180" s="258"/>
      <c r="Z180" s="21" t="s">
        <v>1</v>
      </c>
      <c r="AA180" s="20" t="s">
        <v>1</v>
      </c>
      <c r="AB180" s="18" t="s">
        <v>1</v>
      </c>
      <c r="AC180" s="18" t="s">
        <v>1</v>
      </c>
      <c r="AD180" s="258" t="s">
        <v>1</v>
      </c>
      <c r="AE180" s="258"/>
      <c r="AF180" s="18" t="s">
        <v>1</v>
      </c>
      <c r="AG180" s="19">
        <v>1</v>
      </c>
      <c r="AH180" s="18" t="s">
        <v>1</v>
      </c>
      <c r="AI180" s="18" t="s">
        <v>1</v>
      </c>
      <c r="AJ180" s="258" t="s">
        <v>1</v>
      </c>
      <c r="AK180" s="258"/>
      <c r="AL180" s="19">
        <v>1</v>
      </c>
      <c r="AM180" s="22" t="s">
        <v>1</v>
      </c>
    </row>
    <row r="181" spans="1:39" ht="14.25" customHeight="1" x14ac:dyDescent="0.3">
      <c r="A181" s="3">
        <v>672</v>
      </c>
      <c r="B181" s="6" t="s">
        <v>166</v>
      </c>
      <c r="C181" s="6" t="s">
        <v>288</v>
      </c>
      <c r="D181" s="273" t="s">
        <v>291</v>
      </c>
      <c r="E181" s="273"/>
      <c r="F181" s="3" t="s">
        <v>291</v>
      </c>
      <c r="G181" s="3" t="s">
        <v>288</v>
      </c>
      <c r="H181" s="6" t="s">
        <v>321</v>
      </c>
      <c r="I181" s="3" t="s">
        <v>358</v>
      </c>
      <c r="J181" s="12" t="s">
        <v>4</v>
      </c>
      <c r="K181" s="12" t="s">
        <v>362</v>
      </c>
      <c r="L181" s="12" t="s">
        <v>362</v>
      </c>
      <c r="M181" s="18" t="s">
        <v>1</v>
      </c>
      <c r="N181" s="19">
        <v>1</v>
      </c>
      <c r="O181" s="19">
        <v>1</v>
      </c>
      <c r="P181" s="19">
        <v>1</v>
      </c>
      <c r="Q181" s="19">
        <v>1</v>
      </c>
      <c r="R181" s="261">
        <v>1</v>
      </c>
      <c r="S181" s="261"/>
      <c r="T181" s="19">
        <v>1</v>
      </c>
      <c r="U181" s="18" t="s">
        <v>1</v>
      </c>
      <c r="V181" s="18" t="s">
        <v>1</v>
      </c>
      <c r="W181" s="19">
        <v>1</v>
      </c>
      <c r="X181" s="261">
        <v>1</v>
      </c>
      <c r="Y181" s="261"/>
      <c r="Z181" s="21" t="s">
        <v>1</v>
      </c>
      <c r="AA181" s="18" t="s">
        <v>1</v>
      </c>
      <c r="AB181" s="18" t="s">
        <v>1</v>
      </c>
      <c r="AC181" s="20" t="s">
        <v>1</v>
      </c>
      <c r="AD181" s="258" t="s">
        <v>1</v>
      </c>
      <c r="AE181" s="258"/>
      <c r="AF181" s="18" t="s">
        <v>1</v>
      </c>
      <c r="AG181" s="19">
        <v>1</v>
      </c>
      <c r="AH181" s="18" t="s">
        <v>1</v>
      </c>
      <c r="AI181" s="18" t="s">
        <v>1</v>
      </c>
      <c r="AJ181" s="258" t="s">
        <v>1</v>
      </c>
      <c r="AK181" s="258"/>
      <c r="AL181" s="18" t="s">
        <v>1</v>
      </c>
      <c r="AM181" s="22" t="s">
        <v>1</v>
      </c>
    </row>
    <row r="182" spans="1:39" ht="26.25" customHeight="1" x14ac:dyDescent="0.3">
      <c r="A182" s="3">
        <v>681</v>
      </c>
      <c r="B182" s="6" t="s">
        <v>167</v>
      </c>
      <c r="C182" s="6" t="s">
        <v>288</v>
      </c>
      <c r="D182" s="273" t="s">
        <v>291</v>
      </c>
      <c r="E182" s="273"/>
      <c r="F182" s="3" t="s">
        <v>291</v>
      </c>
      <c r="G182" s="3" t="s">
        <v>288</v>
      </c>
      <c r="H182" s="6" t="s">
        <v>330</v>
      </c>
      <c r="I182" s="3" t="s">
        <v>358</v>
      </c>
      <c r="J182" s="12" t="s">
        <v>4</v>
      </c>
      <c r="K182" s="17" t="s">
        <v>1</v>
      </c>
      <c r="L182" s="12" t="s">
        <v>362</v>
      </c>
      <c r="M182" s="18" t="s">
        <v>1</v>
      </c>
      <c r="N182" s="19">
        <v>1</v>
      </c>
      <c r="O182" s="18" t="s">
        <v>1</v>
      </c>
      <c r="P182" s="19">
        <v>1</v>
      </c>
      <c r="Q182" s="19">
        <v>1</v>
      </c>
      <c r="R182" s="261">
        <v>1</v>
      </c>
      <c r="S182" s="261"/>
      <c r="T182" s="18" t="s">
        <v>1</v>
      </c>
      <c r="U182" s="18" t="s">
        <v>1</v>
      </c>
      <c r="V182" s="18" t="s">
        <v>1</v>
      </c>
      <c r="W182" s="18" t="s">
        <v>1</v>
      </c>
      <c r="X182" s="258" t="s">
        <v>1</v>
      </c>
      <c r="Y182" s="258"/>
      <c r="Z182" s="18" t="s">
        <v>1</v>
      </c>
      <c r="AA182" s="18" t="s">
        <v>1</v>
      </c>
      <c r="AB182" s="18" t="s">
        <v>1</v>
      </c>
      <c r="AC182" s="18" t="s">
        <v>1</v>
      </c>
      <c r="AD182" s="258" t="s">
        <v>1</v>
      </c>
      <c r="AE182" s="258"/>
      <c r="AF182" s="18" t="s">
        <v>1</v>
      </c>
      <c r="AG182" s="19">
        <v>1</v>
      </c>
      <c r="AH182" s="18" t="s">
        <v>1</v>
      </c>
      <c r="AI182" s="18" t="s">
        <v>1</v>
      </c>
      <c r="AJ182" s="258" t="s">
        <v>1</v>
      </c>
      <c r="AK182" s="258"/>
      <c r="AL182" s="18" t="s">
        <v>1</v>
      </c>
      <c r="AM182" s="22" t="s">
        <v>1</v>
      </c>
    </row>
    <row r="183" spans="1:39" ht="14.25" customHeight="1" x14ac:dyDescent="0.3">
      <c r="A183" s="3">
        <v>1562</v>
      </c>
      <c r="B183" s="6" t="s">
        <v>168</v>
      </c>
      <c r="C183" s="6" t="s">
        <v>288</v>
      </c>
      <c r="D183" s="273" t="s">
        <v>292</v>
      </c>
      <c r="E183" s="273"/>
      <c r="F183" s="3" t="s">
        <v>292</v>
      </c>
      <c r="G183" s="3" t="s">
        <v>288</v>
      </c>
      <c r="H183" s="6" t="s">
        <v>331</v>
      </c>
      <c r="I183" s="3" t="s">
        <v>358</v>
      </c>
      <c r="J183" s="12" t="s">
        <v>4</v>
      </c>
      <c r="K183" s="17" t="s">
        <v>1</v>
      </c>
      <c r="L183" s="12" t="s">
        <v>362</v>
      </c>
      <c r="M183" s="19">
        <v>1</v>
      </c>
      <c r="N183" s="18" t="s">
        <v>1</v>
      </c>
      <c r="O183" s="18" t="s">
        <v>1</v>
      </c>
      <c r="P183" s="18" t="s">
        <v>1</v>
      </c>
      <c r="Q183" s="18" t="s">
        <v>1</v>
      </c>
      <c r="R183" s="258" t="s">
        <v>1</v>
      </c>
      <c r="S183" s="258"/>
      <c r="T183" s="18" t="s">
        <v>1</v>
      </c>
      <c r="U183" s="18" t="s">
        <v>1</v>
      </c>
      <c r="V183" s="18" t="s">
        <v>1</v>
      </c>
      <c r="W183" s="18" t="s">
        <v>1</v>
      </c>
      <c r="X183" s="258" t="s">
        <v>1</v>
      </c>
      <c r="Y183" s="258"/>
      <c r="Z183" s="21" t="s">
        <v>1</v>
      </c>
      <c r="AA183" s="18" t="s">
        <v>1</v>
      </c>
      <c r="AB183" s="18" t="s">
        <v>1</v>
      </c>
      <c r="AC183" s="18" t="s">
        <v>1</v>
      </c>
      <c r="AD183" s="266" t="s">
        <v>1</v>
      </c>
      <c r="AE183" s="266"/>
      <c r="AF183" s="18" t="s">
        <v>1</v>
      </c>
      <c r="AG183" s="19">
        <v>1</v>
      </c>
      <c r="AH183" s="18" t="s">
        <v>1</v>
      </c>
      <c r="AI183" s="18" t="s">
        <v>1</v>
      </c>
      <c r="AJ183" s="258" t="s">
        <v>1</v>
      </c>
      <c r="AK183" s="258"/>
      <c r="AL183" s="18" t="s">
        <v>1</v>
      </c>
      <c r="AM183" s="22" t="s">
        <v>1</v>
      </c>
    </row>
    <row r="184" spans="1:39" ht="14.25" customHeight="1" x14ac:dyDescent="0.3">
      <c r="A184" s="3">
        <v>746</v>
      </c>
      <c r="B184" s="6" t="s">
        <v>169</v>
      </c>
      <c r="C184" s="6" t="s">
        <v>288</v>
      </c>
      <c r="D184" s="273" t="s">
        <v>292</v>
      </c>
      <c r="E184" s="273"/>
      <c r="F184" s="3" t="s">
        <v>292</v>
      </c>
      <c r="G184" s="3" t="s">
        <v>288</v>
      </c>
      <c r="H184" s="6" t="s">
        <v>334</v>
      </c>
      <c r="I184" s="3" t="s">
        <v>358</v>
      </c>
      <c r="J184" s="12" t="s">
        <v>4</v>
      </c>
      <c r="K184" s="17" t="s">
        <v>1</v>
      </c>
      <c r="L184" s="12" t="s">
        <v>362</v>
      </c>
      <c r="M184" s="19">
        <v>1</v>
      </c>
      <c r="N184" s="19">
        <v>1</v>
      </c>
      <c r="O184" s="19">
        <v>1</v>
      </c>
      <c r="P184" s="19">
        <v>1</v>
      </c>
      <c r="Q184" s="19">
        <v>1</v>
      </c>
      <c r="R184" s="261">
        <v>1</v>
      </c>
      <c r="S184" s="261"/>
      <c r="T184" s="18" t="s">
        <v>1</v>
      </c>
      <c r="U184" s="18" t="s">
        <v>1</v>
      </c>
      <c r="V184" s="18" t="s">
        <v>1</v>
      </c>
      <c r="W184" s="18" t="s">
        <v>1</v>
      </c>
      <c r="X184" s="258" t="s">
        <v>1</v>
      </c>
      <c r="Y184" s="258"/>
      <c r="Z184" s="21" t="s">
        <v>1</v>
      </c>
      <c r="AA184" s="18" t="s">
        <v>1</v>
      </c>
      <c r="AB184" s="18" t="s">
        <v>1</v>
      </c>
      <c r="AC184" s="18" t="s">
        <v>1</v>
      </c>
      <c r="AD184" s="258" t="s">
        <v>1</v>
      </c>
      <c r="AE184" s="258"/>
      <c r="AF184" s="18" t="s">
        <v>1</v>
      </c>
      <c r="AG184" s="18" t="s">
        <v>1</v>
      </c>
      <c r="AH184" s="19">
        <v>1</v>
      </c>
      <c r="AI184" s="19">
        <v>1</v>
      </c>
      <c r="AJ184" s="258" t="s">
        <v>1</v>
      </c>
      <c r="AK184" s="258"/>
      <c r="AL184" s="18" t="s">
        <v>1</v>
      </c>
      <c r="AM184" s="22" t="s">
        <v>1</v>
      </c>
    </row>
    <row r="185" spans="1:39" ht="18" customHeight="1" x14ac:dyDescent="0.3">
      <c r="A185" s="276" t="s">
        <v>5</v>
      </c>
      <c r="B185" s="276"/>
      <c r="C185" s="276"/>
      <c r="D185" s="275" t="s">
        <v>1</v>
      </c>
      <c r="E185" s="275"/>
      <c r="F185" s="275"/>
      <c r="G185" s="275"/>
      <c r="H185" s="275"/>
      <c r="I185" s="275"/>
      <c r="J185" s="275"/>
      <c r="K185" s="275"/>
      <c r="L185" s="275"/>
      <c r="M185" s="275"/>
      <c r="N185" s="275"/>
      <c r="O185" s="275"/>
      <c r="P185" s="275"/>
      <c r="Q185" s="275"/>
      <c r="R185" s="275"/>
      <c r="S185" s="275"/>
      <c r="T185" s="275"/>
      <c r="U185" s="275"/>
      <c r="V185" s="275"/>
      <c r="W185" s="275"/>
      <c r="X185" s="275"/>
      <c r="Y185" s="275"/>
      <c r="Z185" s="275"/>
      <c r="AA185" s="275"/>
      <c r="AB185" s="275"/>
      <c r="AC185" s="275"/>
      <c r="AD185" s="275"/>
      <c r="AE185" s="275"/>
      <c r="AF185" s="275"/>
      <c r="AG185" s="275"/>
      <c r="AH185" s="275"/>
      <c r="AI185" s="275"/>
      <c r="AJ185" s="275"/>
      <c r="AK185" s="275"/>
      <c r="AL185" s="275"/>
      <c r="AM185" s="275"/>
    </row>
    <row r="186" spans="1:39" ht="14.25" customHeight="1" x14ac:dyDescent="0.3">
      <c r="A186" s="3">
        <v>610</v>
      </c>
      <c r="B186" s="6" t="s">
        <v>170</v>
      </c>
      <c r="C186" s="6" t="s">
        <v>285</v>
      </c>
      <c r="D186" s="273" t="s">
        <v>290</v>
      </c>
      <c r="E186" s="273"/>
      <c r="F186" s="3" t="s">
        <v>290</v>
      </c>
      <c r="G186" s="3" t="s">
        <v>303</v>
      </c>
      <c r="H186" s="6" t="s">
        <v>324</v>
      </c>
      <c r="I186" s="3" t="s">
        <v>358</v>
      </c>
      <c r="J186" s="13" t="s">
        <v>5</v>
      </c>
      <c r="K186" s="17" t="s">
        <v>1</v>
      </c>
      <c r="L186" s="12" t="s">
        <v>362</v>
      </c>
      <c r="M186" s="18" t="s">
        <v>1</v>
      </c>
      <c r="N186" s="18" t="s">
        <v>1</v>
      </c>
      <c r="O186" s="18" t="s">
        <v>1</v>
      </c>
      <c r="P186" s="19">
        <v>1</v>
      </c>
      <c r="Q186" s="18" t="s">
        <v>1</v>
      </c>
      <c r="R186" s="261">
        <v>1</v>
      </c>
      <c r="S186" s="261"/>
      <c r="T186" s="18" t="s">
        <v>1</v>
      </c>
      <c r="U186" s="18" t="s">
        <v>1</v>
      </c>
      <c r="V186" s="18" t="s">
        <v>1</v>
      </c>
      <c r="W186" s="18" t="s">
        <v>1</v>
      </c>
      <c r="X186" s="258" t="s">
        <v>1</v>
      </c>
      <c r="Y186" s="258"/>
      <c r="Z186" s="20" t="s">
        <v>1</v>
      </c>
      <c r="AA186" s="21" t="s">
        <v>1</v>
      </c>
      <c r="AB186" s="20" t="s">
        <v>1</v>
      </c>
      <c r="AC186" s="18" t="s">
        <v>1</v>
      </c>
      <c r="AD186" s="258" t="s">
        <v>1</v>
      </c>
      <c r="AE186" s="258"/>
      <c r="AF186" s="21" t="s">
        <v>1</v>
      </c>
      <c r="AG186" s="19">
        <v>1</v>
      </c>
      <c r="AH186" s="18" t="s">
        <v>1</v>
      </c>
      <c r="AI186" s="18" t="s">
        <v>1</v>
      </c>
      <c r="AJ186" s="258" t="s">
        <v>1</v>
      </c>
      <c r="AK186" s="258"/>
      <c r="AL186" s="19">
        <v>1</v>
      </c>
      <c r="AM186" s="23">
        <v>1</v>
      </c>
    </row>
    <row r="187" spans="1:39" ht="14.25" customHeight="1" x14ac:dyDescent="0.3">
      <c r="A187" s="3">
        <v>614</v>
      </c>
      <c r="B187" s="6" t="s">
        <v>171</v>
      </c>
      <c r="C187" s="6" t="s">
        <v>285</v>
      </c>
      <c r="D187" s="273" t="s">
        <v>290</v>
      </c>
      <c r="E187" s="273"/>
      <c r="F187" s="3" t="s">
        <v>290</v>
      </c>
      <c r="G187" s="3" t="s">
        <v>303</v>
      </c>
      <c r="H187" s="6" t="s">
        <v>323</v>
      </c>
      <c r="I187" s="3" t="s">
        <v>358</v>
      </c>
      <c r="J187" s="13" t="s">
        <v>5</v>
      </c>
      <c r="K187" s="12" t="s">
        <v>362</v>
      </c>
      <c r="L187" s="12" t="s">
        <v>362</v>
      </c>
      <c r="M187" s="18" t="s">
        <v>1</v>
      </c>
      <c r="N187" s="18" t="s">
        <v>1</v>
      </c>
      <c r="O187" s="19">
        <v>1</v>
      </c>
      <c r="P187" s="19">
        <v>1</v>
      </c>
      <c r="Q187" s="18" t="s">
        <v>1</v>
      </c>
      <c r="R187" s="258" t="s">
        <v>1</v>
      </c>
      <c r="S187" s="258"/>
      <c r="T187" s="18" t="s">
        <v>1</v>
      </c>
      <c r="U187" s="18" t="s">
        <v>1</v>
      </c>
      <c r="V187" s="18" t="s">
        <v>1</v>
      </c>
      <c r="W187" s="18" t="s">
        <v>1</v>
      </c>
      <c r="X187" s="258" t="s">
        <v>1</v>
      </c>
      <c r="Y187" s="258"/>
      <c r="Z187" s="20" t="s">
        <v>1</v>
      </c>
      <c r="AA187" s="18" t="s">
        <v>1</v>
      </c>
      <c r="AB187" s="18" t="s">
        <v>1</v>
      </c>
      <c r="AC187" s="18" t="s">
        <v>1</v>
      </c>
      <c r="AD187" s="258" t="s">
        <v>1</v>
      </c>
      <c r="AE187" s="258"/>
      <c r="AF187" s="20" t="s">
        <v>1</v>
      </c>
      <c r="AG187" s="19">
        <v>1</v>
      </c>
      <c r="AH187" s="18" t="s">
        <v>1</v>
      </c>
      <c r="AI187" s="18" t="s">
        <v>1</v>
      </c>
      <c r="AJ187" s="258" t="s">
        <v>1</v>
      </c>
      <c r="AK187" s="258"/>
      <c r="AL187" s="18" t="s">
        <v>1</v>
      </c>
      <c r="AM187" s="22" t="s">
        <v>1</v>
      </c>
    </row>
    <row r="188" spans="1:39" ht="14.25" customHeight="1" x14ac:dyDescent="0.3">
      <c r="A188" s="3">
        <v>567</v>
      </c>
      <c r="B188" s="6" t="s">
        <v>172</v>
      </c>
      <c r="C188" s="6" t="s">
        <v>285</v>
      </c>
      <c r="D188" s="273" t="s">
        <v>290</v>
      </c>
      <c r="E188" s="273"/>
      <c r="F188" s="3" t="s">
        <v>290</v>
      </c>
      <c r="G188" s="3" t="s">
        <v>303</v>
      </c>
      <c r="H188" s="6" t="s">
        <v>305</v>
      </c>
      <c r="I188" s="3" t="s">
        <v>358</v>
      </c>
      <c r="J188" s="13" t="s">
        <v>5</v>
      </c>
      <c r="K188" s="12" t="s">
        <v>362</v>
      </c>
      <c r="L188" s="12" t="s">
        <v>362</v>
      </c>
      <c r="M188" s="19">
        <v>1</v>
      </c>
      <c r="N188" s="19">
        <v>1</v>
      </c>
      <c r="O188" s="18" t="s">
        <v>1</v>
      </c>
      <c r="P188" s="19">
        <v>1</v>
      </c>
      <c r="Q188" s="19">
        <v>1</v>
      </c>
      <c r="R188" s="261">
        <v>1</v>
      </c>
      <c r="S188" s="261"/>
      <c r="T188" s="18" t="s">
        <v>1</v>
      </c>
      <c r="U188" s="18" t="s">
        <v>1</v>
      </c>
      <c r="V188" s="18" t="s">
        <v>1</v>
      </c>
      <c r="W188" s="18" t="s">
        <v>1</v>
      </c>
      <c r="X188" s="258" t="s">
        <v>1</v>
      </c>
      <c r="Y188" s="258"/>
      <c r="Z188" s="20" t="s">
        <v>1</v>
      </c>
      <c r="AA188" s="18" t="s">
        <v>1</v>
      </c>
      <c r="AB188" s="18" t="s">
        <v>1</v>
      </c>
      <c r="AC188" s="18" t="s">
        <v>1</v>
      </c>
      <c r="AD188" s="258" t="s">
        <v>1</v>
      </c>
      <c r="AE188" s="258"/>
      <c r="AF188" s="18" t="s">
        <v>1</v>
      </c>
      <c r="AG188" s="19">
        <v>1</v>
      </c>
      <c r="AH188" s="18" t="s">
        <v>1</v>
      </c>
      <c r="AI188" s="18" t="s">
        <v>1</v>
      </c>
      <c r="AJ188" s="258" t="s">
        <v>1</v>
      </c>
      <c r="AK188" s="258"/>
      <c r="AL188" s="18" t="s">
        <v>1</v>
      </c>
      <c r="AM188" s="22" t="s">
        <v>1</v>
      </c>
    </row>
    <row r="189" spans="1:39" ht="14.25" customHeight="1" x14ac:dyDescent="0.3">
      <c r="A189" s="3">
        <v>1484</v>
      </c>
      <c r="B189" s="6" t="s">
        <v>173</v>
      </c>
      <c r="C189" s="6" t="s">
        <v>285</v>
      </c>
      <c r="D189" s="273" t="s">
        <v>290</v>
      </c>
      <c r="E189" s="273"/>
      <c r="F189" s="3" t="s">
        <v>290</v>
      </c>
      <c r="G189" s="3" t="s">
        <v>303</v>
      </c>
      <c r="H189" s="6" t="s">
        <v>306</v>
      </c>
      <c r="I189" s="3" t="s">
        <v>358</v>
      </c>
      <c r="J189" s="13" t="s">
        <v>5</v>
      </c>
      <c r="K189" s="12" t="s">
        <v>362</v>
      </c>
      <c r="L189" s="12" t="s">
        <v>362</v>
      </c>
      <c r="M189" s="19">
        <v>1</v>
      </c>
      <c r="N189" s="19">
        <v>1</v>
      </c>
      <c r="O189" s="19">
        <v>1</v>
      </c>
      <c r="P189" s="19">
        <v>1</v>
      </c>
      <c r="Q189" s="19">
        <v>1</v>
      </c>
      <c r="R189" s="261">
        <v>1</v>
      </c>
      <c r="S189" s="261"/>
      <c r="T189" s="18" t="s">
        <v>1</v>
      </c>
      <c r="U189" s="18" t="s">
        <v>1</v>
      </c>
      <c r="V189" s="18" t="s">
        <v>1</v>
      </c>
      <c r="W189" s="18" t="s">
        <v>1</v>
      </c>
      <c r="X189" s="258" t="s">
        <v>1</v>
      </c>
      <c r="Y189" s="258"/>
      <c r="Z189" s="21" t="s">
        <v>1</v>
      </c>
      <c r="AA189" s="21" t="s">
        <v>1</v>
      </c>
      <c r="AB189" s="18" t="s">
        <v>1</v>
      </c>
      <c r="AC189" s="18" t="s">
        <v>1</v>
      </c>
      <c r="AD189" s="258" t="s">
        <v>1</v>
      </c>
      <c r="AE189" s="258"/>
      <c r="AF189" s="20" t="s">
        <v>1</v>
      </c>
      <c r="AG189" s="19">
        <v>1</v>
      </c>
      <c r="AH189" s="18" t="s">
        <v>1</v>
      </c>
      <c r="AI189" s="18" t="s">
        <v>1</v>
      </c>
      <c r="AJ189" s="258" t="s">
        <v>1</v>
      </c>
      <c r="AK189" s="258"/>
      <c r="AL189" s="19">
        <v>1</v>
      </c>
      <c r="AM189" s="22" t="s">
        <v>1</v>
      </c>
    </row>
    <row r="190" spans="1:39" ht="14.25" customHeight="1" x14ac:dyDescent="0.3">
      <c r="A190" s="3">
        <v>1482</v>
      </c>
      <c r="B190" s="6" t="s">
        <v>174</v>
      </c>
      <c r="C190" s="6" t="s">
        <v>285</v>
      </c>
      <c r="D190" s="273" t="s">
        <v>290</v>
      </c>
      <c r="E190" s="273"/>
      <c r="F190" s="3" t="s">
        <v>290</v>
      </c>
      <c r="G190" s="3" t="s">
        <v>303</v>
      </c>
      <c r="H190" s="6" t="s">
        <v>305</v>
      </c>
      <c r="I190" s="3" t="s">
        <v>358</v>
      </c>
      <c r="J190" s="13" t="s">
        <v>5</v>
      </c>
      <c r="K190" s="17" t="s">
        <v>1</v>
      </c>
      <c r="L190" s="12" t="s">
        <v>362</v>
      </c>
      <c r="M190" s="19">
        <v>1</v>
      </c>
      <c r="N190" s="19">
        <v>1</v>
      </c>
      <c r="O190" s="19">
        <v>1</v>
      </c>
      <c r="P190" s="19">
        <v>1</v>
      </c>
      <c r="Q190" s="18" t="s">
        <v>1</v>
      </c>
      <c r="R190" s="261">
        <v>1</v>
      </c>
      <c r="S190" s="261"/>
      <c r="T190" s="18" t="s">
        <v>1</v>
      </c>
      <c r="U190" s="18" t="s">
        <v>1</v>
      </c>
      <c r="V190" s="18" t="s">
        <v>1</v>
      </c>
      <c r="W190" s="18" t="s">
        <v>1</v>
      </c>
      <c r="X190" s="258" t="s">
        <v>1</v>
      </c>
      <c r="Y190" s="258"/>
      <c r="Z190" s="21" t="s">
        <v>1</v>
      </c>
      <c r="AA190" s="20" t="s">
        <v>1</v>
      </c>
      <c r="AB190" s="18" t="s">
        <v>1</v>
      </c>
      <c r="AC190" s="18" t="s">
        <v>1</v>
      </c>
      <c r="AD190" s="258" t="s">
        <v>1</v>
      </c>
      <c r="AE190" s="258"/>
      <c r="AF190" s="21" t="s">
        <v>1</v>
      </c>
      <c r="AG190" s="18" t="s">
        <v>1</v>
      </c>
      <c r="AH190" s="19">
        <v>1</v>
      </c>
      <c r="AI190" s="19">
        <v>1</v>
      </c>
      <c r="AJ190" s="258" t="s">
        <v>1</v>
      </c>
      <c r="AK190" s="258"/>
      <c r="AL190" s="18" t="s">
        <v>1</v>
      </c>
      <c r="AM190" s="22" t="s">
        <v>1</v>
      </c>
    </row>
    <row r="191" spans="1:39" ht="13.5" customHeight="1" x14ac:dyDescent="0.3">
      <c r="A191" s="3">
        <v>600</v>
      </c>
      <c r="B191" s="6" t="s">
        <v>175</v>
      </c>
      <c r="C191" s="6" t="s">
        <v>285</v>
      </c>
      <c r="D191" s="273" t="s">
        <v>290</v>
      </c>
      <c r="E191" s="273"/>
      <c r="F191" s="3" t="s">
        <v>290</v>
      </c>
      <c r="G191" s="3" t="s">
        <v>303</v>
      </c>
      <c r="H191" s="6" t="s">
        <v>324</v>
      </c>
      <c r="I191" s="3" t="s">
        <v>358</v>
      </c>
      <c r="J191" s="13" t="s">
        <v>5</v>
      </c>
      <c r="K191" s="12" t="s">
        <v>362</v>
      </c>
      <c r="L191" s="12" t="s">
        <v>362</v>
      </c>
      <c r="M191" s="18" t="s">
        <v>1</v>
      </c>
      <c r="N191" s="18" t="s">
        <v>1</v>
      </c>
      <c r="O191" s="18" t="s">
        <v>1</v>
      </c>
      <c r="P191" s="19">
        <v>1</v>
      </c>
      <c r="Q191" s="19">
        <v>1</v>
      </c>
      <c r="R191" s="258" t="s">
        <v>1</v>
      </c>
      <c r="S191" s="258"/>
      <c r="T191" s="18" t="s">
        <v>1</v>
      </c>
      <c r="U191" s="18" t="s">
        <v>1</v>
      </c>
      <c r="V191" s="18" t="s">
        <v>1</v>
      </c>
      <c r="W191" s="18" t="s">
        <v>1</v>
      </c>
      <c r="X191" s="258" t="s">
        <v>1</v>
      </c>
      <c r="Y191" s="258"/>
      <c r="Z191" s="18" t="s">
        <v>1</v>
      </c>
      <c r="AA191" s="18" t="s">
        <v>1</v>
      </c>
      <c r="AB191" s="18" t="s">
        <v>1</v>
      </c>
      <c r="AC191" s="18" t="s">
        <v>1</v>
      </c>
      <c r="AD191" s="266" t="s">
        <v>1</v>
      </c>
      <c r="AE191" s="266"/>
      <c r="AF191" s="20" t="s">
        <v>1</v>
      </c>
      <c r="AG191" s="19">
        <v>1</v>
      </c>
      <c r="AH191" s="19">
        <v>1</v>
      </c>
      <c r="AI191" s="18" t="s">
        <v>1</v>
      </c>
      <c r="AJ191" s="258" t="s">
        <v>1</v>
      </c>
      <c r="AK191" s="258"/>
      <c r="AL191" s="18" t="s">
        <v>1</v>
      </c>
      <c r="AM191" s="22" t="s">
        <v>1</v>
      </c>
    </row>
    <row r="192" spans="1:39" ht="14.25" customHeight="1" x14ac:dyDescent="0.3">
      <c r="A192" s="3">
        <v>613</v>
      </c>
      <c r="B192" s="6" t="s">
        <v>176</v>
      </c>
      <c r="C192" s="6" t="s">
        <v>285</v>
      </c>
      <c r="D192" s="273" t="s">
        <v>290</v>
      </c>
      <c r="E192" s="273"/>
      <c r="F192" s="3" t="s">
        <v>290</v>
      </c>
      <c r="G192" s="3" t="s">
        <v>303</v>
      </c>
      <c r="H192" s="6" t="s">
        <v>324</v>
      </c>
      <c r="I192" s="3" t="s">
        <v>358</v>
      </c>
      <c r="J192" s="13" t="s">
        <v>5</v>
      </c>
      <c r="K192" s="12" t="s">
        <v>362</v>
      </c>
      <c r="L192" s="12" t="s">
        <v>362</v>
      </c>
      <c r="M192" s="18" t="s">
        <v>1</v>
      </c>
      <c r="N192" s="18" t="s">
        <v>1</v>
      </c>
      <c r="O192" s="19">
        <v>1</v>
      </c>
      <c r="P192" s="19">
        <v>1</v>
      </c>
      <c r="Q192" s="18" t="s">
        <v>1</v>
      </c>
      <c r="R192" s="258" t="s">
        <v>1</v>
      </c>
      <c r="S192" s="258"/>
      <c r="T192" s="18" t="s">
        <v>1</v>
      </c>
      <c r="U192" s="18" t="s">
        <v>1</v>
      </c>
      <c r="V192" s="18" t="s">
        <v>1</v>
      </c>
      <c r="W192" s="18" t="s">
        <v>1</v>
      </c>
      <c r="X192" s="258" t="s">
        <v>1</v>
      </c>
      <c r="Y192" s="258"/>
      <c r="Z192" s="18" t="s">
        <v>1</v>
      </c>
      <c r="AA192" s="21" t="s">
        <v>1</v>
      </c>
      <c r="AB192" s="18" t="s">
        <v>1</v>
      </c>
      <c r="AC192" s="20" t="s">
        <v>1</v>
      </c>
      <c r="AD192" s="258" t="s">
        <v>1</v>
      </c>
      <c r="AE192" s="258"/>
      <c r="AF192" s="18" t="s">
        <v>1</v>
      </c>
      <c r="AG192" s="19">
        <v>1</v>
      </c>
      <c r="AH192" s="19">
        <v>1</v>
      </c>
      <c r="AI192" s="18" t="s">
        <v>1</v>
      </c>
      <c r="AJ192" s="258" t="s">
        <v>1</v>
      </c>
      <c r="AK192" s="258"/>
      <c r="AL192" s="19">
        <v>1</v>
      </c>
      <c r="AM192" s="23">
        <v>1</v>
      </c>
    </row>
    <row r="193" spans="1:39" ht="18.75" customHeight="1" x14ac:dyDescent="0.3">
      <c r="A193" s="3">
        <v>612</v>
      </c>
      <c r="B193" s="6" t="s">
        <v>177</v>
      </c>
      <c r="C193" s="6" t="s">
        <v>285</v>
      </c>
      <c r="D193" s="273" t="s">
        <v>290</v>
      </c>
      <c r="E193" s="273"/>
      <c r="F193" s="3" t="s">
        <v>290</v>
      </c>
      <c r="G193" s="3" t="s">
        <v>303</v>
      </c>
      <c r="H193" s="6" t="s">
        <v>324</v>
      </c>
      <c r="I193" s="3" t="s">
        <v>359</v>
      </c>
      <c r="J193" s="13" t="s">
        <v>5</v>
      </c>
      <c r="K193" s="12" t="s">
        <v>362</v>
      </c>
      <c r="L193" s="12" t="s">
        <v>362</v>
      </c>
      <c r="M193" s="18" t="s">
        <v>1</v>
      </c>
      <c r="N193" s="18" t="s">
        <v>1</v>
      </c>
      <c r="O193" s="18" t="s">
        <v>1</v>
      </c>
      <c r="P193" s="19">
        <v>1</v>
      </c>
      <c r="Q193" s="18" t="s">
        <v>1</v>
      </c>
      <c r="R193" s="258" t="s">
        <v>1</v>
      </c>
      <c r="S193" s="258"/>
      <c r="T193" s="18" t="s">
        <v>1</v>
      </c>
      <c r="U193" s="18" t="s">
        <v>1</v>
      </c>
      <c r="V193" s="18" t="s">
        <v>1</v>
      </c>
      <c r="W193" s="18" t="s">
        <v>1</v>
      </c>
      <c r="X193" s="258" t="s">
        <v>1</v>
      </c>
      <c r="Y193" s="258"/>
      <c r="Z193" s="18" t="s">
        <v>1</v>
      </c>
      <c r="AA193" s="21" t="s">
        <v>1</v>
      </c>
      <c r="AB193" s="18" t="s">
        <v>1</v>
      </c>
      <c r="AC193" s="18" t="s">
        <v>1</v>
      </c>
      <c r="AD193" s="258" t="s">
        <v>1</v>
      </c>
      <c r="AE193" s="258"/>
      <c r="AF193" s="18" t="s">
        <v>1</v>
      </c>
      <c r="AG193" s="18" t="s">
        <v>1</v>
      </c>
      <c r="AH193" s="18" t="s">
        <v>1</v>
      </c>
      <c r="AI193" s="18" t="s">
        <v>1</v>
      </c>
      <c r="AJ193" s="258" t="s">
        <v>1</v>
      </c>
      <c r="AK193" s="258"/>
      <c r="AL193" s="18" t="s">
        <v>1</v>
      </c>
      <c r="AM193" s="22" t="s">
        <v>1</v>
      </c>
    </row>
    <row r="194" spans="1:39" ht="14.25" customHeight="1" x14ac:dyDescent="0.3">
      <c r="A194" s="3">
        <v>904</v>
      </c>
      <c r="B194" s="6" t="s">
        <v>178</v>
      </c>
      <c r="C194" s="6" t="s">
        <v>285</v>
      </c>
      <c r="D194" s="273" t="s">
        <v>290</v>
      </c>
      <c r="E194" s="273"/>
      <c r="F194" s="3" t="s">
        <v>290</v>
      </c>
      <c r="G194" s="3" t="s">
        <v>303</v>
      </c>
      <c r="H194" s="6" t="s">
        <v>323</v>
      </c>
      <c r="I194" s="3" t="s">
        <v>358</v>
      </c>
      <c r="J194" s="13" t="s">
        <v>5</v>
      </c>
      <c r="K194" s="17" t="s">
        <v>1</v>
      </c>
      <c r="L194" s="12" t="s">
        <v>362</v>
      </c>
      <c r="M194" s="18" t="s">
        <v>1</v>
      </c>
      <c r="N194" s="18" t="s">
        <v>1</v>
      </c>
      <c r="O194" s="18" t="s">
        <v>1</v>
      </c>
      <c r="P194" s="19">
        <v>1</v>
      </c>
      <c r="Q194" s="18" t="s">
        <v>1</v>
      </c>
      <c r="R194" s="258" t="s">
        <v>1</v>
      </c>
      <c r="S194" s="258"/>
      <c r="T194" s="18" t="s">
        <v>1</v>
      </c>
      <c r="U194" s="18" t="s">
        <v>1</v>
      </c>
      <c r="V194" s="18" t="s">
        <v>1</v>
      </c>
      <c r="W194" s="18" t="s">
        <v>1</v>
      </c>
      <c r="X194" s="258" t="s">
        <v>1</v>
      </c>
      <c r="Y194" s="258"/>
      <c r="Z194" s="18" t="s">
        <v>1</v>
      </c>
      <c r="AA194" s="20" t="s">
        <v>1</v>
      </c>
      <c r="AB194" s="20" t="s">
        <v>1</v>
      </c>
      <c r="AC194" s="18" t="s">
        <v>1</v>
      </c>
      <c r="AD194" s="258" t="s">
        <v>1</v>
      </c>
      <c r="AE194" s="258"/>
      <c r="AF194" s="20" t="s">
        <v>1</v>
      </c>
      <c r="AG194" s="19">
        <v>1</v>
      </c>
      <c r="AH194" s="18" t="s">
        <v>1</v>
      </c>
      <c r="AI194" s="19">
        <v>1</v>
      </c>
      <c r="AJ194" s="258" t="s">
        <v>1</v>
      </c>
      <c r="AK194" s="258"/>
      <c r="AL194" s="18" t="s">
        <v>1</v>
      </c>
      <c r="AM194" s="22" t="s">
        <v>1</v>
      </c>
    </row>
    <row r="195" spans="1:39" ht="18.75" customHeight="1" x14ac:dyDescent="0.3">
      <c r="A195" s="3">
        <v>1482</v>
      </c>
      <c r="B195" s="6" t="s">
        <v>174</v>
      </c>
      <c r="C195" s="6" t="s">
        <v>285</v>
      </c>
      <c r="D195" s="273" t="s">
        <v>290</v>
      </c>
      <c r="E195" s="273"/>
      <c r="F195" s="3" t="s">
        <v>290</v>
      </c>
      <c r="G195" s="3" t="s">
        <v>303</v>
      </c>
      <c r="H195" s="6" t="s">
        <v>305</v>
      </c>
      <c r="I195" s="3" t="s">
        <v>359</v>
      </c>
      <c r="J195" s="13" t="s">
        <v>5</v>
      </c>
      <c r="K195" s="17" t="s">
        <v>1</v>
      </c>
      <c r="L195" s="17" t="s">
        <v>1</v>
      </c>
      <c r="M195" s="19">
        <v>1</v>
      </c>
      <c r="N195" s="19">
        <v>1</v>
      </c>
      <c r="O195" s="19">
        <v>1</v>
      </c>
      <c r="P195" s="19">
        <v>1</v>
      </c>
      <c r="Q195" s="18" t="s">
        <v>1</v>
      </c>
      <c r="R195" s="261">
        <v>1</v>
      </c>
      <c r="S195" s="261"/>
      <c r="T195" s="18" t="s">
        <v>1</v>
      </c>
      <c r="U195" s="18" t="s">
        <v>1</v>
      </c>
      <c r="V195" s="18" t="s">
        <v>1</v>
      </c>
      <c r="W195" s="18" t="s">
        <v>1</v>
      </c>
      <c r="X195" s="258" t="s">
        <v>1</v>
      </c>
      <c r="Y195" s="258"/>
      <c r="Z195" s="21" t="s">
        <v>1</v>
      </c>
      <c r="AA195" s="20" t="s">
        <v>1</v>
      </c>
      <c r="AB195" s="18" t="s">
        <v>1</v>
      </c>
      <c r="AC195" s="18" t="s">
        <v>1</v>
      </c>
      <c r="AD195" s="258" t="s">
        <v>1</v>
      </c>
      <c r="AE195" s="258"/>
      <c r="AF195" s="21" t="s">
        <v>1</v>
      </c>
      <c r="AG195" s="18" t="s">
        <v>1</v>
      </c>
      <c r="AH195" s="18" t="s">
        <v>1</v>
      </c>
      <c r="AI195" s="18" t="s">
        <v>1</v>
      </c>
      <c r="AJ195" s="258" t="s">
        <v>1</v>
      </c>
      <c r="AK195" s="258"/>
      <c r="AL195" s="18" t="s">
        <v>1</v>
      </c>
      <c r="AM195" s="22" t="s">
        <v>1</v>
      </c>
    </row>
    <row r="196" spans="1:39" ht="14.25" customHeight="1" x14ac:dyDescent="0.3">
      <c r="A196" s="3">
        <v>589</v>
      </c>
      <c r="B196" s="6" t="s">
        <v>179</v>
      </c>
      <c r="C196" s="6" t="s">
        <v>285</v>
      </c>
      <c r="D196" s="273" t="s">
        <v>290</v>
      </c>
      <c r="E196" s="273"/>
      <c r="F196" s="3" t="s">
        <v>290</v>
      </c>
      <c r="G196" s="3" t="s">
        <v>303</v>
      </c>
      <c r="H196" s="6" t="s">
        <v>322</v>
      </c>
      <c r="I196" s="3" t="s">
        <v>358</v>
      </c>
      <c r="J196" s="13" t="s">
        <v>5</v>
      </c>
      <c r="K196" s="17" t="s">
        <v>1</v>
      </c>
      <c r="L196" s="12" t="s">
        <v>362</v>
      </c>
      <c r="M196" s="19">
        <v>1</v>
      </c>
      <c r="N196" s="19">
        <v>1</v>
      </c>
      <c r="O196" s="19">
        <v>1</v>
      </c>
      <c r="P196" s="19">
        <v>1</v>
      </c>
      <c r="Q196" s="18" t="s">
        <v>1</v>
      </c>
      <c r="R196" s="258" t="s">
        <v>1</v>
      </c>
      <c r="S196" s="258"/>
      <c r="T196" s="18" t="s">
        <v>1</v>
      </c>
      <c r="U196" s="18" t="s">
        <v>1</v>
      </c>
      <c r="V196" s="18" t="s">
        <v>1</v>
      </c>
      <c r="W196" s="18" t="s">
        <v>1</v>
      </c>
      <c r="X196" s="258" t="s">
        <v>1</v>
      </c>
      <c r="Y196" s="258"/>
      <c r="Z196" s="20" t="s">
        <v>1</v>
      </c>
      <c r="AA196" s="18" t="s">
        <v>1</v>
      </c>
      <c r="AB196" s="18" t="s">
        <v>1</v>
      </c>
      <c r="AC196" s="18" t="s">
        <v>1</v>
      </c>
      <c r="AD196" s="258" t="s">
        <v>1</v>
      </c>
      <c r="AE196" s="258"/>
      <c r="AF196" s="18" t="s">
        <v>1</v>
      </c>
      <c r="AG196" s="19">
        <v>1</v>
      </c>
      <c r="AH196" s="18" t="s">
        <v>1</v>
      </c>
      <c r="AI196" s="19">
        <v>1</v>
      </c>
      <c r="AJ196" s="258" t="s">
        <v>1</v>
      </c>
      <c r="AK196" s="258"/>
      <c r="AL196" s="18" t="s">
        <v>1</v>
      </c>
      <c r="AM196" s="22" t="s">
        <v>1</v>
      </c>
    </row>
    <row r="197" spans="1:39" ht="14.25" customHeight="1" x14ac:dyDescent="0.3">
      <c r="A197" s="3">
        <v>612</v>
      </c>
      <c r="B197" s="6" t="s">
        <v>177</v>
      </c>
      <c r="C197" s="6" t="s">
        <v>285</v>
      </c>
      <c r="D197" s="273" t="s">
        <v>290</v>
      </c>
      <c r="E197" s="273"/>
      <c r="F197" s="3" t="s">
        <v>290</v>
      </c>
      <c r="G197" s="3" t="s">
        <v>303</v>
      </c>
      <c r="H197" s="6" t="s">
        <v>324</v>
      </c>
      <c r="I197" s="3" t="s">
        <v>358</v>
      </c>
      <c r="J197" s="13" t="s">
        <v>5</v>
      </c>
      <c r="K197" s="12" t="s">
        <v>362</v>
      </c>
      <c r="L197" s="12" t="s">
        <v>362</v>
      </c>
      <c r="M197" s="18" t="s">
        <v>1</v>
      </c>
      <c r="N197" s="18" t="s">
        <v>1</v>
      </c>
      <c r="O197" s="18" t="s">
        <v>1</v>
      </c>
      <c r="P197" s="19">
        <v>1</v>
      </c>
      <c r="Q197" s="18" t="s">
        <v>1</v>
      </c>
      <c r="R197" s="258" t="s">
        <v>1</v>
      </c>
      <c r="S197" s="258"/>
      <c r="T197" s="18" t="s">
        <v>1</v>
      </c>
      <c r="U197" s="18" t="s">
        <v>1</v>
      </c>
      <c r="V197" s="18" t="s">
        <v>1</v>
      </c>
      <c r="W197" s="18" t="s">
        <v>1</v>
      </c>
      <c r="X197" s="258" t="s">
        <v>1</v>
      </c>
      <c r="Y197" s="258"/>
      <c r="Z197" s="18" t="s">
        <v>1</v>
      </c>
      <c r="AA197" s="21" t="s">
        <v>1</v>
      </c>
      <c r="AB197" s="18" t="s">
        <v>1</v>
      </c>
      <c r="AC197" s="18" t="s">
        <v>1</v>
      </c>
      <c r="AD197" s="258" t="s">
        <v>1</v>
      </c>
      <c r="AE197" s="258"/>
      <c r="AF197" s="18" t="s">
        <v>1</v>
      </c>
      <c r="AG197" s="19">
        <v>1</v>
      </c>
      <c r="AH197" s="18" t="s">
        <v>1</v>
      </c>
      <c r="AI197" s="19">
        <v>1</v>
      </c>
      <c r="AJ197" s="258" t="s">
        <v>1</v>
      </c>
      <c r="AK197" s="258"/>
      <c r="AL197" s="18" t="s">
        <v>1</v>
      </c>
      <c r="AM197" s="23">
        <v>1</v>
      </c>
    </row>
    <row r="198" spans="1:39" ht="14.25" customHeight="1" x14ac:dyDescent="0.3">
      <c r="A198" s="3">
        <v>1483</v>
      </c>
      <c r="B198" s="6" t="s">
        <v>180</v>
      </c>
      <c r="C198" s="6" t="s">
        <v>285</v>
      </c>
      <c r="D198" s="273" t="s">
        <v>290</v>
      </c>
      <c r="E198" s="273"/>
      <c r="F198" s="3" t="s">
        <v>290</v>
      </c>
      <c r="G198" s="3" t="s">
        <v>303</v>
      </c>
      <c r="H198" s="6" t="s">
        <v>323</v>
      </c>
      <c r="I198" s="3" t="s">
        <v>358</v>
      </c>
      <c r="J198" s="13" t="s">
        <v>5</v>
      </c>
      <c r="K198" s="12" t="s">
        <v>362</v>
      </c>
      <c r="L198" s="12" t="s">
        <v>362</v>
      </c>
      <c r="M198" s="19">
        <v>1</v>
      </c>
      <c r="N198" s="19">
        <v>1</v>
      </c>
      <c r="O198" s="19">
        <v>1</v>
      </c>
      <c r="P198" s="19">
        <v>1</v>
      </c>
      <c r="Q198" s="19">
        <v>1</v>
      </c>
      <c r="R198" s="261">
        <v>1</v>
      </c>
      <c r="S198" s="261"/>
      <c r="T198" s="18" t="s">
        <v>1</v>
      </c>
      <c r="U198" s="18" t="s">
        <v>1</v>
      </c>
      <c r="V198" s="18" t="s">
        <v>1</v>
      </c>
      <c r="W198" s="18" t="s">
        <v>1</v>
      </c>
      <c r="X198" s="261">
        <v>1</v>
      </c>
      <c r="Y198" s="261"/>
      <c r="Z198" s="21" t="s">
        <v>1</v>
      </c>
      <c r="AA198" s="21" t="s">
        <v>1</v>
      </c>
      <c r="AB198" s="18" t="s">
        <v>1</v>
      </c>
      <c r="AC198" s="21" t="s">
        <v>1</v>
      </c>
      <c r="AD198" s="258" t="s">
        <v>1</v>
      </c>
      <c r="AE198" s="258"/>
      <c r="AF198" s="20" t="s">
        <v>1</v>
      </c>
      <c r="AG198" s="19">
        <v>1</v>
      </c>
      <c r="AH198" s="18" t="s">
        <v>1</v>
      </c>
      <c r="AI198" s="19">
        <v>1</v>
      </c>
      <c r="AJ198" s="258" t="s">
        <v>1</v>
      </c>
      <c r="AK198" s="258"/>
      <c r="AL198" s="18" t="s">
        <v>1</v>
      </c>
      <c r="AM198" s="22" t="s">
        <v>1</v>
      </c>
    </row>
    <row r="199" spans="1:39" ht="13.5" customHeight="1" x14ac:dyDescent="0.3">
      <c r="A199" s="3">
        <v>577</v>
      </c>
      <c r="B199" s="6" t="s">
        <v>181</v>
      </c>
      <c r="C199" s="6" t="s">
        <v>286</v>
      </c>
      <c r="D199" s="273" t="s">
        <v>290</v>
      </c>
      <c r="E199" s="273"/>
      <c r="F199" s="3" t="s">
        <v>290</v>
      </c>
      <c r="G199" s="3" t="s">
        <v>303</v>
      </c>
      <c r="H199" s="6" t="s">
        <v>323</v>
      </c>
      <c r="I199" s="3" t="s">
        <v>358</v>
      </c>
      <c r="J199" s="13" t="s">
        <v>5</v>
      </c>
      <c r="K199" s="12" t="s">
        <v>362</v>
      </c>
      <c r="L199" s="12" t="s">
        <v>362</v>
      </c>
      <c r="M199" s="18" t="s">
        <v>1</v>
      </c>
      <c r="N199" s="19">
        <v>1</v>
      </c>
      <c r="O199" s="18" t="s">
        <v>1</v>
      </c>
      <c r="P199" s="19">
        <v>1</v>
      </c>
      <c r="Q199" s="18" t="s">
        <v>1</v>
      </c>
      <c r="R199" s="258" t="s">
        <v>1</v>
      </c>
      <c r="S199" s="258"/>
      <c r="T199" s="18" t="s">
        <v>1</v>
      </c>
      <c r="U199" s="18" t="s">
        <v>1</v>
      </c>
      <c r="V199" s="18" t="s">
        <v>1</v>
      </c>
      <c r="W199" s="18" t="s">
        <v>1</v>
      </c>
      <c r="X199" s="261">
        <v>1</v>
      </c>
      <c r="Y199" s="261"/>
      <c r="Z199" s="20" t="s">
        <v>1</v>
      </c>
      <c r="AA199" s="18" t="s">
        <v>1</v>
      </c>
      <c r="AB199" s="18" t="s">
        <v>1</v>
      </c>
      <c r="AC199" s="18" t="s">
        <v>1</v>
      </c>
      <c r="AD199" s="258" t="s">
        <v>1</v>
      </c>
      <c r="AE199" s="258"/>
      <c r="AF199" s="18" t="s">
        <v>1</v>
      </c>
      <c r="AG199" s="19">
        <v>1</v>
      </c>
      <c r="AH199" s="18" t="s">
        <v>1</v>
      </c>
      <c r="AI199" s="18" t="s">
        <v>1</v>
      </c>
      <c r="AJ199" s="258" t="s">
        <v>1</v>
      </c>
      <c r="AK199" s="258"/>
      <c r="AL199" s="19">
        <v>1</v>
      </c>
      <c r="AM199" s="23">
        <v>1</v>
      </c>
    </row>
    <row r="200" spans="1:39" ht="18.75" customHeight="1" x14ac:dyDescent="0.3">
      <c r="A200" s="3">
        <v>577</v>
      </c>
      <c r="B200" s="6" t="s">
        <v>181</v>
      </c>
      <c r="C200" s="6" t="s">
        <v>286</v>
      </c>
      <c r="D200" s="273" t="s">
        <v>290</v>
      </c>
      <c r="E200" s="273"/>
      <c r="F200" s="3" t="s">
        <v>290</v>
      </c>
      <c r="G200" s="3" t="s">
        <v>303</v>
      </c>
      <c r="H200" s="6" t="s">
        <v>323</v>
      </c>
      <c r="I200" s="3" t="s">
        <v>359</v>
      </c>
      <c r="J200" s="13" t="s">
        <v>5</v>
      </c>
      <c r="K200" s="17" t="s">
        <v>1</v>
      </c>
      <c r="L200" s="17" t="s">
        <v>1</v>
      </c>
      <c r="M200" s="18" t="s">
        <v>1</v>
      </c>
      <c r="N200" s="18" t="s">
        <v>1</v>
      </c>
      <c r="O200" s="18" t="s">
        <v>1</v>
      </c>
      <c r="P200" s="19">
        <v>1</v>
      </c>
      <c r="Q200" s="18" t="s">
        <v>1</v>
      </c>
      <c r="R200" s="258" t="s">
        <v>1</v>
      </c>
      <c r="S200" s="258"/>
      <c r="T200" s="18" t="s">
        <v>1</v>
      </c>
      <c r="U200" s="18" t="s">
        <v>1</v>
      </c>
      <c r="V200" s="18" t="s">
        <v>1</v>
      </c>
      <c r="W200" s="18" t="s">
        <v>1</v>
      </c>
      <c r="X200" s="261">
        <v>1</v>
      </c>
      <c r="Y200" s="261"/>
      <c r="Z200" s="20" t="s">
        <v>1</v>
      </c>
      <c r="AA200" s="18" t="s">
        <v>1</v>
      </c>
      <c r="AB200" s="18" t="s">
        <v>1</v>
      </c>
      <c r="AC200" s="18" t="s">
        <v>1</v>
      </c>
      <c r="AD200" s="258" t="s">
        <v>1</v>
      </c>
      <c r="AE200" s="258"/>
      <c r="AF200" s="18" t="s">
        <v>1</v>
      </c>
      <c r="AG200" s="18" t="s">
        <v>1</v>
      </c>
      <c r="AH200" s="18" t="s">
        <v>1</v>
      </c>
      <c r="AI200" s="18" t="s">
        <v>1</v>
      </c>
      <c r="AJ200" s="258" t="s">
        <v>1</v>
      </c>
      <c r="AK200" s="258"/>
      <c r="AL200" s="18" t="s">
        <v>1</v>
      </c>
      <c r="AM200" s="22" t="s">
        <v>1</v>
      </c>
    </row>
    <row r="201" spans="1:39" ht="14.25" customHeight="1" x14ac:dyDescent="0.3">
      <c r="A201" s="3">
        <v>573</v>
      </c>
      <c r="B201" s="6" t="s">
        <v>182</v>
      </c>
      <c r="C201" s="6" t="s">
        <v>287</v>
      </c>
      <c r="D201" s="273" t="s">
        <v>290</v>
      </c>
      <c r="E201" s="273"/>
      <c r="F201" s="3" t="s">
        <v>290</v>
      </c>
      <c r="G201" s="3" t="s">
        <v>303</v>
      </c>
      <c r="H201" s="6" t="s">
        <v>352</v>
      </c>
      <c r="I201" s="3" t="s">
        <v>358</v>
      </c>
      <c r="J201" s="13" t="s">
        <v>5</v>
      </c>
      <c r="K201" s="12" t="s">
        <v>362</v>
      </c>
      <c r="L201" s="12" t="s">
        <v>362</v>
      </c>
      <c r="M201" s="18" t="s">
        <v>1</v>
      </c>
      <c r="N201" s="19">
        <v>1</v>
      </c>
      <c r="O201" s="19">
        <v>1</v>
      </c>
      <c r="P201" s="19">
        <v>1</v>
      </c>
      <c r="Q201" s="19">
        <v>1</v>
      </c>
      <c r="R201" s="258" t="s">
        <v>1</v>
      </c>
      <c r="S201" s="258"/>
      <c r="T201" s="18" t="s">
        <v>1</v>
      </c>
      <c r="U201" s="18" t="s">
        <v>1</v>
      </c>
      <c r="V201" s="18" t="s">
        <v>1</v>
      </c>
      <c r="W201" s="18" t="s">
        <v>1</v>
      </c>
      <c r="X201" s="261">
        <v>1</v>
      </c>
      <c r="Y201" s="261"/>
      <c r="Z201" s="21" t="s">
        <v>1</v>
      </c>
      <c r="AA201" s="21" t="s">
        <v>1</v>
      </c>
      <c r="AB201" s="18" t="s">
        <v>1</v>
      </c>
      <c r="AC201" s="18" t="s">
        <v>1</v>
      </c>
      <c r="AD201" s="258" t="s">
        <v>1</v>
      </c>
      <c r="AE201" s="258"/>
      <c r="AF201" s="18" t="s">
        <v>1</v>
      </c>
      <c r="AG201" s="18" t="s">
        <v>1</v>
      </c>
      <c r="AH201" s="18" t="s">
        <v>1</v>
      </c>
      <c r="AI201" s="19">
        <v>1</v>
      </c>
      <c r="AJ201" s="258" t="s">
        <v>1</v>
      </c>
      <c r="AK201" s="258"/>
      <c r="AL201" s="18" t="s">
        <v>1</v>
      </c>
      <c r="AM201" s="22" t="s">
        <v>1</v>
      </c>
    </row>
    <row r="202" spans="1:39" ht="18.75" customHeight="1" x14ac:dyDescent="0.3">
      <c r="A202" s="3">
        <v>573</v>
      </c>
      <c r="B202" s="6" t="s">
        <v>182</v>
      </c>
      <c r="C202" s="6" t="s">
        <v>287</v>
      </c>
      <c r="D202" s="273" t="s">
        <v>290</v>
      </c>
      <c r="E202" s="273"/>
      <c r="F202" s="3" t="s">
        <v>290</v>
      </c>
      <c r="G202" s="3" t="s">
        <v>303</v>
      </c>
      <c r="H202" s="6" t="s">
        <v>352</v>
      </c>
      <c r="I202" s="3" t="s">
        <v>359</v>
      </c>
      <c r="J202" s="13" t="s">
        <v>5</v>
      </c>
      <c r="K202" s="12" t="s">
        <v>362</v>
      </c>
      <c r="L202" s="12" t="s">
        <v>362</v>
      </c>
      <c r="M202" s="18" t="s">
        <v>1</v>
      </c>
      <c r="N202" s="19">
        <v>1</v>
      </c>
      <c r="O202" s="19">
        <v>1</v>
      </c>
      <c r="P202" s="19">
        <v>1</v>
      </c>
      <c r="Q202" s="19">
        <v>1</v>
      </c>
      <c r="R202" s="258" t="s">
        <v>1</v>
      </c>
      <c r="S202" s="258"/>
      <c r="T202" s="18" t="s">
        <v>1</v>
      </c>
      <c r="U202" s="18" t="s">
        <v>1</v>
      </c>
      <c r="V202" s="18" t="s">
        <v>1</v>
      </c>
      <c r="W202" s="18" t="s">
        <v>1</v>
      </c>
      <c r="X202" s="258" t="s">
        <v>1</v>
      </c>
      <c r="Y202" s="258"/>
      <c r="Z202" s="21" t="s">
        <v>1</v>
      </c>
      <c r="AA202" s="21" t="s">
        <v>1</v>
      </c>
      <c r="AB202" s="18" t="s">
        <v>1</v>
      </c>
      <c r="AC202" s="18" t="s">
        <v>1</v>
      </c>
      <c r="AD202" s="258" t="s">
        <v>1</v>
      </c>
      <c r="AE202" s="258"/>
      <c r="AF202" s="18" t="s">
        <v>1</v>
      </c>
      <c r="AG202" s="18" t="s">
        <v>1</v>
      </c>
      <c r="AH202" s="18" t="s">
        <v>1</v>
      </c>
      <c r="AI202" s="18" t="s">
        <v>1</v>
      </c>
      <c r="AJ202" s="258" t="s">
        <v>1</v>
      </c>
      <c r="AK202" s="258"/>
      <c r="AL202" s="18" t="s">
        <v>1</v>
      </c>
      <c r="AM202" s="22" t="s">
        <v>1</v>
      </c>
    </row>
    <row r="203" spans="1:39" ht="14.25" customHeight="1" x14ac:dyDescent="0.3">
      <c r="A203" s="3">
        <v>636</v>
      </c>
      <c r="B203" s="6" t="s">
        <v>183</v>
      </c>
      <c r="C203" s="6" t="s">
        <v>285</v>
      </c>
      <c r="D203" s="273" t="s">
        <v>296</v>
      </c>
      <c r="E203" s="273"/>
      <c r="F203" s="3" t="s">
        <v>296</v>
      </c>
      <c r="G203" s="3" t="s">
        <v>303</v>
      </c>
      <c r="H203" s="6" t="s">
        <v>327</v>
      </c>
      <c r="I203" s="3" t="s">
        <v>358</v>
      </c>
      <c r="J203" s="14" t="s">
        <v>8</v>
      </c>
      <c r="K203" s="12" t="s">
        <v>362</v>
      </c>
      <c r="L203" s="12" t="s">
        <v>362</v>
      </c>
      <c r="M203" s="18" t="s">
        <v>1</v>
      </c>
      <c r="N203" s="18" t="s">
        <v>1</v>
      </c>
      <c r="O203" s="18" t="s">
        <v>1</v>
      </c>
      <c r="P203" s="18" t="s">
        <v>1</v>
      </c>
      <c r="Q203" s="18" t="s">
        <v>1</v>
      </c>
      <c r="R203" s="258" t="s">
        <v>1</v>
      </c>
      <c r="S203" s="258"/>
      <c r="T203" s="18" t="s">
        <v>1</v>
      </c>
      <c r="U203" s="18" t="s">
        <v>1</v>
      </c>
      <c r="V203" s="18" t="s">
        <v>1</v>
      </c>
      <c r="W203" s="18" t="s">
        <v>1</v>
      </c>
      <c r="X203" s="258" t="s">
        <v>1</v>
      </c>
      <c r="Y203" s="258"/>
      <c r="Z203" s="21" t="s">
        <v>1</v>
      </c>
      <c r="AA203" s="21" t="s">
        <v>1</v>
      </c>
      <c r="AB203" s="18" t="s">
        <v>1</v>
      </c>
      <c r="AC203" s="18" t="s">
        <v>1</v>
      </c>
      <c r="AD203" s="258" t="s">
        <v>1</v>
      </c>
      <c r="AE203" s="258"/>
      <c r="AF203" s="20" t="s">
        <v>1</v>
      </c>
      <c r="AG203" s="19">
        <v>1</v>
      </c>
      <c r="AH203" s="18" t="s">
        <v>1</v>
      </c>
      <c r="AI203" s="19">
        <v>1</v>
      </c>
      <c r="AJ203" s="258" t="s">
        <v>1</v>
      </c>
      <c r="AK203" s="258"/>
      <c r="AL203" s="19">
        <v>1</v>
      </c>
      <c r="AM203" s="22" t="s">
        <v>1</v>
      </c>
    </row>
    <row r="204" spans="1:39" ht="14.25" customHeight="1" x14ac:dyDescent="0.3">
      <c r="A204" s="3">
        <v>647</v>
      </c>
      <c r="B204" s="6" t="s">
        <v>184</v>
      </c>
      <c r="C204" s="6" t="s">
        <v>285</v>
      </c>
      <c r="D204" s="273" t="s">
        <v>296</v>
      </c>
      <c r="E204" s="273"/>
      <c r="F204" s="3" t="s">
        <v>296</v>
      </c>
      <c r="G204" s="3" t="s">
        <v>303</v>
      </c>
      <c r="H204" s="6" t="s">
        <v>353</v>
      </c>
      <c r="I204" s="3" t="s">
        <v>358</v>
      </c>
      <c r="J204" s="13" t="s">
        <v>5</v>
      </c>
      <c r="K204" s="12" t="s">
        <v>362</v>
      </c>
      <c r="L204" s="12" t="s">
        <v>362</v>
      </c>
      <c r="M204" s="19">
        <v>1</v>
      </c>
      <c r="N204" s="19">
        <v>1</v>
      </c>
      <c r="O204" s="19">
        <v>1</v>
      </c>
      <c r="P204" s="19">
        <v>1</v>
      </c>
      <c r="Q204" s="19">
        <v>1</v>
      </c>
      <c r="R204" s="261">
        <v>1</v>
      </c>
      <c r="S204" s="261"/>
      <c r="T204" s="19">
        <v>1</v>
      </c>
      <c r="U204" s="18" t="s">
        <v>1</v>
      </c>
      <c r="V204" s="18" t="s">
        <v>1</v>
      </c>
      <c r="W204" s="18" t="s">
        <v>1</v>
      </c>
      <c r="X204" s="258" t="s">
        <v>1</v>
      </c>
      <c r="Y204" s="258"/>
      <c r="Z204" s="21" t="s">
        <v>1</v>
      </c>
      <c r="AA204" s="21" t="s">
        <v>1</v>
      </c>
      <c r="AB204" s="18" t="s">
        <v>1</v>
      </c>
      <c r="AC204" s="20" t="s">
        <v>1</v>
      </c>
      <c r="AD204" s="258" t="s">
        <v>1</v>
      </c>
      <c r="AE204" s="258"/>
      <c r="AF204" s="20" t="s">
        <v>1</v>
      </c>
      <c r="AG204" s="19">
        <v>1</v>
      </c>
      <c r="AH204" s="19">
        <v>1</v>
      </c>
      <c r="AI204" s="19">
        <v>1</v>
      </c>
      <c r="AJ204" s="258" t="s">
        <v>1</v>
      </c>
      <c r="AK204" s="258"/>
      <c r="AL204" s="19">
        <v>1</v>
      </c>
      <c r="AM204" s="23">
        <v>1</v>
      </c>
    </row>
    <row r="205" spans="1:39" ht="14.25" customHeight="1" x14ac:dyDescent="0.3">
      <c r="A205" s="3">
        <v>632</v>
      </c>
      <c r="B205" s="6" t="s">
        <v>185</v>
      </c>
      <c r="C205" s="6" t="s">
        <v>285</v>
      </c>
      <c r="D205" s="273" t="s">
        <v>296</v>
      </c>
      <c r="E205" s="273"/>
      <c r="F205" s="3" t="s">
        <v>296</v>
      </c>
      <c r="G205" s="3" t="s">
        <v>303</v>
      </c>
      <c r="H205" s="6" t="s">
        <v>326</v>
      </c>
      <c r="I205" s="3" t="s">
        <v>358</v>
      </c>
      <c r="J205" s="13" t="s">
        <v>5</v>
      </c>
      <c r="K205" s="12" t="s">
        <v>362</v>
      </c>
      <c r="L205" s="12" t="s">
        <v>362</v>
      </c>
      <c r="M205" s="19">
        <v>1</v>
      </c>
      <c r="N205" s="19">
        <v>1</v>
      </c>
      <c r="O205" s="18" t="s">
        <v>1</v>
      </c>
      <c r="P205" s="19">
        <v>1</v>
      </c>
      <c r="Q205" s="19">
        <v>1</v>
      </c>
      <c r="R205" s="261">
        <v>1</v>
      </c>
      <c r="S205" s="261"/>
      <c r="T205" s="18" t="s">
        <v>1</v>
      </c>
      <c r="U205" s="18" t="s">
        <v>1</v>
      </c>
      <c r="V205" s="18" t="s">
        <v>1</v>
      </c>
      <c r="W205" s="18" t="s">
        <v>1</v>
      </c>
      <c r="X205" s="258" t="s">
        <v>1</v>
      </c>
      <c r="Y205" s="258"/>
      <c r="Z205" s="21" t="s">
        <v>1</v>
      </c>
      <c r="AA205" s="20" t="s">
        <v>1</v>
      </c>
      <c r="AB205" s="18" t="s">
        <v>1</v>
      </c>
      <c r="AC205" s="21" t="s">
        <v>1</v>
      </c>
      <c r="AD205" s="267" t="s">
        <v>1</v>
      </c>
      <c r="AE205" s="267"/>
      <c r="AF205" s="18" t="s">
        <v>1</v>
      </c>
      <c r="AG205" s="19">
        <v>1</v>
      </c>
      <c r="AH205" s="19">
        <v>1</v>
      </c>
      <c r="AI205" s="19">
        <v>1</v>
      </c>
      <c r="AJ205" s="258" t="s">
        <v>1</v>
      </c>
      <c r="AK205" s="258"/>
      <c r="AL205" s="19">
        <v>1</v>
      </c>
      <c r="AM205" s="23">
        <v>1</v>
      </c>
    </row>
    <row r="206" spans="1:39" ht="14.25" customHeight="1" x14ac:dyDescent="0.3">
      <c r="A206" s="3">
        <v>626</v>
      </c>
      <c r="B206" s="6" t="s">
        <v>186</v>
      </c>
      <c r="C206" s="6" t="s">
        <v>285</v>
      </c>
      <c r="D206" s="273" t="s">
        <v>296</v>
      </c>
      <c r="E206" s="273"/>
      <c r="F206" s="3" t="s">
        <v>296</v>
      </c>
      <c r="G206" s="3" t="s">
        <v>303</v>
      </c>
      <c r="H206" s="6" t="s">
        <v>328</v>
      </c>
      <c r="I206" s="3" t="s">
        <v>358</v>
      </c>
      <c r="J206" s="13" t="s">
        <v>5</v>
      </c>
      <c r="K206" s="12" t="s">
        <v>362</v>
      </c>
      <c r="L206" s="12" t="s">
        <v>362</v>
      </c>
      <c r="M206" s="19">
        <v>1</v>
      </c>
      <c r="N206" s="19">
        <v>1</v>
      </c>
      <c r="O206" s="19">
        <v>1</v>
      </c>
      <c r="P206" s="19">
        <v>1</v>
      </c>
      <c r="Q206" s="19">
        <v>1</v>
      </c>
      <c r="R206" s="261">
        <v>1</v>
      </c>
      <c r="S206" s="261"/>
      <c r="T206" s="19">
        <v>1</v>
      </c>
      <c r="U206" s="18" t="s">
        <v>1</v>
      </c>
      <c r="V206" s="18" t="s">
        <v>1</v>
      </c>
      <c r="W206" s="18" t="s">
        <v>1</v>
      </c>
      <c r="X206" s="258" t="s">
        <v>1</v>
      </c>
      <c r="Y206" s="258"/>
      <c r="Z206" s="21" t="s">
        <v>1</v>
      </c>
      <c r="AA206" s="21" t="s">
        <v>1</v>
      </c>
      <c r="AB206" s="18" t="s">
        <v>1</v>
      </c>
      <c r="AC206" s="18" t="s">
        <v>1</v>
      </c>
      <c r="AD206" s="258" t="s">
        <v>1</v>
      </c>
      <c r="AE206" s="258"/>
      <c r="AF206" s="20" t="s">
        <v>1</v>
      </c>
      <c r="AG206" s="19">
        <v>1</v>
      </c>
      <c r="AH206" s="19">
        <v>1</v>
      </c>
      <c r="AI206" s="19">
        <v>1</v>
      </c>
      <c r="AJ206" s="258" t="s">
        <v>1</v>
      </c>
      <c r="AK206" s="258"/>
      <c r="AL206" s="19">
        <v>1</v>
      </c>
      <c r="AM206" s="23">
        <v>1</v>
      </c>
    </row>
    <row r="207" spans="1:39" ht="13.5" customHeight="1" x14ac:dyDescent="0.3">
      <c r="A207" s="3">
        <v>630</v>
      </c>
      <c r="B207" s="6" t="s">
        <v>187</v>
      </c>
      <c r="C207" s="6" t="s">
        <v>285</v>
      </c>
      <c r="D207" s="273" t="s">
        <v>296</v>
      </c>
      <c r="E207" s="273"/>
      <c r="F207" s="3" t="s">
        <v>296</v>
      </c>
      <c r="G207" s="3" t="s">
        <v>303</v>
      </c>
      <c r="H207" s="6" t="s">
        <v>327</v>
      </c>
      <c r="I207" s="3" t="s">
        <v>358</v>
      </c>
      <c r="J207" s="13" t="s">
        <v>5</v>
      </c>
      <c r="K207" s="12" t="s">
        <v>362</v>
      </c>
      <c r="L207" s="12" t="s">
        <v>362</v>
      </c>
      <c r="M207" s="19">
        <v>1</v>
      </c>
      <c r="N207" s="19">
        <v>1</v>
      </c>
      <c r="O207" s="19">
        <v>1</v>
      </c>
      <c r="P207" s="19">
        <v>1</v>
      </c>
      <c r="Q207" s="19">
        <v>1</v>
      </c>
      <c r="R207" s="261">
        <v>1</v>
      </c>
      <c r="S207" s="261"/>
      <c r="T207" s="18" t="s">
        <v>1</v>
      </c>
      <c r="U207" s="18" t="s">
        <v>1</v>
      </c>
      <c r="V207" s="19">
        <v>1</v>
      </c>
      <c r="W207" s="18" t="s">
        <v>1</v>
      </c>
      <c r="X207" s="258" t="s">
        <v>1</v>
      </c>
      <c r="Y207" s="258"/>
      <c r="Z207" s="21" t="s">
        <v>1</v>
      </c>
      <c r="AA207" s="21" t="s">
        <v>1</v>
      </c>
      <c r="AB207" s="18" t="s">
        <v>1</v>
      </c>
      <c r="AC207" s="21" t="s">
        <v>1</v>
      </c>
      <c r="AD207" s="258" t="s">
        <v>1</v>
      </c>
      <c r="AE207" s="258"/>
      <c r="AF207" s="20" t="s">
        <v>1</v>
      </c>
      <c r="AG207" s="19">
        <v>1</v>
      </c>
      <c r="AH207" s="19">
        <v>1</v>
      </c>
      <c r="AI207" s="19">
        <v>1</v>
      </c>
      <c r="AJ207" s="258" t="s">
        <v>1</v>
      </c>
      <c r="AK207" s="258"/>
      <c r="AL207" s="19">
        <v>1</v>
      </c>
      <c r="AM207" s="23">
        <v>1</v>
      </c>
    </row>
    <row r="208" spans="1:39" ht="14.25" customHeight="1" x14ac:dyDescent="0.3">
      <c r="A208" s="3">
        <v>639</v>
      </c>
      <c r="B208" s="6" t="s">
        <v>188</v>
      </c>
      <c r="C208" s="6" t="s">
        <v>285</v>
      </c>
      <c r="D208" s="273" t="s">
        <v>296</v>
      </c>
      <c r="E208" s="273"/>
      <c r="F208" s="3" t="s">
        <v>296</v>
      </c>
      <c r="G208" s="3" t="s">
        <v>303</v>
      </c>
      <c r="H208" s="6" t="s">
        <v>353</v>
      </c>
      <c r="I208" s="3" t="s">
        <v>358</v>
      </c>
      <c r="J208" s="14" t="s">
        <v>8</v>
      </c>
      <c r="K208" s="12" t="s">
        <v>362</v>
      </c>
      <c r="L208" s="12" t="s">
        <v>362</v>
      </c>
      <c r="M208" s="19">
        <v>1</v>
      </c>
      <c r="N208" s="19">
        <v>1</v>
      </c>
      <c r="O208" s="19">
        <v>1</v>
      </c>
      <c r="P208" s="19">
        <v>1</v>
      </c>
      <c r="Q208" s="19">
        <v>1</v>
      </c>
      <c r="R208" s="261">
        <v>1</v>
      </c>
      <c r="S208" s="261"/>
      <c r="T208" s="18" t="s">
        <v>1</v>
      </c>
      <c r="U208" s="18" t="s">
        <v>1</v>
      </c>
      <c r="V208" s="18" t="s">
        <v>1</v>
      </c>
      <c r="W208" s="18" t="s">
        <v>1</v>
      </c>
      <c r="X208" s="258" t="s">
        <v>1</v>
      </c>
      <c r="Y208" s="258"/>
      <c r="Z208" s="21" t="s">
        <v>1</v>
      </c>
      <c r="AA208" s="21" t="s">
        <v>1</v>
      </c>
      <c r="AB208" s="18" t="s">
        <v>1</v>
      </c>
      <c r="AC208" s="20" t="s">
        <v>1</v>
      </c>
      <c r="AD208" s="258" t="s">
        <v>1</v>
      </c>
      <c r="AE208" s="258"/>
      <c r="AF208" s="20" t="s">
        <v>1</v>
      </c>
      <c r="AG208" s="18" t="s">
        <v>1</v>
      </c>
      <c r="AH208" s="19">
        <v>1</v>
      </c>
      <c r="AI208" s="19">
        <v>1</v>
      </c>
      <c r="AJ208" s="258" t="s">
        <v>1</v>
      </c>
      <c r="AK208" s="258"/>
      <c r="AL208" s="18" t="s">
        <v>1</v>
      </c>
      <c r="AM208" s="22" t="s">
        <v>1</v>
      </c>
    </row>
    <row r="209" spans="1:39" ht="14.25" customHeight="1" x14ac:dyDescent="0.3">
      <c r="A209" s="3">
        <v>625</v>
      </c>
      <c r="B209" s="6" t="s">
        <v>189</v>
      </c>
      <c r="C209" s="6" t="s">
        <v>285</v>
      </c>
      <c r="D209" s="273" t="s">
        <v>296</v>
      </c>
      <c r="E209" s="273"/>
      <c r="F209" s="3" t="s">
        <v>296</v>
      </c>
      <c r="G209" s="3" t="s">
        <v>303</v>
      </c>
      <c r="H209" s="6" t="s">
        <v>328</v>
      </c>
      <c r="I209" s="3" t="s">
        <v>358</v>
      </c>
      <c r="J209" s="13" t="s">
        <v>5</v>
      </c>
      <c r="K209" s="12" t="s">
        <v>362</v>
      </c>
      <c r="L209" s="12" t="s">
        <v>362</v>
      </c>
      <c r="M209" s="19">
        <v>1</v>
      </c>
      <c r="N209" s="19">
        <v>1</v>
      </c>
      <c r="O209" s="19">
        <v>1</v>
      </c>
      <c r="P209" s="19">
        <v>1</v>
      </c>
      <c r="Q209" s="19">
        <v>1</v>
      </c>
      <c r="R209" s="261">
        <v>1</v>
      </c>
      <c r="S209" s="261"/>
      <c r="T209" s="18" t="s">
        <v>1</v>
      </c>
      <c r="U209" s="18" t="s">
        <v>1</v>
      </c>
      <c r="V209" s="18" t="s">
        <v>1</v>
      </c>
      <c r="W209" s="18" t="s">
        <v>1</v>
      </c>
      <c r="X209" s="258" t="s">
        <v>1</v>
      </c>
      <c r="Y209" s="258"/>
      <c r="Z209" s="21" t="s">
        <v>1</v>
      </c>
      <c r="AA209" s="21" t="s">
        <v>1</v>
      </c>
      <c r="AB209" s="18" t="s">
        <v>1</v>
      </c>
      <c r="AC209" s="18" t="s">
        <v>1</v>
      </c>
      <c r="AD209" s="258" t="s">
        <v>1</v>
      </c>
      <c r="AE209" s="258"/>
      <c r="AF209" s="21" t="s">
        <v>1</v>
      </c>
      <c r="AG209" s="19">
        <v>1</v>
      </c>
      <c r="AH209" s="19">
        <v>1</v>
      </c>
      <c r="AI209" s="19">
        <v>1</v>
      </c>
      <c r="AJ209" s="258" t="s">
        <v>1</v>
      </c>
      <c r="AK209" s="258"/>
      <c r="AL209" s="19">
        <v>1</v>
      </c>
      <c r="AM209" s="23">
        <v>1</v>
      </c>
    </row>
    <row r="210" spans="1:39" ht="14.25" customHeight="1" x14ac:dyDescent="0.3">
      <c r="A210" s="3">
        <v>634</v>
      </c>
      <c r="B210" s="6" t="s">
        <v>190</v>
      </c>
      <c r="C210" s="6" t="s">
        <v>285</v>
      </c>
      <c r="D210" s="273" t="s">
        <v>296</v>
      </c>
      <c r="E210" s="273"/>
      <c r="F210" s="3" t="s">
        <v>296</v>
      </c>
      <c r="G210" s="3" t="s">
        <v>303</v>
      </c>
      <c r="H210" s="6" t="s">
        <v>326</v>
      </c>
      <c r="I210" s="3" t="s">
        <v>358</v>
      </c>
      <c r="J210" s="13" t="s">
        <v>5</v>
      </c>
      <c r="K210" s="17" t="s">
        <v>1</v>
      </c>
      <c r="L210" s="12" t="s">
        <v>362</v>
      </c>
      <c r="M210" s="19">
        <v>1</v>
      </c>
      <c r="N210" s="19">
        <v>1</v>
      </c>
      <c r="O210" s="19">
        <v>1</v>
      </c>
      <c r="P210" s="19">
        <v>1</v>
      </c>
      <c r="Q210" s="19">
        <v>1</v>
      </c>
      <c r="R210" s="261">
        <v>1</v>
      </c>
      <c r="S210" s="261"/>
      <c r="T210" s="19">
        <v>1</v>
      </c>
      <c r="U210" s="18" t="s">
        <v>1</v>
      </c>
      <c r="V210" s="18" t="s">
        <v>1</v>
      </c>
      <c r="W210" s="18" t="s">
        <v>1</v>
      </c>
      <c r="X210" s="258" t="s">
        <v>1</v>
      </c>
      <c r="Y210" s="258"/>
      <c r="Z210" s="21" t="s">
        <v>1</v>
      </c>
      <c r="AA210" s="20" t="s">
        <v>1</v>
      </c>
      <c r="AB210" s="18" t="s">
        <v>1</v>
      </c>
      <c r="AC210" s="18" t="s">
        <v>1</v>
      </c>
      <c r="AD210" s="258" t="s">
        <v>1</v>
      </c>
      <c r="AE210" s="258"/>
      <c r="AF210" s="21" t="s">
        <v>1</v>
      </c>
      <c r="AG210" s="19">
        <v>1</v>
      </c>
      <c r="AH210" s="19">
        <v>1</v>
      </c>
      <c r="AI210" s="19">
        <v>1</v>
      </c>
      <c r="AJ210" s="258" t="s">
        <v>1</v>
      </c>
      <c r="AK210" s="258"/>
      <c r="AL210" s="18" t="s">
        <v>1</v>
      </c>
      <c r="AM210" s="22" t="s">
        <v>1</v>
      </c>
    </row>
    <row r="211" spans="1:39" ht="14.25" customHeight="1" x14ac:dyDescent="0.3">
      <c r="A211" s="3">
        <v>640</v>
      </c>
      <c r="B211" s="6" t="s">
        <v>191</v>
      </c>
      <c r="C211" s="6" t="s">
        <v>285</v>
      </c>
      <c r="D211" s="273" t="s">
        <v>296</v>
      </c>
      <c r="E211" s="273"/>
      <c r="F211" s="3" t="s">
        <v>296</v>
      </c>
      <c r="G211" s="3" t="s">
        <v>303</v>
      </c>
      <c r="H211" s="6" t="s">
        <v>353</v>
      </c>
      <c r="I211" s="3" t="s">
        <v>358</v>
      </c>
      <c r="J211" s="13" t="s">
        <v>5</v>
      </c>
      <c r="K211" s="12" t="s">
        <v>362</v>
      </c>
      <c r="L211" s="12" t="s">
        <v>362</v>
      </c>
      <c r="M211" s="18" t="s">
        <v>1</v>
      </c>
      <c r="N211" s="19">
        <v>1</v>
      </c>
      <c r="O211" s="18" t="s">
        <v>1</v>
      </c>
      <c r="P211" s="19">
        <v>1</v>
      </c>
      <c r="Q211" s="18" t="s">
        <v>1</v>
      </c>
      <c r="R211" s="261">
        <v>1</v>
      </c>
      <c r="S211" s="261"/>
      <c r="T211" s="18" t="s">
        <v>1</v>
      </c>
      <c r="U211" s="18" t="s">
        <v>1</v>
      </c>
      <c r="V211" s="18" t="s">
        <v>1</v>
      </c>
      <c r="W211" s="18" t="s">
        <v>1</v>
      </c>
      <c r="X211" s="258" t="s">
        <v>1</v>
      </c>
      <c r="Y211" s="258"/>
      <c r="Z211" s="21" t="s">
        <v>1</v>
      </c>
      <c r="AA211" s="21" t="s">
        <v>1</v>
      </c>
      <c r="AB211" s="18" t="s">
        <v>1</v>
      </c>
      <c r="AC211" s="20" t="s">
        <v>1</v>
      </c>
      <c r="AD211" s="258" t="s">
        <v>1</v>
      </c>
      <c r="AE211" s="258"/>
      <c r="AF211" s="18" t="s">
        <v>1</v>
      </c>
      <c r="AG211" s="19">
        <v>1</v>
      </c>
      <c r="AH211" s="19">
        <v>1</v>
      </c>
      <c r="AI211" s="19">
        <v>1</v>
      </c>
      <c r="AJ211" s="258" t="s">
        <v>1</v>
      </c>
      <c r="AK211" s="258"/>
      <c r="AL211" s="19">
        <v>1</v>
      </c>
      <c r="AM211" s="23">
        <v>1</v>
      </c>
    </row>
    <row r="212" spans="1:39" ht="14.25" customHeight="1" x14ac:dyDescent="0.3">
      <c r="A212" s="3">
        <v>635</v>
      </c>
      <c r="B212" s="6" t="s">
        <v>192</v>
      </c>
      <c r="C212" s="6" t="s">
        <v>285</v>
      </c>
      <c r="D212" s="273" t="s">
        <v>296</v>
      </c>
      <c r="E212" s="273"/>
      <c r="F212" s="3" t="s">
        <v>296</v>
      </c>
      <c r="G212" s="3" t="s">
        <v>303</v>
      </c>
      <c r="H212" s="6" t="s">
        <v>326</v>
      </c>
      <c r="I212" s="3" t="s">
        <v>358</v>
      </c>
      <c r="J212" s="13" t="s">
        <v>5</v>
      </c>
      <c r="K212" s="12" t="s">
        <v>362</v>
      </c>
      <c r="L212" s="12" t="s">
        <v>362</v>
      </c>
      <c r="M212" s="19">
        <v>1</v>
      </c>
      <c r="N212" s="19">
        <v>1</v>
      </c>
      <c r="O212" s="19">
        <v>1</v>
      </c>
      <c r="P212" s="19">
        <v>1</v>
      </c>
      <c r="Q212" s="19">
        <v>1</v>
      </c>
      <c r="R212" s="261">
        <v>1</v>
      </c>
      <c r="S212" s="261"/>
      <c r="T212" s="18" t="s">
        <v>1</v>
      </c>
      <c r="U212" s="18" t="s">
        <v>1</v>
      </c>
      <c r="V212" s="18" t="s">
        <v>1</v>
      </c>
      <c r="W212" s="18" t="s">
        <v>1</v>
      </c>
      <c r="X212" s="258" t="s">
        <v>1</v>
      </c>
      <c r="Y212" s="258"/>
      <c r="Z212" s="21" t="s">
        <v>1</v>
      </c>
      <c r="AA212" s="21" t="s">
        <v>1</v>
      </c>
      <c r="AB212" s="18" t="s">
        <v>1</v>
      </c>
      <c r="AC212" s="18" t="s">
        <v>1</v>
      </c>
      <c r="AD212" s="258" t="s">
        <v>1</v>
      </c>
      <c r="AE212" s="258"/>
      <c r="AF212" s="18" t="s">
        <v>1</v>
      </c>
      <c r="AG212" s="19">
        <v>1</v>
      </c>
      <c r="AH212" s="19">
        <v>1</v>
      </c>
      <c r="AI212" s="19">
        <v>1</v>
      </c>
      <c r="AJ212" s="258" t="s">
        <v>1</v>
      </c>
      <c r="AK212" s="258"/>
      <c r="AL212" s="19">
        <v>1</v>
      </c>
      <c r="AM212" s="23">
        <v>1</v>
      </c>
    </row>
    <row r="213" spans="1:39" ht="14.25" customHeight="1" x14ac:dyDescent="0.3">
      <c r="A213" s="3">
        <v>624</v>
      </c>
      <c r="B213" s="6" t="s">
        <v>193</v>
      </c>
      <c r="C213" s="6" t="s">
        <v>286</v>
      </c>
      <c r="D213" s="273" t="s">
        <v>296</v>
      </c>
      <c r="E213" s="273"/>
      <c r="F213" s="3" t="s">
        <v>296</v>
      </c>
      <c r="G213" s="3" t="s">
        <v>303</v>
      </c>
      <c r="H213" s="6" t="s">
        <v>353</v>
      </c>
      <c r="I213" s="3" t="s">
        <v>358</v>
      </c>
      <c r="J213" s="13" t="s">
        <v>5</v>
      </c>
      <c r="K213" s="17" t="s">
        <v>1</v>
      </c>
      <c r="L213" s="12" t="s">
        <v>362</v>
      </c>
      <c r="M213" s="18" t="s">
        <v>1</v>
      </c>
      <c r="N213" s="18" t="s">
        <v>1</v>
      </c>
      <c r="O213" s="19">
        <v>1</v>
      </c>
      <c r="P213" s="18" t="s">
        <v>1</v>
      </c>
      <c r="Q213" s="18" t="s">
        <v>1</v>
      </c>
      <c r="R213" s="258" t="s">
        <v>1</v>
      </c>
      <c r="S213" s="258"/>
      <c r="T213" s="18" t="s">
        <v>1</v>
      </c>
      <c r="U213" s="18" t="s">
        <v>1</v>
      </c>
      <c r="V213" s="18" t="s">
        <v>1</v>
      </c>
      <c r="W213" s="18" t="s">
        <v>1</v>
      </c>
      <c r="X213" s="258" t="s">
        <v>1</v>
      </c>
      <c r="Y213" s="258"/>
      <c r="Z213" s="21" t="s">
        <v>1</v>
      </c>
      <c r="AA213" s="21" t="s">
        <v>1</v>
      </c>
      <c r="AB213" s="18" t="s">
        <v>1</v>
      </c>
      <c r="AC213" s="18" t="s">
        <v>1</v>
      </c>
      <c r="AD213" s="258" t="s">
        <v>1</v>
      </c>
      <c r="AE213" s="258"/>
      <c r="AF213" s="18" t="s">
        <v>1</v>
      </c>
      <c r="AG213" s="19">
        <v>1</v>
      </c>
      <c r="AH213" s="19">
        <v>1</v>
      </c>
      <c r="AI213" s="19">
        <v>1</v>
      </c>
      <c r="AJ213" s="258" t="s">
        <v>1</v>
      </c>
      <c r="AK213" s="258"/>
      <c r="AL213" s="19">
        <v>1</v>
      </c>
      <c r="AM213" s="23">
        <v>1</v>
      </c>
    </row>
    <row r="214" spans="1:39" ht="18.75" customHeight="1" x14ac:dyDescent="0.3">
      <c r="A214" s="3">
        <v>629</v>
      </c>
      <c r="B214" s="6" t="s">
        <v>194</v>
      </c>
      <c r="C214" s="6" t="s">
        <v>287</v>
      </c>
      <c r="D214" s="273" t="s">
        <v>296</v>
      </c>
      <c r="E214" s="273"/>
      <c r="F214" s="3" t="s">
        <v>296</v>
      </c>
      <c r="G214" s="3" t="s">
        <v>303</v>
      </c>
      <c r="H214" s="6" t="s">
        <v>351</v>
      </c>
      <c r="I214" s="3" t="s">
        <v>359</v>
      </c>
      <c r="J214" s="13" t="s">
        <v>5</v>
      </c>
      <c r="K214" s="12" t="s">
        <v>362</v>
      </c>
      <c r="L214" s="12" t="s">
        <v>362</v>
      </c>
      <c r="M214" s="19">
        <v>1</v>
      </c>
      <c r="N214" s="19">
        <v>1</v>
      </c>
      <c r="O214" s="18" t="s">
        <v>1</v>
      </c>
      <c r="P214" s="19">
        <v>1</v>
      </c>
      <c r="Q214" s="18" t="s">
        <v>1</v>
      </c>
      <c r="R214" s="261">
        <v>1</v>
      </c>
      <c r="S214" s="261"/>
      <c r="T214" s="18" t="s">
        <v>1</v>
      </c>
      <c r="U214" s="18" t="s">
        <v>1</v>
      </c>
      <c r="V214" s="18" t="s">
        <v>1</v>
      </c>
      <c r="W214" s="18" t="s">
        <v>1</v>
      </c>
      <c r="X214" s="258" t="s">
        <v>1</v>
      </c>
      <c r="Y214" s="258"/>
      <c r="Z214" s="21" t="s">
        <v>1</v>
      </c>
      <c r="AA214" s="21" t="s">
        <v>1</v>
      </c>
      <c r="AB214" s="18" t="s">
        <v>1</v>
      </c>
      <c r="AC214" s="18" t="s">
        <v>1</v>
      </c>
      <c r="AD214" s="267" t="s">
        <v>1</v>
      </c>
      <c r="AE214" s="267"/>
      <c r="AF214" s="18" t="s">
        <v>1</v>
      </c>
      <c r="AG214" s="18" t="s">
        <v>1</v>
      </c>
      <c r="AH214" s="18" t="s">
        <v>1</v>
      </c>
      <c r="AI214" s="18" t="s">
        <v>1</v>
      </c>
      <c r="AJ214" s="258" t="s">
        <v>1</v>
      </c>
      <c r="AK214" s="258"/>
      <c r="AL214" s="18" t="s">
        <v>1</v>
      </c>
      <c r="AM214" s="22" t="s">
        <v>1</v>
      </c>
    </row>
    <row r="215" spans="1:39" ht="14.25" customHeight="1" x14ac:dyDescent="0.3">
      <c r="A215" s="3">
        <v>629</v>
      </c>
      <c r="B215" s="6" t="s">
        <v>194</v>
      </c>
      <c r="C215" s="6" t="s">
        <v>287</v>
      </c>
      <c r="D215" s="273" t="s">
        <v>296</v>
      </c>
      <c r="E215" s="273"/>
      <c r="F215" s="3" t="s">
        <v>296</v>
      </c>
      <c r="G215" s="3" t="s">
        <v>303</v>
      </c>
      <c r="H215" s="6" t="s">
        <v>351</v>
      </c>
      <c r="I215" s="3" t="s">
        <v>358</v>
      </c>
      <c r="J215" s="13" t="s">
        <v>5</v>
      </c>
      <c r="K215" s="12" t="s">
        <v>362</v>
      </c>
      <c r="L215" s="12" t="s">
        <v>362</v>
      </c>
      <c r="M215" s="19">
        <v>1</v>
      </c>
      <c r="N215" s="19">
        <v>1</v>
      </c>
      <c r="O215" s="18" t="s">
        <v>1</v>
      </c>
      <c r="P215" s="19">
        <v>1</v>
      </c>
      <c r="Q215" s="18" t="s">
        <v>1</v>
      </c>
      <c r="R215" s="258" t="s">
        <v>1</v>
      </c>
      <c r="S215" s="258"/>
      <c r="T215" s="18" t="s">
        <v>1</v>
      </c>
      <c r="U215" s="18" t="s">
        <v>1</v>
      </c>
      <c r="V215" s="18" t="s">
        <v>1</v>
      </c>
      <c r="W215" s="18" t="s">
        <v>1</v>
      </c>
      <c r="X215" s="258" t="s">
        <v>1</v>
      </c>
      <c r="Y215" s="258"/>
      <c r="Z215" s="21" t="s">
        <v>1</v>
      </c>
      <c r="AA215" s="21" t="s">
        <v>1</v>
      </c>
      <c r="AB215" s="18" t="s">
        <v>1</v>
      </c>
      <c r="AC215" s="18" t="s">
        <v>1</v>
      </c>
      <c r="AD215" s="267" t="s">
        <v>1</v>
      </c>
      <c r="AE215" s="267"/>
      <c r="AF215" s="18" t="s">
        <v>1</v>
      </c>
      <c r="AG215" s="19">
        <v>1</v>
      </c>
      <c r="AH215" s="19">
        <v>1</v>
      </c>
      <c r="AI215" s="19">
        <v>1</v>
      </c>
      <c r="AJ215" s="258" t="s">
        <v>1</v>
      </c>
      <c r="AK215" s="258"/>
      <c r="AL215" s="19">
        <v>1</v>
      </c>
      <c r="AM215" s="23">
        <v>1</v>
      </c>
    </row>
    <row r="216" spans="1:39" ht="13.5" customHeight="1" x14ac:dyDescent="0.3">
      <c r="A216" s="3">
        <v>651</v>
      </c>
      <c r="B216" s="6" t="s">
        <v>195</v>
      </c>
      <c r="C216" s="6" t="s">
        <v>285</v>
      </c>
      <c r="D216" s="273" t="s">
        <v>291</v>
      </c>
      <c r="E216" s="273"/>
      <c r="F216" s="3" t="s">
        <v>291</v>
      </c>
      <c r="G216" s="3" t="s">
        <v>303</v>
      </c>
      <c r="H216" s="6" t="s">
        <v>308</v>
      </c>
      <c r="I216" s="3" t="s">
        <v>358</v>
      </c>
      <c r="J216" s="13" t="s">
        <v>5</v>
      </c>
      <c r="K216" s="12" t="s">
        <v>362</v>
      </c>
      <c r="L216" s="12" t="s">
        <v>362</v>
      </c>
      <c r="M216" s="19">
        <v>1</v>
      </c>
      <c r="N216" s="19">
        <v>1</v>
      </c>
      <c r="O216" s="18" t="s">
        <v>1</v>
      </c>
      <c r="P216" s="19">
        <v>1</v>
      </c>
      <c r="Q216" s="19">
        <v>1</v>
      </c>
      <c r="R216" s="261">
        <v>1</v>
      </c>
      <c r="S216" s="261"/>
      <c r="T216" s="18" t="s">
        <v>1</v>
      </c>
      <c r="U216" s="18" t="s">
        <v>1</v>
      </c>
      <c r="V216" s="18" t="s">
        <v>1</v>
      </c>
      <c r="W216" s="18" t="s">
        <v>1</v>
      </c>
      <c r="X216" s="261">
        <v>1</v>
      </c>
      <c r="Y216" s="261"/>
      <c r="Z216" s="21" t="s">
        <v>1</v>
      </c>
      <c r="AA216" s="21" t="s">
        <v>1</v>
      </c>
      <c r="AB216" s="18" t="s">
        <v>1</v>
      </c>
      <c r="AC216" s="18" t="s">
        <v>1</v>
      </c>
      <c r="AD216" s="258" t="s">
        <v>1</v>
      </c>
      <c r="AE216" s="258"/>
      <c r="AF216" s="21" t="s">
        <v>1</v>
      </c>
      <c r="AG216" s="19">
        <v>1</v>
      </c>
      <c r="AH216" s="19">
        <v>1</v>
      </c>
      <c r="AI216" s="19">
        <v>1</v>
      </c>
      <c r="AJ216" s="258" t="s">
        <v>1</v>
      </c>
      <c r="AK216" s="258"/>
      <c r="AL216" s="18" t="s">
        <v>1</v>
      </c>
      <c r="AM216" s="22" t="s">
        <v>1</v>
      </c>
    </row>
    <row r="217" spans="1:39" ht="14.25" customHeight="1" x14ac:dyDescent="0.3">
      <c r="A217" s="3">
        <v>656</v>
      </c>
      <c r="B217" s="6" t="s">
        <v>196</v>
      </c>
      <c r="C217" s="6" t="s">
        <v>285</v>
      </c>
      <c r="D217" s="273" t="s">
        <v>291</v>
      </c>
      <c r="E217" s="273"/>
      <c r="F217" s="3" t="s">
        <v>291</v>
      </c>
      <c r="G217" s="3" t="s">
        <v>303</v>
      </c>
      <c r="H217" s="6" t="s">
        <v>329</v>
      </c>
      <c r="I217" s="3" t="s">
        <v>358</v>
      </c>
      <c r="J217" s="13" t="s">
        <v>5</v>
      </c>
      <c r="K217" s="12" t="s">
        <v>362</v>
      </c>
      <c r="L217" s="12" t="s">
        <v>362</v>
      </c>
      <c r="M217" s="18" t="s">
        <v>1</v>
      </c>
      <c r="N217" s="19">
        <v>1</v>
      </c>
      <c r="O217" s="18" t="s">
        <v>1</v>
      </c>
      <c r="P217" s="19">
        <v>1</v>
      </c>
      <c r="Q217" s="18" t="s">
        <v>1</v>
      </c>
      <c r="R217" s="261">
        <v>1</v>
      </c>
      <c r="S217" s="261"/>
      <c r="T217" s="18" t="s">
        <v>1</v>
      </c>
      <c r="U217" s="18" t="s">
        <v>1</v>
      </c>
      <c r="V217" s="18" t="s">
        <v>1</v>
      </c>
      <c r="W217" s="18" t="s">
        <v>1</v>
      </c>
      <c r="X217" s="261">
        <v>1</v>
      </c>
      <c r="Y217" s="261"/>
      <c r="Z217" s="21" t="s">
        <v>1</v>
      </c>
      <c r="AA217" s="21" t="s">
        <v>1</v>
      </c>
      <c r="AB217" s="20" t="s">
        <v>1</v>
      </c>
      <c r="AC217" s="18" t="s">
        <v>1</v>
      </c>
      <c r="AD217" s="258" t="s">
        <v>1</v>
      </c>
      <c r="AE217" s="258"/>
      <c r="AF217" s="20" t="s">
        <v>1</v>
      </c>
      <c r="AG217" s="19">
        <v>1</v>
      </c>
      <c r="AH217" s="18" t="s">
        <v>1</v>
      </c>
      <c r="AI217" s="19">
        <v>1</v>
      </c>
      <c r="AJ217" s="258" t="s">
        <v>1</v>
      </c>
      <c r="AK217" s="258"/>
      <c r="AL217" s="19">
        <v>1</v>
      </c>
      <c r="AM217" s="22" t="s">
        <v>1</v>
      </c>
    </row>
    <row r="218" spans="1:39" ht="18.75" customHeight="1" x14ac:dyDescent="0.3">
      <c r="A218" s="3">
        <v>807</v>
      </c>
      <c r="B218" s="6" t="s">
        <v>197</v>
      </c>
      <c r="C218" s="6" t="s">
        <v>287</v>
      </c>
      <c r="D218" s="273" t="s">
        <v>291</v>
      </c>
      <c r="E218" s="273"/>
      <c r="F218" s="3" t="s">
        <v>291</v>
      </c>
      <c r="G218" s="3" t="s">
        <v>303</v>
      </c>
      <c r="H218" s="6" t="s">
        <v>354</v>
      </c>
      <c r="I218" s="3" t="s">
        <v>359</v>
      </c>
      <c r="J218" s="13" t="s">
        <v>5</v>
      </c>
      <c r="K218" s="12" t="s">
        <v>362</v>
      </c>
      <c r="L218" s="12" t="s">
        <v>362</v>
      </c>
      <c r="M218" s="19">
        <v>1</v>
      </c>
      <c r="N218" s="19">
        <v>1</v>
      </c>
      <c r="O218" s="18" t="s">
        <v>1</v>
      </c>
      <c r="P218" s="19">
        <v>1</v>
      </c>
      <c r="Q218" s="18" t="s">
        <v>1</v>
      </c>
      <c r="R218" s="261">
        <v>1</v>
      </c>
      <c r="S218" s="261"/>
      <c r="T218" s="18" t="s">
        <v>1</v>
      </c>
      <c r="U218" s="18" t="s">
        <v>1</v>
      </c>
      <c r="V218" s="18" t="s">
        <v>1</v>
      </c>
      <c r="W218" s="18" t="s">
        <v>1</v>
      </c>
      <c r="X218" s="258" t="s">
        <v>1</v>
      </c>
      <c r="Y218" s="258"/>
      <c r="Z218" s="21" t="s">
        <v>1</v>
      </c>
      <c r="AA218" s="18" t="s">
        <v>1</v>
      </c>
      <c r="AB218" s="20" t="s">
        <v>1</v>
      </c>
      <c r="AC218" s="21" t="s">
        <v>1</v>
      </c>
      <c r="AD218" s="267" t="s">
        <v>1</v>
      </c>
      <c r="AE218" s="267"/>
      <c r="AF218" s="20" t="s">
        <v>1</v>
      </c>
      <c r="AG218" s="18" t="s">
        <v>1</v>
      </c>
      <c r="AH218" s="18" t="s">
        <v>1</v>
      </c>
      <c r="AI218" s="18" t="s">
        <v>1</v>
      </c>
      <c r="AJ218" s="258" t="s">
        <v>1</v>
      </c>
      <c r="AK218" s="258"/>
      <c r="AL218" s="18" t="s">
        <v>1</v>
      </c>
      <c r="AM218" s="22" t="s">
        <v>1</v>
      </c>
    </row>
    <row r="219" spans="1:39" ht="18.75" customHeight="1" x14ac:dyDescent="0.3">
      <c r="A219" s="3">
        <v>807</v>
      </c>
      <c r="B219" s="6" t="s">
        <v>197</v>
      </c>
      <c r="C219" s="6" t="s">
        <v>287</v>
      </c>
      <c r="D219" s="273" t="s">
        <v>291</v>
      </c>
      <c r="E219" s="273"/>
      <c r="F219" s="3" t="s">
        <v>291</v>
      </c>
      <c r="G219" s="3" t="s">
        <v>303</v>
      </c>
      <c r="H219" s="6" t="s">
        <v>354</v>
      </c>
      <c r="I219" s="3" t="s">
        <v>358</v>
      </c>
      <c r="J219" s="13" t="s">
        <v>5</v>
      </c>
      <c r="K219" s="12" t="s">
        <v>362</v>
      </c>
      <c r="L219" s="12" t="s">
        <v>362</v>
      </c>
      <c r="M219" s="19">
        <v>1</v>
      </c>
      <c r="N219" s="19">
        <v>1</v>
      </c>
      <c r="O219" s="18" t="s">
        <v>1</v>
      </c>
      <c r="P219" s="19">
        <v>1</v>
      </c>
      <c r="Q219" s="18" t="s">
        <v>1</v>
      </c>
      <c r="R219" s="261">
        <v>1</v>
      </c>
      <c r="S219" s="261"/>
      <c r="T219" s="18" t="s">
        <v>1</v>
      </c>
      <c r="U219" s="18" t="s">
        <v>1</v>
      </c>
      <c r="V219" s="18" t="s">
        <v>1</v>
      </c>
      <c r="W219" s="18" t="s">
        <v>1</v>
      </c>
      <c r="X219" s="258" t="s">
        <v>1</v>
      </c>
      <c r="Y219" s="258"/>
      <c r="Z219" s="21" t="s">
        <v>1</v>
      </c>
      <c r="AA219" s="18" t="s">
        <v>1</v>
      </c>
      <c r="AB219" s="20" t="s">
        <v>1</v>
      </c>
      <c r="AC219" s="21" t="s">
        <v>1</v>
      </c>
      <c r="AD219" s="267" t="s">
        <v>1</v>
      </c>
      <c r="AE219" s="267"/>
      <c r="AF219" s="20" t="s">
        <v>1</v>
      </c>
      <c r="AG219" s="19">
        <v>1</v>
      </c>
      <c r="AH219" s="19">
        <v>1</v>
      </c>
      <c r="AI219" s="19">
        <v>1</v>
      </c>
      <c r="AJ219" s="261">
        <v>1</v>
      </c>
      <c r="AK219" s="261"/>
      <c r="AL219" s="18" t="s">
        <v>1</v>
      </c>
      <c r="AM219" s="22" t="s">
        <v>1</v>
      </c>
    </row>
    <row r="220" spans="1:39" ht="14.25" customHeight="1" x14ac:dyDescent="0.3">
      <c r="A220" s="3">
        <v>712</v>
      </c>
      <c r="B220" s="6" t="s">
        <v>198</v>
      </c>
      <c r="C220" s="6" t="s">
        <v>285</v>
      </c>
      <c r="D220" s="273" t="s">
        <v>292</v>
      </c>
      <c r="E220" s="273"/>
      <c r="F220" s="3" t="s">
        <v>292</v>
      </c>
      <c r="G220" s="3" t="s">
        <v>303</v>
      </c>
      <c r="H220" s="6" t="s">
        <v>332</v>
      </c>
      <c r="I220" s="3" t="s">
        <v>358</v>
      </c>
      <c r="J220" s="13" t="s">
        <v>5</v>
      </c>
      <c r="K220" s="17" t="s">
        <v>1</v>
      </c>
      <c r="L220" s="12" t="s">
        <v>362</v>
      </c>
      <c r="M220" s="19">
        <v>1</v>
      </c>
      <c r="N220" s="19">
        <v>1</v>
      </c>
      <c r="O220" s="19">
        <v>1</v>
      </c>
      <c r="P220" s="19">
        <v>1</v>
      </c>
      <c r="Q220" s="19">
        <v>1</v>
      </c>
      <c r="R220" s="261">
        <v>1</v>
      </c>
      <c r="S220" s="261"/>
      <c r="T220" s="19">
        <v>1</v>
      </c>
      <c r="U220" s="18" t="s">
        <v>1</v>
      </c>
      <c r="V220" s="18" t="s">
        <v>1</v>
      </c>
      <c r="W220" s="18" t="s">
        <v>1</v>
      </c>
      <c r="X220" s="258" t="s">
        <v>1</v>
      </c>
      <c r="Y220" s="258"/>
      <c r="Z220" s="21" t="s">
        <v>1</v>
      </c>
      <c r="AA220" s="18" t="s">
        <v>1</v>
      </c>
      <c r="AB220" s="18" t="s">
        <v>1</v>
      </c>
      <c r="AC220" s="18" t="s">
        <v>1</v>
      </c>
      <c r="AD220" s="258" t="s">
        <v>1</v>
      </c>
      <c r="AE220" s="258"/>
      <c r="AF220" s="18" t="s">
        <v>1</v>
      </c>
      <c r="AG220" s="18" t="s">
        <v>1</v>
      </c>
      <c r="AH220" s="18" t="s">
        <v>1</v>
      </c>
      <c r="AI220" s="19">
        <v>1</v>
      </c>
      <c r="AJ220" s="258" t="s">
        <v>1</v>
      </c>
      <c r="AK220" s="258"/>
      <c r="AL220" s="18" t="s">
        <v>1</v>
      </c>
      <c r="AM220" s="22" t="s">
        <v>1</v>
      </c>
    </row>
    <row r="221" spans="1:39" ht="18.75" customHeight="1" x14ac:dyDescent="0.3">
      <c r="A221" s="3">
        <v>714</v>
      </c>
      <c r="B221" s="6" t="s">
        <v>199</v>
      </c>
      <c r="C221" s="6" t="s">
        <v>285</v>
      </c>
      <c r="D221" s="273" t="s">
        <v>292</v>
      </c>
      <c r="E221" s="273"/>
      <c r="F221" s="3" t="s">
        <v>292</v>
      </c>
      <c r="G221" s="3" t="s">
        <v>303</v>
      </c>
      <c r="H221" s="6" t="s">
        <v>332</v>
      </c>
      <c r="I221" s="3" t="s">
        <v>359</v>
      </c>
      <c r="J221" s="13" t="s">
        <v>5</v>
      </c>
      <c r="K221" s="17" t="s">
        <v>1</v>
      </c>
      <c r="L221" s="17" t="s">
        <v>1</v>
      </c>
      <c r="M221" s="19">
        <v>1</v>
      </c>
      <c r="N221" s="18" t="s">
        <v>1</v>
      </c>
      <c r="O221" s="18" t="s">
        <v>1</v>
      </c>
      <c r="P221" s="18" t="s">
        <v>1</v>
      </c>
      <c r="Q221" s="18" t="s">
        <v>1</v>
      </c>
      <c r="R221" s="258" t="s">
        <v>1</v>
      </c>
      <c r="S221" s="258"/>
      <c r="T221" s="18" t="s">
        <v>1</v>
      </c>
      <c r="U221" s="18" t="s">
        <v>1</v>
      </c>
      <c r="V221" s="18" t="s">
        <v>1</v>
      </c>
      <c r="W221" s="18" t="s">
        <v>1</v>
      </c>
      <c r="X221" s="258" t="s">
        <v>1</v>
      </c>
      <c r="Y221" s="258"/>
      <c r="Z221" s="21" t="s">
        <v>1</v>
      </c>
      <c r="AA221" s="20" t="s">
        <v>1</v>
      </c>
      <c r="AB221" s="18" t="s">
        <v>1</v>
      </c>
      <c r="AC221" s="18" t="s">
        <v>1</v>
      </c>
      <c r="AD221" s="258" t="s">
        <v>1</v>
      </c>
      <c r="AE221" s="258"/>
      <c r="AF221" s="18" t="s">
        <v>1</v>
      </c>
      <c r="AG221" s="18" t="s">
        <v>1</v>
      </c>
      <c r="AH221" s="18" t="s">
        <v>1</v>
      </c>
      <c r="AI221" s="18" t="s">
        <v>1</v>
      </c>
      <c r="AJ221" s="258" t="s">
        <v>1</v>
      </c>
      <c r="AK221" s="258"/>
      <c r="AL221" s="18" t="s">
        <v>1</v>
      </c>
      <c r="AM221" s="22" t="s">
        <v>1</v>
      </c>
    </row>
    <row r="222" spans="1:39" ht="14.25" customHeight="1" x14ac:dyDescent="0.3">
      <c r="A222" s="3">
        <v>1485</v>
      </c>
      <c r="B222" s="6" t="s">
        <v>200</v>
      </c>
      <c r="C222" s="6" t="s">
        <v>285</v>
      </c>
      <c r="D222" s="273" t="s">
        <v>292</v>
      </c>
      <c r="E222" s="273"/>
      <c r="F222" s="3" t="s">
        <v>292</v>
      </c>
      <c r="G222" s="3" t="s">
        <v>303</v>
      </c>
      <c r="H222" s="6" t="s">
        <v>310</v>
      </c>
      <c r="I222" s="3" t="s">
        <v>358</v>
      </c>
      <c r="J222" s="13" t="s">
        <v>5</v>
      </c>
      <c r="K222" s="12" t="s">
        <v>362</v>
      </c>
      <c r="L222" s="12" t="s">
        <v>362</v>
      </c>
      <c r="M222" s="18" t="s">
        <v>1</v>
      </c>
      <c r="N222" s="18" t="s">
        <v>1</v>
      </c>
      <c r="O222" s="19">
        <v>1</v>
      </c>
      <c r="P222" s="19">
        <v>1</v>
      </c>
      <c r="Q222" s="18" t="s">
        <v>1</v>
      </c>
      <c r="R222" s="258" t="s">
        <v>1</v>
      </c>
      <c r="S222" s="258"/>
      <c r="T222" s="18" t="s">
        <v>1</v>
      </c>
      <c r="U222" s="18" t="s">
        <v>1</v>
      </c>
      <c r="V222" s="18" t="s">
        <v>1</v>
      </c>
      <c r="W222" s="18" t="s">
        <v>1</v>
      </c>
      <c r="X222" s="258" t="s">
        <v>1</v>
      </c>
      <c r="Y222" s="258"/>
      <c r="Z222" s="21" t="s">
        <v>1</v>
      </c>
      <c r="AA222" s="20" t="s">
        <v>1</v>
      </c>
      <c r="AB222" s="18" t="s">
        <v>1</v>
      </c>
      <c r="AC222" s="18" t="s">
        <v>1</v>
      </c>
      <c r="AD222" s="258" t="s">
        <v>1</v>
      </c>
      <c r="AE222" s="258"/>
      <c r="AF222" s="21" t="s">
        <v>1</v>
      </c>
      <c r="AG222" s="19">
        <v>1</v>
      </c>
      <c r="AH222" s="18" t="s">
        <v>1</v>
      </c>
      <c r="AI222" s="19">
        <v>1</v>
      </c>
      <c r="AJ222" s="258" t="s">
        <v>1</v>
      </c>
      <c r="AK222" s="258"/>
      <c r="AL222" s="19">
        <v>1</v>
      </c>
      <c r="AM222" s="23">
        <v>1</v>
      </c>
    </row>
    <row r="223" spans="1:39" ht="13.5" customHeight="1" x14ac:dyDescent="0.3">
      <c r="A223" s="3">
        <v>716</v>
      </c>
      <c r="B223" s="6" t="s">
        <v>201</v>
      </c>
      <c r="C223" s="6" t="s">
        <v>285</v>
      </c>
      <c r="D223" s="273" t="s">
        <v>292</v>
      </c>
      <c r="E223" s="273"/>
      <c r="F223" s="3" t="s">
        <v>292</v>
      </c>
      <c r="G223" s="3" t="s">
        <v>303</v>
      </c>
      <c r="H223" s="6" t="s">
        <v>338</v>
      </c>
      <c r="I223" s="3" t="s">
        <v>358</v>
      </c>
      <c r="J223" s="13" t="s">
        <v>5</v>
      </c>
      <c r="K223" s="12" t="s">
        <v>362</v>
      </c>
      <c r="L223" s="12" t="s">
        <v>362</v>
      </c>
      <c r="M223" s="18" t="s">
        <v>1</v>
      </c>
      <c r="N223" s="19">
        <v>1</v>
      </c>
      <c r="O223" s="19">
        <v>1</v>
      </c>
      <c r="P223" s="19">
        <v>1</v>
      </c>
      <c r="Q223" s="19">
        <v>1</v>
      </c>
      <c r="R223" s="261">
        <v>1</v>
      </c>
      <c r="S223" s="261"/>
      <c r="T223" s="18" t="s">
        <v>1</v>
      </c>
      <c r="U223" s="18" t="s">
        <v>1</v>
      </c>
      <c r="V223" s="18" t="s">
        <v>1</v>
      </c>
      <c r="W223" s="18" t="s">
        <v>1</v>
      </c>
      <c r="X223" s="258" t="s">
        <v>1</v>
      </c>
      <c r="Y223" s="258"/>
      <c r="Z223" s="21" t="s">
        <v>1</v>
      </c>
      <c r="AA223" s="20" t="s">
        <v>1</v>
      </c>
      <c r="AB223" s="18" t="s">
        <v>1</v>
      </c>
      <c r="AC223" s="18" t="s">
        <v>1</v>
      </c>
      <c r="AD223" s="258" t="s">
        <v>1</v>
      </c>
      <c r="AE223" s="258"/>
      <c r="AF223" s="18" t="s">
        <v>1</v>
      </c>
      <c r="AG223" s="19">
        <v>1</v>
      </c>
      <c r="AH223" s="18" t="s">
        <v>1</v>
      </c>
      <c r="AI223" s="18" t="s">
        <v>1</v>
      </c>
      <c r="AJ223" s="258" t="s">
        <v>1</v>
      </c>
      <c r="AK223" s="258"/>
      <c r="AL223" s="18" t="s">
        <v>1</v>
      </c>
      <c r="AM223" s="22" t="s">
        <v>1</v>
      </c>
    </row>
    <row r="224" spans="1:39" ht="14.25" customHeight="1" x14ac:dyDescent="0.3">
      <c r="A224" s="3">
        <v>705</v>
      </c>
      <c r="B224" s="6" t="s">
        <v>202</v>
      </c>
      <c r="C224" s="6" t="s">
        <v>285</v>
      </c>
      <c r="D224" s="273" t="s">
        <v>292</v>
      </c>
      <c r="E224" s="273"/>
      <c r="F224" s="3" t="s">
        <v>292</v>
      </c>
      <c r="G224" s="3" t="s">
        <v>303</v>
      </c>
      <c r="H224" s="6" t="s">
        <v>338</v>
      </c>
      <c r="I224" s="3" t="s">
        <v>358</v>
      </c>
      <c r="J224" s="13" t="s">
        <v>5</v>
      </c>
      <c r="K224" s="12" t="s">
        <v>362</v>
      </c>
      <c r="L224" s="12" t="s">
        <v>362</v>
      </c>
      <c r="M224" s="18" t="s">
        <v>1</v>
      </c>
      <c r="N224" s="18" t="s">
        <v>1</v>
      </c>
      <c r="O224" s="18" t="s">
        <v>1</v>
      </c>
      <c r="P224" s="19">
        <v>1</v>
      </c>
      <c r="Q224" s="19">
        <v>1</v>
      </c>
      <c r="R224" s="261">
        <v>1</v>
      </c>
      <c r="S224" s="261"/>
      <c r="T224" s="18" t="s">
        <v>1</v>
      </c>
      <c r="U224" s="18" t="s">
        <v>1</v>
      </c>
      <c r="V224" s="18" t="s">
        <v>1</v>
      </c>
      <c r="W224" s="18" t="s">
        <v>1</v>
      </c>
      <c r="X224" s="258" t="s">
        <v>1</v>
      </c>
      <c r="Y224" s="258"/>
      <c r="Z224" s="21" t="s">
        <v>1</v>
      </c>
      <c r="AA224" s="18" t="s">
        <v>1</v>
      </c>
      <c r="AB224" s="21" t="s">
        <v>1</v>
      </c>
      <c r="AC224" s="18" t="s">
        <v>1</v>
      </c>
      <c r="AD224" s="258" t="s">
        <v>1</v>
      </c>
      <c r="AE224" s="258"/>
      <c r="AF224" s="20" t="s">
        <v>1</v>
      </c>
      <c r="AG224" s="18" t="s">
        <v>1</v>
      </c>
      <c r="AH224" s="18" t="s">
        <v>1</v>
      </c>
      <c r="AI224" s="19">
        <v>1</v>
      </c>
      <c r="AJ224" s="261">
        <v>1</v>
      </c>
      <c r="AK224" s="261"/>
      <c r="AL224" s="18" t="s">
        <v>1</v>
      </c>
      <c r="AM224" s="22" t="s">
        <v>1</v>
      </c>
    </row>
    <row r="225" spans="1:39" ht="14.25" customHeight="1" x14ac:dyDescent="0.3">
      <c r="A225" s="3">
        <v>743</v>
      </c>
      <c r="B225" s="6" t="s">
        <v>203</v>
      </c>
      <c r="C225" s="6" t="s">
        <v>285</v>
      </c>
      <c r="D225" s="273" t="s">
        <v>292</v>
      </c>
      <c r="E225" s="273"/>
      <c r="F225" s="3" t="s">
        <v>292</v>
      </c>
      <c r="G225" s="3" t="s">
        <v>303</v>
      </c>
      <c r="H225" s="6" t="s">
        <v>336</v>
      </c>
      <c r="I225" s="3" t="s">
        <v>358</v>
      </c>
      <c r="J225" s="13" t="s">
        <v>5</v>
      </c>
      <c r="K225" s="17" t="s">
        <v>1</v>
      </c>
      <c r="L225" s="12" t="s">
        <v>362</v>
      </c>
      <c r="M225" s="18" t="s">
        <v>1</v>
      </c>
      <c r="N225" s="18" t="s">
        <v>1</v>
      </c>
      <c r="O225" s="18" t="s">
        <v>1</v>
      </c>
      <c r="P225" s="19">
        <v>1</v>
      </c>
      <c r="Q225" s="19">
        <v>1</v>
      </c>
      <c r="R225" s="258" t="s">
        <v>1</v>
      </c>
      <c r="S225" s="258"/>
      <c r="T225" s="18" t="s">
        <v>1</v>
      </c>
      <c r="U225" s="18" t="s">
        <v>1</v>
      </c>
      <c r="V225" s="18" t="s">
        <v>1</v>
      </c>
      <c r="W225" s="18" t="s">
        <v>1</v>
      </c>
      <c r="X225" s="258" t="s">
        <v>1</v>
      </c>
      <c r="Y225" s="258"/>
      <c r="Z225" s="20" t="s">
        <v>1</v>
      </c>
      <c r="AA225" s="18" t="s">
        <v>1</v>
      </c>
      <c r="AB225" s="18" t="s">
        <v>1</v>
      </c>
      <c r="AC225" s="18" t="s">
        <v>1</v>
      </c>
      <c r="AD225" s="258" t="s">
        <v>1</v>
      </c>
      <c r="AE225" s="258"/>
      <c r="AF225" s="18" t="s">
        <v>1</v>
      </c>
      <c r="AG225" s="18" t="s">
        <v>1</v>
      </c>
      <c r="AH225" s="19">
        <v>1</v>
      </c>
      <c r="AI225" s="18" t="s">
        <v>1</v>
      </c>
      <c r="AJ225" s="258" t="s">
        <v>1</v>
      </c>
      <c r="AK225" s="258"/>
      <c r="AL225" s="18" t="s">
        <v>1</v>
      </c>
      <c r="AM225" s="22" t="s">
        <v>1</v>
      </c>
    </row>
    <row r="226" spans="1:39" ht="14.25" customHeight="1" x14ac:dyDescent="0.3">
      <c r="A226" s="3">
        <v>691</v>
      </c>
      <c r="B226" s="6" t="s">
        <v>204</v>
      </c>
      <c r="C226" s="6" t="s">
        <v>285</v>
      </c>
      <c r="D226" s="273" t="s">
        <v>292</v>
      </c>
      <c r="E226" s="273"/>
      <c r="F226" s="3" t="s">
        <v>292</v>
      </c>
      <c r="G226" s="3" t="s">
        <v>303</v>
      </c>
      <c r="H226" s="6" t="s">
        <v>331</v>
      </c>
      <c r="I226" s="3" t="s">
        <v>358</v>
      </c>
      <c r="J226" s="13" t="s">
        <v>5</v>
      </c>
      <c r="K226" s="12" t="s">
        <v>362</v>
      </c>
      <c r="L226" s="12" t="s">
        <v>362</v>
      </c>
      <c r="M226" s="19">
        <v>1</v>
      </c>
      <c r="N226" s="19">
        <v>1</v>
      </c>
      <c r="O226" s="18" t="s">
        <v>1</v>
      </c>
      <c r="P226" s="19">
        <v>1</v>
      </c>
      <c r="Q226" s="19">
        <v>1</v>
      </c>
      <c r="R226" s="261">
        <v>1</v>
      </c>
      <c r="S226" s="261"/>
      <c r="T226" s="18" t="s">
        <v>1</v>
      </c>
      <c r="U226" s="18" t="s">
        <v>1</v>
      </c>
      <c r="V226" s="18" t="s">
        <v>1</v>
      </c>
      <c r="W226" s="18" t="s">
        <v>1</v>
      </c>
      <c r="X226" s="258" t="s">
        <v>1</v>
      </c>
      <c r="Y226" s="258"/>
      <c r="Z226" s="21" t="s">
        <v>1</v>
      </c>
      <c r="AA226" s="18" t="s">
        <v>1</v>
      </c>
      <c r="AB226" s="18" t="s">
        <v>1</v>
      </c>
      <c r="AC226" s="18" t="s">
        <v>1</v>
      </c>
      <c r="AD226" s="258" t="s">
        <v>1</v>
      </c>
      <c r="AE226" s="258"/>
      <c r="AF226" s="18" t="s">
        <v>1</v>
      </c>
      <c r="AG226" s="19">
        <v>1</v>
      </c>
      <c r="AH226" s="19">
        <v>1</v>
      </c>
      <c r="AI226" s="19">
        <v>1</v>
      </c>
      <c r="AJ226" s="258" t="s">
        <v>1</v>
      </c>
      <c r="AK226" s="258"/>
      <c r="AL226" s="18" t="s">
        <v>1</v>
      </c>
      <c r="AM226" s="22" t="s">
        <v>1</v>
      </c>
    </row>
    <row r="227" spans="1:39" ht="14.25" customHeight="1" x14ac:dyDescent="0.3">
      <c r="A227" s="3">
        <v>714</v>
      </c>
      <c r="B227" s="6" t="s">
        <v>199</v>
      </c>
      <c r="C227" s="6" t="s">
        <v>285</v>
      </c>
      <c r="D227" s="273" t="s">
        <v>292</v>
      </c>
      <c r="E227" s="273"/>
      <c r="F227" s="3" t="s">
        <v>292</v>
      </c>
      <c r="G227" s="3" t="s">
        <v>303</v>
      </c>
      <c r="H227" s="6" t="s">
        <v>332</v>
      </c>
      <c r="I227" s="3" t="s">
        <v>358</v>
      </c>
      <c r="J227" s="13" t="s">
        <v>5</v>
      </c>
      <c r="K227" s="12" t="s">
        <v>362</v>
      </c>
      <c r="L227" s="12" t="s">
        <v>362</v>
      </c>
      <c r="M227" s="19">
        <v>1</v>
      </c>
      <c r="N227" s="19">
        <v>1</v>
      </c>
      <c r="O227" s="19">
        <v>1</v>
      </c>
      <c r="P227" s="19">
        <v>1</v>
      </c>
      <c r="Q227" s="18" t="s">
        <v>1</v>
      </c>
      <c r="R227" s="258" t="s">
        <v>1</v>
      </c>
      <c r="S227" s="258"/>
      <c r="T227" s="18" t="s">
        <v>1</v>
      </c>
      <c r="U227" s="18" t="s">
        <v>1</v>
      </c>
      <c r="V227" s="18" t="s">
        <v>1</v>
      </c>
      <c r="W227" s="18" t="s">
        <v>1</v>
      </c>
      <c r="X227" s="258" t="s">
        <v>1</v>
      </c>
      <c r="Y227" s="258"/>
      <c r="Z227" s="21" t="s">
        <v>1</v>
      </c>
      <c r="AA227" s="20" t="s">
        <v>1</v>
      </c>
      <c r="AB227" s="18" t="s">
        <v>1</v>
      </c>
      <c r="AC227" s="18" t="s">
        <v>1</v>
      </c>
      <c r="AD227" s="258" t="s">
        <v>1</v>
      </c>
      <c r="AE227" s="258"/>
      <c r="AF227" s="18" t="s">
        <v>1</v>
      </c>
      <c r="AG227" s="19">
        <v>1</v>
      </c>
      <c r="AH227" s="18" t="s">
        <v>1</v>
      </c>
      <c r="AI227" s="18" t="s">
        <v>1</v>
      </c>
      <c r="AJ227" s="258" t="s">
        <v>1</v>
      </c>
      <c r="AK227" s="258"/>
      <c r="AL227" s="18" t="s">
        <v>1</v>
      </c>
      <c r="AM227" s="23">
        <v>1</v>
      </c>
    </row>
    <row r="228" spans="1:39" ht="14.25" customHeight="1" x14ac:dyDescent="0.3">
      <c r="A228" s="3">
        <v>734</v>
      </c>
      <c r="B228" s="6" t="s">
        <v>205</v>
      </c>
      <c r="C228" s="6" t="s">
        <v>286</v>
      </c>
      <c r="D228" s="273" t="s">
        <v>292</v>
      </c>
      <c r="E228" s="273"/>
      <c r="F228" s="3" t="s">
        <v>292</v>
      </c>
      <c r="G228" s="3" t="s">
        <v>303</v>
      </c>
      <c r="H228" s="6" t="s">
        <v>338</v>
      </c>
      <c r="I228" s="3" t="s">
        <v>358</v>
      </c>
      <c r="J228" s="13" t="s">
        <v>5</v>
      </c>
      <c r="K228" s="12" t="s">
        <v>362</v>
      </c>
      <c r="L228" s="12" t="s">
        <v>362</v>
      </c>
      <c r="M228" s="18" t="s">
        <v>1</v>
      </c>
      <c r="N228" s="19">
        <v>1</v>
      </c>
      <c r="O228" s="19">
        <v>1</v>
      </c>
      <c r="P228" s="19">
        <v>1</v>
      </c>
      <c r="Q228" s="18" t="s">
        <v>1</v>
      </c>
      <c r="R228" s="258" t="s">
        <v>1</v>
      </c>
      <c r="S228" s="258"/>
      <c r="T228" s="18" t="s">
        <v>1</v>
      </c>
      <c r="U228" s="18" t="s">
        <v>1</v>
      </c>
      <c r="V228" s="18" t="s">
        <v>1</v>
      </c>
      <c r="W228" s="18" t="s">
        <v>1</v>
      </c>
      <c r="X228" s="258" t="s">
        <v>1</v>
      </c>
      <c r="Y228" s="258"/>
      <c r="Z228" s="20" t="s">
        <v>1</v>
      </c>
      <c r="AA228" s="20" t="s">
        <v>1</v>
      </c>
      <c r="AB228" s="18" t="s">
        <v>1</v>
      </c>
      <c r="AC228" s="18" t="s">
        <v>1</v>
      </c>
      <c r="AD228" s="258" t="s">
        <v>1</v>
      </c>
      <c r="AE228" s="258"/>
      <c r="AF228" s="18" t="s">
        <v>1</v>
      </c>
      <c r="AG228" s="18" t="s">
        <v>1</v>
      </c>
      <c r="AH228" s="19">
        <v>1</v>
      </c>
      <c r="AI228" s="18" t="s">
        <v>1</v>
      </c>
      <c r="AJ228" s="258" t="s">
        <v>1</v>
      </c>
      <c r="AK228" s="258"/>
      <c r="AL228" s="18" t="s">
        <v>1</v>
      </c>
      <c r="AM228" s="22" t="s">
        <v>1</v>
      </c>
    </row>
    <row r="229" spans="1:39" ht="14.25" customHeight="1" x14ac:dyDescent="0.3">
      <c r="A229" s="3">
        <v>745</v>
      </c>
      <c r="B229" s="6" t="s">
        <v>206</v>
      </c>
      <c r="C229" s="6" t="s">
        <v>286</v>
      </c>
      <c r="D229" s="273" t="s">
        <v>292</v>
      </c>
      <c r="E229" s="273"/>
      <c r="F229" s="3" t="s">
        <v>292</v>
      </c>
      <c r="G229" s="3" t="s">
        <v>303</v>
      </c>
      <c r="H229" s="6" t="s">
        <v>310</v>
      </c>
      <c r="I229" s="3" t="s">
        <v>358</v>
      </c>
      <c r="J229" s="13" t="s">
        <v>5</v>
      </c>
      <c r="K229" s="17" t="s">
        <v>1</v>
      </c>
      <c r="L229" s="12" t="s">
        <v>362</v>
      </c>
      <c r="M229" s="19">
        <v>1</v>
      </c>
      <c r="N229" s="19">
        <v>1</v>
      </c>
      <c r="O229" s="18" t="s">
        <v>1</v>
      </c>
      <c r="P229" s="19">
        <v>1</v>
      </c>
      <c r="Q229" s="19">
        <v>1</v>
      </c>
      <c r="R229" s="261">
        <v>1</v>
      </c>
      <c r="S229" s="261"/>
      <c r="T229" s="18" t="s">
        <v>1</v>
      </c>
      <c r="U229" s="18" t="s">
        <v>1</v>
      </c>
      <c r="V229" s="18" t="s">
        <v>1</v>
      </c>
      <c r="W229" s="18" t="s">
        <v>1</v>
      </c>
      <c r="X229" s="258" t="s">
        <v>1</v>
      </c>
      <c r="Y229" s="258"/>
      <c r="Z229" s="21" t="s">
        <v>1</v>
      </c>
      <c r="AA229" s="21" t="s">
        <v>1</v>
      </c>
      <c r="AB229" s="20" t="s">
        <v>1</v>
      </c>
      <c r="AC229" s="20" t="s">
        <v>1</v>
      </c>
      <c r="AD229" s="258" t="s">
        <v>1</v>
      </c>
      <c r="AE229" s="258"/>
      <c r="AF229" s="21" t="s">
        <v>1</v>
      </c>
      <c r="AG229" s="19">
        <v>1</v>
      </c>
      <c r="AH229" s="18" t="s">
        <v>1</v>
      </c>
      <c r="AI229" s="19">
        <v>1</v>
      </c>
      <c r="AJ229" s="258" t="s">
        <v>1</v>
      </c>
      <c r="AK229" s="258"/>
      <c r="AL229" s="18" t="s">
        <v>1</v>
      </c>
      <c r="AM229" s="22" t="s">
        <v>1</v>
      </c>
    </row>
    <row r="230" spans="1:39" ht="18.75" customHeight="1" x14ac:dyDescent="0.3">
      <c r="A230" s="3">
        <v>734</v>
      </c>
      <c r="B230" s="6" t="s">
        <v>205</v>
      </c>
      <c r="C230" s="6" t="s">
        <v>286</v>
      </c>
      <c r="D230" s="273" t="s">
        <v>292</v>
      </c>
      <c r="E230" s="273"/>
      <c r="F230" s="3" t="s">
        <v>292</v>
      </c>
      <c r="G230" s="3" t="s">
        <v>303</v>
      </c>
      <c r="H230" s="6" t="s">
        <v>338</v>
      </c>
      <c r="I230" s="3" t="s">
        <v>359</v>
      </c>
      <c r="J230" s="13" t="s">
        <v>5</v>
      </c>
      <c r="K230" s="17" t="s">
        <v>1</v>
      </c>
      <c r="L230" s="17" t="s">
        <v>1</v>
      </c>
      <c r="M230" s="18" t="s">
        <v>1</v>
      </c>
      <c r="N230" s="19">
        <v>1</v>
      </c>
      <c r="O230" s="19">
        <v>1</v>
      </c>
      <c r="P230" s="19">
        <v>1</v>
      </c>
      <c r="Q230" s="18" t="s">
        <v>1</v>
      </c>
      <c r="R230" s="258" t="s">
        <v>1</v>
      </c>
      <c r="S230" s="258"/>
      <c r="T230" s="19">
        <v>1</v>
      </c>
      <c r="U230" s="18" t="s">
        <v>1</v>
      </c>
      <c r="V230" s="18" t="s">
        <v>1</v>
      </c>
      <c r="W230" s="18" t="s">
        <v>1</v>
      </c>
      <c r="X230" s="258" t="s">
        <v>1</v>
      </c>
      <c r="Y230" s="258"/>
      <c r="Z230" s="20" t="s">
        <v>1</v>
      </c>
      <c r="AA230" s="20" t="s">
        <v>1</v>
      </c>
      <c r="AB230" s="18" t="s">
        <v>1</v>
      </c>
      <c r="AC230" s="18" t="s">
        <v>1</v>
      </c>
      <c r="AD230" s="258" t="s">
        <v>1</v>
      </c>
      <c r="AE230" s="258"/>
      <c r="AF230" s="18" t="s">
        <v>1</v>
      </c>
      <c r="AG230" s="18" t="s">
        <v>1</v>
      </c>
      <c r="AH230" s="18" t="s">
        <v>1</v>
      </c>
      <c r="AI230" s="18" t="s">
        <v>1</v>
      </c>
      <c r="AJ230" s="258" t="s">
        <v>1</v>
      </c>
      <c r="AK230" s="258"/>
      <c r="AL230" s="18" t="s">
        <v>1</v>
      </c>
      <c r="AM230" s="22" t="s">
        <v>1</v>
      </c>
    </row>
    <row r="231" spans="1:39" ht="18" customHeight="1" x14ac:dyDescent="0.3">
      <c r="A231" s="3">
        <v>745</v>
      </c>
      <c r="B231" s="6" t="s">
        <v>206</v>
      </c>
      <c r="C231" s="6" t="s">
        <v>286</v>
      </c>
      <c r="D231" s="273" t="s">
        <v>292</v>
      </c>
      <c r="E231" s="273"/>
      <c r="F231" s="3" t="s">
        <v>292</v>
      </c>
      <c r="G231" s="3" t="s">
        <v>303</v>
      </c>
      <c r="H231" s="6" t="s">
        <v>310</v>
      </c>
      <c r="I231" s="3" t="s">
        <v>359</v>
      </c>
      <c r="J231" s="13" t="s">
        <v>5</v>
      </c>
      <c r="K231" s="17" t="s">
        <v>1</v>
      </c>
      <c r="L231" s="17" t="s">
        <v>1</v>
      </c>
      <c r="M231" s="18" t="s">
        <v>1</v>
      </c>
      <c r="N231" s="18" t="s">
        <v>1</v>
      </c>
      <c r="O231" s="18" t="s">
        <v>1</v>
      </c>
      <c r="P231" s="18" t="s">
        <v>1</v>
      </c>
      <c r="Q231" s="18" t="s">
        <v>1</v>
      </c>
      <c r="R231" s="258" t="s">
        <v>1</v>
      </c>
      <c r="S231" s="258"/>
      <c r="T231" s="18" t="s">
        <v>1</v>
      </c>
      <c r="U231" s="18" t="s">
        <v>1</v>
      </c>
      <c r="V231" s="18" t="s">
        <v>1</v>
      </c>
      <c r="W231" s="18" t="s">
        <v>1</v>
      </c>
      <c r="X231" s="258" t="s">
        <v>1</v>
      </c>
      <c r="Y231" s="258"/>
      <c r="Z231" s="21" t="s">
        <v>1</v>
      </c>
      <c r="AA231" s="21" t="s">
        <v>1</v>
      </c>
      <c r="AB231" s="20" t="s">
        <v>1</v>
      </c>
      <c r="AC231" s="20" t="s">
        <v>1</v>
      </c>
      <c r="AD231" s="258" t="s">
        <v>1</v>
      </c>
      <c r="AE231" s="258"/>
      <c r="AF231" s="21" t="s">
        <v>1</v>
      </c>
      <c r="AG231" s="18" t="s">
        <v>1</v>
      </c>
      <c r="AH231" s="18" t="s">
        <v>1</v>
      </c>
      <c r="AI231" s="18" t="s">
        <v>1</v>
      </c>
      <c r="AJ231" s="258" t="s">
        <v>1</v>
      </c>
      <c r="AK231" s="258"/>
      <c r="AL231" s="18" t="s">
        <v>1</v>
      </c>
      <c r="AM231" s="22" t="s">
        <v>1</v>
      </c>
    </row>
    <row r="232" spans="1:39" ht="14.25" customHeight="1" x14ac:dyDescent="0.3">
      <c r="A232" s="3">
        <v>685</v>
      </c>
      <c r="B232" s="6" t="s">
        <v>207</v>
      </c>
      <c r="C232" s="6" t="s">
        <v>286</v>
      </c>
      <c r="D232" s="273" t="s">
        <v>292</v>
      </c>
      <c r="E232" s="273"/>
      <c r="F232" s="3" t="s">
        <v>292</v>
      </c>
      <c r="G232" s="3" t="s">
        <v>303</v>
      </c>
      <c r="H232" s="6" t="s">
        <v>334</v>
      </c>
      <c r="I232" s="3" t="s">
        <v>358</v>
      </c>
      <c r="J232" s="13" t="s">
        <v>5</v>
      </c>
      <c r="K232" s="12" t="s">
        <v>362</v>
      </c>
      <c r="L232" s="12" t="s">
        <v>362</v>
      </c>
      <c r="M232" s="18" t="s">
        <v>1</v>
      </c>
      <c r="N232" s="19">
        <v>1</v>
      </c>
      <c r="O232" s="18" t="s">
        <v>1</v>
      </c>
      <c r="P232" s="19">
        <v>1</v>
      </c>
      <c r="Q232" s="18" t="s">
        <v>1</v>
      </c>
      <c r="R232" s="261">
        <v>1</v>
      </c>
      <c r="S232" s="261"/>
      <c r="T232" s="18" t="s">
        <v>1</v>
      </c>
      <c r="U232" s="18" t="s">
        <v>1</v>
      </c>
      <c r="V232" s="18" t="s">
        <v>1</v>
      </c>
      <c r="W232" s="18" t="s">
        <v>1</v>
      </c>
      <c r="X232" s="258" t="s">
        <v>1</v>
      </c>
      <c r="Y232" s="258"/>
      <c r="Z232" s="21" t="s">
        <v>1</v>
      </c>
      <c r="AA232" s="21" t="s">
        <v>1</v>
      </c>
      <c r="AB232" s="21" t="s">
        <v>1</v>
      </c>
      <c r="AC232" s="18" t="s">
        <v>1</v>
      </c>
      <c r="AD232" s="258" t="s">
        <v>1</v>
      </c>
      <c r="AE232" s="258"/>
      <c r="AF232" s="20" t="s">
        <v>1</v>
      </c>
      <c r="AG232" s="19">
        <v>1</v>
      </c>
      <c r="AH232" s="19">
        <v>1</v>
      </c>
      <c r="AI232" s="18" t="s">
        <v>1</v>
      </c>
      <c r="AJ232" s="258" t="s">
        <v>1</v>
      </c>
      <c r="AK232" s="258"/>
      <c r="AL232" s="18" t="s">
        <v>1</v>
      </c>
      <c r="AM232" s="22" t="s">
        <v>1</v>
      </c>
    </row>
    <row r="233" spans="1:39" ht="14.25" customHeight="1" x14ac:dyDescent="0.3">
      <c r="A233" s="3">
        <v>768</v>
      </c>
      <c r="B233" s="6" t="s">
        <v>208</v>
      </c>
      <c r="C233" s="6" t="s">
        <v>285</v>
      </c>
      <c r="D233" s="273" t="s">
        <v>297</v>
      </c>
      <c r="E233" s="273"/>
      <c r="F233" s="3" t="s">
        <v>297</v>
      </c>
      <c r="G233" s="3" t="s">
        <v>303</v>
      </c>
      <c r="H233" s="6" t="s">
        <v>343</v>
      </c>
      <c r="I233" s="3" t="s">
        <v>358</v>
      </c>
      <c r="J233" s="13" t="s">
        <v>5</v>
      </c>
      <c r="K233" s="17" t="s">
        <v>1</v>
      </c>
      <c r="L233" s="12" t="s">
        <v>362</v>
      </c>
      <c r="M233" s="19">
        <v>1</v>
      </c>
      <c r="N233" s="19">
        <v>1</v>
      </c>
      <c r="O233" s="19">
        <v>1</v>
      </c>
      <c r="P233" s="19">
        <v>1</v>
      </c>
      <c r="Q233" s="18" t="s">
        <v>1</v>
      </c>
      <c r="R233" s="258" t="s">
        <v>1</v>
      </c>
      <c r="S233" s="258"/>
      <c r="T233" s="18" t="s">
        <v>1</v>
      </c>
      <c r="U233" s="18" t="s">
        <v>1</v>
      </c>
      <c r="V233" s="18" t="s">
        <v>1</v>
      </c>
      <c r="W233" s="18" t="s">
        <v>1</v>
      </c>
      <c r="X233" s="258" t="s">
        <v>1</v>
      </c>
      <c r="Y233" s="258"/>
      <c r="Z233" s="21" t="s">
        <v>1</v>
      </c>
      <c r="AA233" s="21" t="s">
        <v>1</v>
      </c>
      <c r="AB233" s="18" t="s">
        <v>1</v>
      </c>
      <c r="AC233" s="20" t="s">
        <v>1</v>
      </c>
      <c r="AD233" s="258" t="s">
        <v>1</v>
      </c>
      <c r="AE233" s="258"/>
      <c r="AF233" s="20" t="s">
        <v>1</v>
      </c>
      <c r="AG233" s="19">
        <v>1</v>
      </c>
      <c r="AH233" s="18" t="s">
        <v>1</v>
      </c>
      <c r="AI233" s="19">
        <v>1</v>
      </c>
      <c r="AJ233" s="258" t="s">
        <v>1</v>
      </c>
      <c r="AK233" s="258"/>
      <c r="AL233" s="18" t="s">
        <v>1</v>
      </c>
      <c r="AM233" s="22" t="s">
        <v>1</v>
      </c>
    </row>
    <row r="234" spans="1:39" ht="14.25" customHeight="1" x14ac:dyDescent="0.3">
      <c r="A234" s="3">
        <v>751</v>
      </c>
      <c r="B234" s="6" t="s">
        <v>209</v>
      </c>
      <c r="C234" s="6" t="s">
        <v>285</v>
      </c>
      <c r="D234" s="273" t="s">
        <v>297</v>
      </c>
      <c r="E234" s="273"/>
      <c r="F234" s="3" t="s">
        <v>297</v>
      </c>
      <c r="G234" s="3" t="s">
        <v>303</v>
      </c>
      <c r="H234" s="6" t="s">
        <v>344</v>
      </c>
      <c r="I234" s="3" t="s">
        <v>358</v>
      </c>
      <c r="J234" s="13" t="s">
        <v>5</v>
      </c>
      <c r="K234" s="12" t="s">
        <v>362</v>
      </c>
      <c r="L234" s="12" t="s">
        <v>362</v>
      </c>
      <c r="M234" s="18" t="s">
        <v>1</v>
      </c>
      <c r="N234" s="18" t="s">
        <v>1</v>
      </c>
      <c r="O234" s="19">
        <v>1</v>
      </c>
      <c r="P234" s="19">
        <v>1</v>
      </c>
      <c r="Q234" s="18" t="s">
        <v>1</v>
      </c>
      <c r="R234" s="261">
        <v>1</v>
      </c>
      <c r="S234" s="261"/>
      <c r="T234" s="18" t="s">
        <v>1</v>
      </c>
      <c r="U234" s="18" t="s">
        <v>1</v>
      </c>
      <c r="V234" s="18" t="s">
        <v>1</v>
      </c>
      <c r="W234" s="18" t="s">
        <v>1</v>
      </c>
      <c r="X234" s="258" t="s">
        <v>1</v>
      </c>
      <c r="Y234" s="258"/>
      <c r="Z234" s="18" t="s">
        <v>1</v>
      </c>
      <c r="AA234" s="20" t="s">
        <v>1</v>
      </c>
      <c r="AB234" s="21" t="s">
        <v>1</v>
      </c>
      <c r="AC234" s="18" t="s">
        <v>1</v>
      </c>
      <c r="AD234" s="258" t="s">
        <v>1</v>
      </c>
      <c r="AE234" s="258"/>
      <c r="AF234" s="20" t="s">
        <v>1</v>
      </c>
      <c r="AG234" s="19">
        <v>1</v>
      </c>
      <c r="AH234" s="18" t="s">
        <v>1</v>
      </c>
      <c r="AI234" s="18" t="s">
        <v>1</v>
      </c>
      <c r="AJ234" s="258" t="s">
        <v>1</v>
      </c>
      <c r="AK234" s="258"/>
      <c r="AL234" s="18" t="s">
        <v>1</v>
      </c>
      <c r="AM234" s="22" t="s">
        <v>1</v>
      </c>
    </row>
    <row r="235" spans="1:39" ht="14.25" customHeight="1" x14ac:dyDescent="0.3">
      <c r="A235" s="3">
        <v>753</v>
      </c>
      <c r="B235" s="6" t="s">
        <v>210</v>
      </c>
      <c r="C235" s="6" t="s">
        <v>285</v>
      </c>
      <c r="D235" s="273" t="s">
        <v>297</v>
      </c>
      <c r="E235" s="273"/>
      <c r="F235" s="3" t="s">
        <v>297</v>
      </c>
      <c r="G235" s="3" t="s">
        <v>303</v>
      </c>
      <c r="H235" s="6" t="s">
        <v>340</v>
      </c>
      <c r="I235" s="3" t="s">
        <v>358</v>
      </c>
      <c r="J235" s="13" t="s">
        <v>5</v>
      </c>
      <c r="K235" s="12" t="s">
        <v>362</v>
      </c>
      <c r="L235" s="12" t="s">
        <v>362</v>
      </c>
      <c r="M235" s="18" t="s">
        <v>1</v>
      </c>
      <c r="N235" s="19">
        <v>1</v>
      </c>
      <c r="O235" s="18" t="s">
        <v>1</v>
      </c>
      <c r="P235" s="19">
        <v>1</v>
      </c>
      <c r="Q235" s="18" t="s">
        <v>1</v>
      </c>
      <c r="R235" s="258" t="s">
        <v>1</v>
      </c>
      <c r="S235" s="258"/>
      <c r="T235" s="18" t="s">
        <v>1</v>
      </c>
      <c r="U235" s="18" t="s">
        <v>1</v>
      </c>
      <c r="V235" s="18" t="s">
        <v>1</v>
      </c>
      <c r="W235" s="18" t="s">
        <v>1</v>
      </c>
      <c r="X235" s="258" t="s">
        <v>1</v>
      </c>
      <c r="Y235" s="258"/>
      <c r="Z235" s="21" t="s">
        <v>1</v>
      </c>
      <c r="AA235" s="18" t="s">
        <v>1</v>
      </c>
      <c r="AB235" s="18" t="s">
        <v>1</v>
      </c>
      <c r="AC235" s="18" t="s">
        <v>1</v>
      </c>
      <c r="AD235" s="258" t="s">
        <v>1</v>
      </c>
      <c r="AE235" s="258"/>
      <c r="AF235" s="18" t="s">
        <v>1</v>
      </c>
      <c r="AG235" s="19">
        <v>1</v>
      </c>
      <c r="AH235" s="19">
        <v>1</v>
      </c>
      <c r="AI235" s="18" t="s">
        <v>1</v>
      </c>
      <c r="AJ235" s="258" t="s">
        <v>1</v>
      </c>
      <c r="AK235" s="258"/>
      <c r="AL235" s="18" t="s">
        <v>1</v>
      </c>
      <c r="AM235" s="22" t="s">
        <v>1</v>
      </c>
    </row>
    <row r="236" spans="1:39" ht="14.25" customHeight="1" x14ac:dyDescent="0.3">
      <c r="A236" s="3">
        <v>776</v>
      </c>
      <c r="B236" s="6" t="s">
        <v>211</v>
      </c>
      <c r="C236" s="6" t="s">
        <v>285</v>
      </c>
      <c r="D236" s="273" t="s">
        <v>297</v>
      </c>
      <c r="E236" s="273"/>
      <c r="F236" s="3" t="s">
        <v>297</v>
      </c>
      <c r="G236" s="3" t="s">
        <v>303</v>
      </c>
      <c r="H236" s="6" t="s">
        <v>343</v>
      </c>
      <c r="I236" s="3" t="s">
        <v>358</v>
      </c>
      <c r="J236" s="13" t="s">
        <v>5</v>
      </c>
      <c r="K236" s="12" t="s">
        <v>362</v>
      </c>
      <c r="L236" s="12" t="s">
        <v>362</v>
      </c>
      <c r="M236" s="19">
        <v>1</v>
      </c>
      <c r="N236" s="19">
        <v>1</v>
      </c>
      <c r="O236" s="18" t="s">
        <v>1</v>
      </c>
      <c r="P236" s="19">
        <v>1</v>
      </c>
      <c r="Q236" s="18" t="s">
        <v>1</v>
      </c>
      <c r="R236" s="261">
        <v>1</v>
      </c>
      <c r="S236" s="261"/>
      <c r="T236" s="18" t="s">
        <v>1</v>
      </c>
      <c r="U236" s="18" t="s">
        <v>1</v>
      </c>
      <c r="V236" s="18" t="s">
        <v>1</v>
      </c>
      <c r="W236" s="18" t="s">
        <v>1</v>
      </c>
      <c r="X236" s="258" t="s">
        <v>1</v>
      </c>
      <c r="Y236" s="258"/>
      <c r="Z236" s="21" t="s">
        <v>1</v>
      </c>
      <c r="AA236" s="21" t="s">
        <v>1</v>
      </c>
      <c r="AB236" s="18" t="s">
        <v>1</v>
      </c>
      <c r="AC236" s="20" t="s">
        <v>1</v>
      </c>
      <c r="AD236" s="266" t="s">
        <v>1</v>
      </c>
      <c r="AE236" s="266"/>
      <c r="AF236" s="21" t="s">
        <v>1</v>
      </c>
      <c r="AG236" s="19">
        <v>1</v>
      </c>
      <c r="AH236" s="19">
        <v>1</v>
      </c>
      <c r="AI236" s="19">
        <v>1</v>
      </c>
      <c r="AJ236" s="258" t="s">
        <v>1</v>
      </c>
      <c r="AK236" s="258"/>
      <c r="AL236" s="19">
        <v>1</v>
      </c>
      <c r="AM236" s="22" t="s">
        <v>1</v>
      </c>
    </row>
    <row r="237" spans="1:39" ht="14.25" customHeight="1" x14ac:dyDescent="0.3">
      <c r="A237" s="3">
        <v>752</v>
      </c>
      <c r="B237" s="6" t="s">
        <v>212</v>
      </c>
      <c r="C237" s="6" t="s">
        <v>285</v>
      </c>
      <c r="D237" s="273" t="s">
        <v>297</v>
      </c>
      <c r="E237" s="273"/>
      <c r="F237" s="3" t="s">
        <v>297</v>
      </c>
      <c r="G237" s="3" t="s">
        <v>303</v>
      </c>
      <c r="H237" s="6" t="s">
        <v>343</v>
      </c>
      <c r="I237" s="3" t="s">
        <v>358</v>
      </c>
      <c r="J237" s="13" t="s">
        <v>5</v>
      </c>
      <c r="K237" s="17" t="s">
        <v>1</v>
      </c>
      <c r="L237" s="12" t="s">
        <v>362</v>
      </c>
      <c r="M237" s="19">
        <v>1</v>
      </c>
      <c r="N237" s="19">
        <v>1</v>
      </c>
      <c r="O237" s="19">
        <v>1</v>
      </c>
      <c r="P237" s="19">
        <v>1</v>
      </c>
      <c r="Q237" s="18" t="s">
        <v>1</v>
      </c>
      <c r="R237" s="258" t="s">
        <v>1</v>
      </c>
      <c r="S237" s="258"/>
      <c r="T237" s="18" t="s">
        <v>1</v>
      </c>
      <c r="U237" s="18" t="s">
        <v>1</v>
      </c>
      <c r="V237" s="18" t="s">
        <v>1</v>
      </c>
      <c r="W237" s="18" t="s">
        <v>1</v>
      </c>
      <c r="X237" s="258" t="s">
        <v>1</v>
      </c>
      <c r="Y237" s="258"/>
      <c r="Z237" s="21" t="s">
        <v>1</v>
      </c>
      <c r="AA237" s="18" t="s">
        <v>1</v>
      </c>
      <c r="AB237" s="18" t="s">
        <v>1</v>
      </c>
      <c r="AC237" s="18" t="s">
        <v>1</v>
      </c>
      <c r="AD237" s="258" t="s">
        <v>1</v>
      </c>
      <c r="AE237" s="258"/>
      <c r="AF237" s="20" t="s">
        <v>1</v>
      </c>
      <c r="AG237" s="19">
        <v>1</v>
      </c>
      <c r="AH237" s="18" t="s">
        <v>1</v>
      </c>
      <c r="AI237" s="19">
        <v>1</v>
      </c>
      <c r="AJ237" s="258" t="s">
        <v>1</v>
      </c>
      <c r="AK237" s="258"/>
      <c r="AL237" s="19">
        <v>1</v>
      </c>
      <c r="AM237" s="22" t="s">
        <v>1</v>
      </c>
    </row>
    <row r="238" spans="1:39" ht="14.25" customHeight="1" x14ac:dyDescent="0.3">
      <c r="A238" s="3">
        <v>771</v>
      </c>
      <c r="B238" s="6" t="s">
        <v>213</v>
      </c>
      <c r="C238" s="6" t="s">
        <v>286</v>
      </c>
      <c r="D238" s="273" t="s">
        <v>297</v>
      </c>
      <c r="E238" s="273"/>
      <c r="F238" s="3" t="s">
        <v>297</v>
      </c>
      <c r="G238" s="3" t="s">
        <v>303</v>
      </c>
      <c r="H238" s="6" t="s">
        <v>344</v>
      </c>
      <c r="I238" s="3" t="s">
        <v>358</v>
      </c>
      <c r="J238" s="13" t="s">
        <v>5</v>
      </c>
      <c r="K238" s="12" t="s">
        <v>362</v>
      </c>
      <c r="L238" s="12" t="s">
        <v>362</v>
      </c>
      <c r="M238" s="18" t="s">
        <v>1</v>
      </c>
      <c r="N238" s="19">
        <v>1</v>
      </c>
      <c r="O238" s="19">
        <v>1</v>
      </c>
      <c r="P238" s="19">
        <v>1</v>
      </c>
      <c r="Q238" s="18" t="s">
        <v>1</v>
      </c>
      <c r="R238" s="261">
        <v>1</v>
      </c>
      <c r="S238" s="261"/>
      <c r="T238" s="18" t="s">
        <v>1</v>
      </c>
      <c r="U238" s="18" t="s">
        <v>1</v>
      </c>
      <c r="V238" s="18" t="s">
        <v>1</v>
      </c>
      <c r="W238" s="18" t="s">
        <v>1</v>
      </c>
      <c r="X238" s="258" t="s">
        <v>1</v>
      </c>
      <c r="Y238" s="258"/>
      <c r="Z238" s="21" t="s">
        <v>1</v>
      </c>
      <c r="AA238" s="18" t="s">
        <v>1</v>
      </c>
      <c r="AB238" s="20" t="s">
        <v>1</v>
      </c>
      <c r="AC238" s="21" t="s">
        <v>1</v>
      </c>
      <c r="AD238" s="258" t="s">
        <v>1</v>
      </c>
      <c r="AE238" s="258"/>
      <c r="AF238" s="18" t="s">
        <v>1</v>
      </c>
      <c r="AG238" s="19">
        <v>1</v>
      </c>
      <c r="AH238" s="18" t="s">
        <v>1</v>
      </c>
      <c r="AI238" s="19">
        <v>1</v>
      </c>
      <c r="AJ238" s="258" t="s">
        <v>1</v>
      </c>
      <c r="AK238" s="258"/>
      <c r="AL238" s="18" t="s">
        <v>1</v>
      </c>
      <c r="AM238" s="22" t="s">
        <v>1</v>
      </c>
    </row>
    <row r="239" spans="1:39" ht="18.75" customHeight="1" x14ac:dyDescent="0.3">
      <c r="A239" s="3">
        <v>760</v>
      </c>
      <c r="B239" s="6" t="s">
        <v>214</v>
      </c>
      <c r="C239" s="6" t="s">
        <v>286</v>
      </c>
      <c r="D239" s="273" t="s">
        <v>297</v>
      </c>
      <c r="E239" s="273"/>
      <c r="F239" s="3" t="s">
        <v>297</v>
      </c>
      <c r="G239" s="3" t="s">
        <v>303</v>
      </c>
      <c r="H239" s="6" t="s">
        <v>342</v>
      </c>
      <c r="I239" s="3" t="s">
        <v>359</v>
      </c>
      <c r="J239" s="13" t="s">
        <v>5</v>
      </c>
      <c r="K239" s="12" t="s">
        <v>362</v>
      </c>
      <c r="L239" s="12" t="s">
        <v>362</v>
      </c>
      <c r="M239" s="18" t="s">
        <v>1</v>
      </c>
      <c r="N239" s="19">
        <v>1</v>
      </c>
      <c r="O239" s="19">
        <v>1</v>
      </c>
      <c r="P239" s="19">
        <v>1</v>
      </c>
      <c r="Q239" s="18" t="s">
        <v>1</v>
      </c>
      <c r="R239" s="258" t="s">
        <v>1</v>
      </c>
      <c r="S239" s="258"/>
      <c r="T239" s="18" t="s">
        <v>1</v>
      </c>
      <c r="U239" s="18" t="s">
        <v>1</v>
      </c>
      <c r="V239" s="18" t="s">
        <v>1</v>
      </c>
      <c r="W239" s="18" t="s">
        <v>1</v>
      </c>
      <c r="X239" s="258" t="s">
        <v>1</v>
      </c>
      <c r="Y239" s="258"/>
      <c r="Z239" s="21" t="s">
        <v>1</v>
      </c>
      <c r="AA239" s="21" t="s">
        <v>1</v>
      </c>
      <c r="AB239" s="18" t="s">
        <v>1</v>
      </c>
      <c r="AC239" s="18" t="s">
        <v>1</v>
      </c>
      <c r="AD239" s="258" t="s">
        <v>1</v>
      </c>
      <c r="AE239" s="258"/>
      <c r="AF239" s="21" t="s">
        <v>1</v>
      </c>
      <c r="AG239" s="18" t="s">
        <v>1</v>
      </c>
      <c r="AH239" s="18" t="s">
        <v>1</v>
      </c>
      <c r="AI239" s="18" t="s">
        <v>1</v>
      </c>
      <c r="AJ239" s="258" t="s">
        <v>1</v>
      </c>
      <c r="AK239" s="258"/>
      <c r="AL239" s="18" t="s">
        <v>1</v>
      </c>
      <c r="AM239" s="22" t="s">
        <v>1</v>
      </c>
    </row>
    <row r="240" spans="1:39" ht="13.5" customHeight="1" x14ac:dyDescent="0.3">
      <c r="A240" s="3">
        <v>779</v>
      </c>
      <c r="B240" s="6" t="s">
        <v>215</v>
      </c>
      <c r="C240" s="6" t="s">
        <v>286</v>
      </c>
      <c r="D240" s="273" t="s">
        <v>297</v>
      </c>
      <c r="E240" s="273"/>
      <c r="F240" s="3" t="s">
        <v>297</v>
      </c>
      <c r="G240" s="3" t="s">
        <v>303</v>
      </c>
      <c r="H240" s="6" t="s">
        <v>341</v>
      </c>
      <c r="I240" s="3" t="s">
        <v>358</v>
      </c>
      <c r="J240" s="13" t="s">
        <v>5</v>
      </c>
      <c r="K240" s="12" t="s">
        <v>362</v>
      </c>
      <c r="L240" s="12" t="s">
        <v>362</v>
      </c>
      <c r="M240" s="18" t="s">
        <v>1</v>
      </c>
      <c r="N240" s="19">
        <v>1</v>
      </c>
      <c r="O240" s="18" t="s">
        <v>1</v>
      </c>
      <c r="P240" s="19">
        <v>1</v>
      </c>
      <c r="Q240" s="18" t="s">
        <v>1</v>
      </c>
      <c r="R240" s="261">
        <v>1</v>
      </c>
      <c r="S240" s="261"/>
      <c r="T240" s="18" t="s">
        <v>1</v>
      </c>
      <c r="U240" s="18" t="s">
        <v>1</v>
      </c>
      <c r="V240" s="18" t="s">
        <v>1</v>
      </c>
      <c r="W240" s="18" t="s">
        <v>1</v>
      </c>
      <c r="X240" s="258" t="s">
        <v>1</v>
      </c>
      <c r="Y240" s="258"/>
      <c r="Z240" s="18" t="s">
        <v>1</v>
      </c>
      <c r="AA240" s="18" t="s">
        <v>1</v>
      </c>
      <c r="AB240" s="18" t="s">
        <v>1</v>
      </c>
      <c r="AC240" s="18" t="s">
        <v>1</v>
      </c>
      <c r="AD240" s="258" t="s">
        <v>1</v>
      </c>
      <c r="AE240" s="258"/>
      <c r="AF240" s="20" t="s">
        <v>1</v>
      </c>
      <c r="AG240" s="19">
        <v>1</v>
      </c>
      <c r="AH240" s="18" t="s">
        <v>1</v>
      </c>
      <c r="AI240" s="18" t="s">
        <v>1</v>
      </c>
      <c r="AJ240" s="261">
        <v>1</v>
      </c>
      <c r="AK240" s="261"/>
      <c r="AL240" s="18" t="s">
        <v>1</v>
      </c>
      <c r="AM240" s="22" t="s">
        <v>1</v>
      </c>
    </row>
    <row r="241" spans="1:39" ht="14.25" customHeight="1" x14ac:dyDescent="0.3">
      <c r="A241" s="3">
        <v>760</v>
      </c>
      <c r="B241" s="6" t="s">
        <v>214</v>
      </c>
      <c r="C241" s="6" t="s">
        <v>286</v>
      </c>
      <c r="D241" s="273" t="s">
        <v>297</v>
      </c>
      <c r="E241" s="273"/>
      <c r="F241" s="3" t="s">
        <v>297</v>
      </c>
      <c r="G241" s="3" t="s">
        <v>303</v>
      </c>
      <c r="H241" s="6" t="s">
        <v>342</v>
      </c>
      <c r="I241" s="3" t="s">
        <v>358</v>
      </c>
      <c r="J241" s="13" t="s">
        <v>5</v>
      </c>
      <c r="K241" s="12" t="s">
        <v>362</v>
      </c>
      <c r="L241" s="12" t="s">
        <v>362</v>
      </c>
      <c r="M241" s="18" t="s">
        <v>1</v>
      </c>
      <c r="N241" s="19">
        <v>1</v>
      </c>
      <c r="O241" s="19">
        <v>1</v>
      </c>
      <c r="P241" s="19">
        <v>1</v>
      </c>
      <c r="Q241" s="18" t="s">
        <v>1</v>
      </c>
      <c r="R241" s="258" t="s">
        <v>1</v>
      </c>
      <c r="S241" s="258"/>
      <c r="T241" s="18" t="s">
        <v>1</v>
      </c>
      <c r="U241" s="18" t="s">
        <v>1</v>
      </c>
      <c r="V241" s="18" t="s">
        <v>1</v>
      </c>
      <c r="W241" s="18" t="s">
        <v>1</v>
      </c>
      <c r="X241" s="258" t="s">
        <v>1</v>
      </c>
      <c r="Y241" s="258"/>
      <c r="Z241" s="21" t="s">
        <v>1</v>
      </c>
      <c r="AA241" s="21" t="s">
        <v>1</v>
      </c>
      <c r="AB241" s="18" t="s">
        <v>1</v>
      </c>
      <c r="AC241" s="18" t="s">
        <v>1</v>
      </c>
      <c r="AD241" s="258" t="s">
        <v>1</v>
      </c>
      <c r="AE241" s="258"/>
      <c r="AF241" s="21" t="s">
        <v>1</v>
      </c>
      <c r="AG241" s="19">
        <v>1</v>
      </c>
      <c r="AH241" s="18" t="s">
        <v>1</v>
      </c>
      <c r="AI241" s="19">
        <v>1</v>
      </c>
      <c r="AJ241" s="258" t="s">
        <v>1</v>
      </c>
      <c r="AK241" s="258"/>
      <c r="AL241" s="18" t="s">
        <v>1</v>
      </c>
      <c r="AM241" s="22" t="s">
        <v>1</v>
      </c>
    </row>
    <row r="242" spans="1:39" ht="14.25" customHeight="1" x14ac:dyDescent="0.3">
      <c r="A242" s="3">
        <v>800</v>
      </c>
      <c r="B242" s="6" t="s">
        <v>216</v>
      </c>
      <c r="C242" s="6" t="s">
        <v>285</v>
      </c>
      <c r="D242" s="273" t="s">
        <v>293</v>
      </c>
      <c r="E242" s="273"/>
      <c r="F242" s="3" t="s">
        <v>293</v>
      </c>
      <c r="G242" s="3" t="s">
        <v>303</v>
      </c>
      <c r="H242" s="6" t="s">
        <v>311</v>
      </c>
      <c r="I242" s="3" t="s">
        <v>358</v>
      </c>
      <c r="J242" s="13" t="s">
        <v>5</v>
      </c>
      <c r="K242" s="12" t="s">
        <v>362</v>
      </c>
      <c r="L242" s="12" t="s">
        <v>362</v>
      </c>
      <c r="M242" s="18" t="s">
        <v>1</v>
      </c>
      <c r="N242" s="19">
        <v>1</v>
      </c>
      <c r="O242" s="18" t="s">
        <v>1</v>
      </c>
      <c r="P242" s="19">
        <v>1</v>
      </c>
      <c r="Q242" s="19">
        <v>1</v>
      </c>
      <c r="R242" s="261">
        <v>1</v>
      </c>
      <c r="S242" s="261"/>
      <c r="T242" s="19">
        <v>1</v>
      </c>
      <c r="U242" s="18" t="s">
        <v>1</v>
      </c>
      <c r="V242" s="18" t="s">
        <v>1</v>
      </c>
      <c r="W242" s="18" t="s">
        <v>1</v>
      </c>
      <c r="X242" s="261">
        <v>1</v>
      </c>
      <c r="Y242" s="261"/>
      <c r="Z242" s="21" t="s">
        <v>1</v>
      </c>
      <c r="AA242" s="21" t="s">
        <v>1</v>
      </c>
      <c r="AB242" s="21" t="s">
        <v>1</v>
      </c>
      <c r="AC242" s="20" t="s">
        <v>1</v>
      </c>
      <c r="AD242" s="258" t="s">
        <v>1</v>
      </c>
      <c r="AE242" s="258"/>
      <c r="AF242" s="18" t="s">
        <v>1</v>
      </c>
      <c r="AG242" s="19">
        <v>1</v>
      </c>
      <c r="AH242" s="19">
        <v>1</v>
      </c>
      <c r="AI242" s="19">
        <v>1</v>
      </c>
      <c r="AJ242" s="258" t="s">
        <v>1</v>
      </c>
      <c r="AK242" s="258"/>
      <c r="AL242" s="18" t="s">
        <v>1</v>
      </c>
      <c r="AM242" s="22" t="s">
        <v>1</v>
      </c>
    </row>
    <row r="243" spans="1:39" ht="14.25" customHeight="1" x14ac:dyDescent="0.3">
      <c r="A243" s="3">
        <v>791</v>
      </c>
      <c r="B243" s="6" t="s">
        <v>217</v>
      </c>
      <c r="C243" s="6" t="s">
        <v>285</v>
      </c>
      <c r="D243" s="273" t="s">
        <v>293</v>
      </c>
      <c r="E243" s="273"/>
      <c r="F243" s="3" t="s">
        <v>293</v>
      </c>
      <c r="G243" s="3" t="s">
        <v>303</v>
      </c>
      <c r="H243" s="6" t="s">
        <v>345</v>
      </c>
      <c r="I243" s="3" t="s">
        <v>358</v>
      </c>
      <c r="J243" s="13" t="s">
        <v>5</v>
      </c>
      <c r="K243" s="12" t="s">
        <v>362</v>
      </c>
      <c r="L243" s="12" t="s">
        <v>362</v>
      </c>
      <c r="M243" s="19">
        <v>1</v>
      </c>
      <c r="N243" s="19">
        <v>1</v>
      </c>
      <c r="O243" s="18" t="s">
        <v>1</v>
      </c>
      <c r="P243" s="19">
        <v>1</v>
      </c>
      <c r="Q243" s="19">
        <v>1</v>
      </c>
      <c r="R243" s="261">
        <v>1</v>
      </c>
      <c r="S243" s="261"/>
      <c r="T243" s="19">
        <v>1</v>
      </c>
      <c r="U243" s="18" t="s">
        <v>1</v>
      </c>
      <c r="V243" s="18" t="s">
        <v>1</v>
      </c>
      <c r="W243" s="18" t="s">
        <v>1</v>
      </c>
      <c r="X243" s="261">
        <v>1</v>
      </c>
      <c r="Y243" s="261"/>
      <c r="Z243" s="18" t="s">
        <v>1</v>
      </c>
      <c r="AA243" s="21" t="s">
        <v>1</v>
      </c>
      <c r="AB243" s="18" t="s">
        <v>1</v>
      </c>
      <c r="AC243" s="18" t="s">
        <v>1</v>
      </c>
      <c r="AD243" s="258" t="s">
        <v>1</v>
      </c>
      <c r="AE243" s="258"/>
      <c r="AF243" s="18" t="s">
        <v>1</v>
      </c>
      <c r="AG243" s="19">
        <v>1</v>
      </c>
      <c r="AH243" s="18" t="s">
        <v>1</v>
      </c>
      <c r="AI243" s="19">
        <v>1</v>
      </c>
      <c r="AJ243" s="258" t="s">
        <v>1</v>
      </c>
      <c r="AK243" s="258"/>
      <c r="AL243" s="18" t="s">
        <v>1</v>
      </c>
      <c r="AM243" s="22" t="s">
        <v>1</v>
      </c>
    </row>
    <row r="244" spans="1:39" ht="14.25" customHeight="1" x14ac:dyDescent="0.3">
      <c r="A244" s="3">
        <v>799</v>
      </c>
      <c r="B244" s="6" t="s">
        <v>218</v>
      </c>
      <c r="C244" s="6" t="s">
        <v>285</v>
      </c>
      <c r="D244" s="273" t="s">
        <v>293</v>
      </c>
      <c r="E244" s="273"/>
      <c r="F244" s="3" t="s">
        <v>293</v>
      </c>
      <c r="G244" s="3" t="s">
        <v>303</v>
      </c>
      <c r="H244" s="6" t="s">
        <v>312</v>
      </c>
      <c r="I244" s="3" t="s">
        <v>358</v>
      </c>
      <c r="J244" s="13" t="s">
        <v>5</v>
      </c>
      <c r="K244" s="17" t="s">
        <v>1</v>
      </c>
      <c r="L244" s="12" t="s">
        <v>362</v>
      </c>
      <c r="M244" s="18" t="s">
        <v>1</v>
      </c>
      <c r="N244" s="18" t="s">
        <v>1</v>
      </c>
      <c r="O244" s="18" t="s">
        <v>1</v>
      </c>
      <c r="P244" s="19">
        <v>1</v>
      </c>
      <c r="Q244" s="18" t="s">
        <v>1</v>
      </c>
      <c r="R244" s="261">
        <v>1</v>
      </c>
      <c r="S244" s="261"/>
      <c r="T244" s="18" t="s">
        <v>1</v>
      </c>
      <c r="U244" s="18" t="s">
        <v>1</v>
      </c>
      <c r="V244" s="18" t="s">
        <v>1</v>
      </c>
      <c r="W244" s="18" t="s">
        <v>1</v>
      </c>
      <c r="X244" s="258" t="s">
        <v>1</v>
      </c>
      <c r="Y244" s="258"/>
      <c r="Z244" s="21" t="s">
        <v>1</v>
      </c>
      <c r="AA244" s="18" t="s">
        <v>1</v>
      </c>
      <c r="AB244" s="18" t="s">
        <v>1</v>
      </c>
      <c r="AC244" s="18" t="s">
        <v>1</v>
      </c>
      <c r="AD244" s="267" t="s">
        <v>1</v>
      </c>
      <c r="AE244" s="267"/>
      <c r="AF244" s="18" t="s">
        <v>1</v>
      </c>
      <c r="AG244" s="19">
        <v>1</v>
      </c>
      <c r="AH244" s="18" t="s">
        <v>1</v>
      </c>
      <c r="AI244" s="18" t="s">
        <v>1</v>
      </c>
      <c r="AJ244" s="258" t="s">
        <v>1</v>
      </c>
      <c r="AK244" s="258"/>
      <c r="AL244" s="18" t="s">
        <v>1</v>
      </c>
      <c r="AM244" s="22" t="s">
        <v>1</v>
      </c>
    </row>
    <row r="245" spans="1:39" ht="14.25" customHeight="1" x14ac:dyDescent="0.3">
      <c r="A245" s="3">
        <v>786</v>
      </c>
      <c r="B245" s="6" t="s">
        <v>219</v>
      </c>
      <c r="C245" s="6" t="s">
        <v>285</v>
      </c>
      <c r="D245" s="273" t="s">
        <v>293</v>
      </c>
      <c r="E245" s="273"/>
      <c r="F245" s="3" t="s">
        <v>293</v>
      </c>
      <c r="G245" s="3" t="s">
        <v>303</v>
      </c>
      <c r="H245" s="6" t="s">
        <v>312</v>
      </c>
      <c r="I245" s="3" t="s">
        <v>358</v>
      </c>
      <c r="J245" s="13" t="s">
        <v>5</v>
      </c>
      <c r="K245" s="12" t="s">
        <v>362</v>
      </c>
      <c r="L245" s="12" t="s">
        <v>362</v>
      </c>
      <c r="M245" s="18" t="s">
        <v>1</v>
      </c>
      <c r="N245" s="19">
        <v>1</v>
      </c>
      <c r="O245" s="19">
        <v>1</v>
      </c>
      <c r="P245" s="19">
        <v>1</v>
      </c>
      <c r="Q245" s="18" t="s">
        <v>1</v>
      </c>
      <c r="R245" s="258" t="s">
        <v>1</v>
      </c>
      <c r="S245" s="258"/>
      <c r="T245" s="18" t="s">
        <v>1</v>
      </c>
      <c r="U245" s="18" t="s">
        <v>1</v>
      </c>
      <c r="V245" s="18" t="s">
        <v>1</v>
      </c>
      <c r="W245" s="18" t="s">
        <v>1</v>
      </c>
      <c r="X245" s="261">
        <v>1</v>
      </c>
      <c r="Y245" s="261"/>
      <c r="Z245" s="21" t="s">
        <v>1</v>
      </c>
      <c r="AA245" s="21" t="s">
        <v>1</v>
      </c>
      <c r="AB245" s="18" t="s">
        <v>1</v>
      </c>
      <c r="AC245" s="18" t="s">
        <v>1</v>
      </c>
      <c r="AD245" s="258" t="s">
        <v>1</v>
      </c>
      <c r="AE245" s="258"/>
      <c r="AF245" s="18" t="s">
        <v>1</v>
      </c>
      <c r="AG245" s="19">
        <v>1</v>
      </c>
      <c r="AH245" s="18" t="s">
        <v>1</v>
      </c>
      <c r="AI245" s="19">
        <v>1</v>
      </c>
      <c r="AJ245" s="258" t="s">
        <v>1</v>
      </c>
      <c r="AK245" s="258"/>
      <c r="AL245" s="18" t="s">
        <v>1</v>
      </c>
      <c r="AM245" s="22" t="s">
        <v>1</v>
      </c>
    </row>
    <row r="246" spans="1:39" ht="14.25" customHeight="1" x14ac:dyDescent="0.3">
      <c r="A246" s="3">
        <v>795</v>
      </c>
      <c r="B246" s="6" t="s">
        <v>220</v>
      </c>
      <c r="C246" s="6" t="s">
        <v>285</v>
      </c>
      <c r="D246" s="273" t="s">
        <v>293</v>
      </c>
      <c r="E246" s="273"/>
      <c r="F246" s="3" t="s">
        <v>293</v>
      </c>
      <c r="G246" s="3" t="s">
        <v>303</v>
      </c>
      <c r="H246" s="6" t="s">
        <v>345</v>
      </c>
      <c r="I246" s="3" t="s">
        <v>358</v>
      </c>
      <c r="J246" s="13" t="s">
        <v>5</v>
      </c>
      <c r="K246" s="12" t="s">
        <v>362</v>
      </c>
      <c r="L246" s="12" t="s">
        <v>362</v>
      </c>
      <c r="M246" s="19">
        <v>1</v>
      </c>
      <c r="N246" s="19">
        <v>1</v>
      </c>
      <c r="O246" s="19">
        <v>1</v>
      </c>
      <c r="P246" s="19">
        <v>1</v>
      </c>
      <c r="Q246" s="18" t="s">
        <v>1</v>
      </c>
      <c r="R246" s="261">
        <v>1</v>
      </c>
      <c r="S246" s="261"/>
      <c r="T246" s="18" t="s">
        <v>1</v>
      </c>
      <c r="U246" s="18" t="s">
        <v>1</v>
      </c>
      <c r="V246" s="18" t="s">
        <v>1</v>
      </c>
      <c r="W246" s="18" t="s">
        <v>1</v>
      </c>
      <c r="X246" s="261">
        <v>1</v>
      </c>
      <c r="Y246" s="261"/>
      <c r="Z246" s="21" t="s">
        <v>1</v>
      </c>
      <c r="AA246" s="21" t="s">
        <v>1</v>
      </c>
      <c r="AB246" s="21" t="s">
        <v>1</v>
      </c>
      <c r="AC246" s="18" t="s">
        <v>1</v>
      </c>
      <c r="AD246" s="258" t="s">
        <v>1</v>
      </c>
      <c r="AE246" s="258"/>
      <c r="AF246" s="20" t="s">
        <v>1</v>
      </c>
      <c r="AG246" s="19">
        <v>1</v>
      </c>
      <c r="AH246" s="18" t="s">
        <v>1</v>
      </c>
      <c r="AI246" s="19">
        <v>1</v>
      </c>
      <c r="AJ246" s="258" t="s">
        <v>1</v>
      </c>
      <c r="AK246" s="258"/>
      <c r="AL246" s="19">
        <v>1</v>
      </c>
      <c r="AM246" s="23">
        <v>1</v>
      </c>
    </row>
    <row r="247" spans="1:39" ht="14.25" customHeight="1" x14ac:dyDescent="0.3">
      <c r="A247" s="3">
        <v>785</v>
      </c>
      <c r="B247" s="6" t="s">
        <v>221</v>
      </c>
      <c r="C247" s="6" t="s">
        <v>285</v>
      </c>
      <c r="D247" s="273" t="s">
        <v>293</v>
      </c>
      <c r="E247" s="273"/>
      <c r="F247" s="3" t="s">
        <v>293</v>
      </c>
      <c r="G247" s="3" t="s">
        <v>303</v>
      </c>
      <c r="H247" s="6" t="s">
        <v>345</v>
      </c>
      <c r="I247" s="3" t="s">
        <v>358</v>
      </c>
      <c r="J247" s="13" t="s">
        <v>5</v>
      </c>
      <c r="K247" s="12" t="s">
        <v>362</v>
      </c>
      <c r="L247" s="12" t="s">
        <v>362</v>
      </c>
      <c r="M247" s="18" t="s">
        <v>1</v>
      </c>
      <c r="N247" s="19">
        <v>1</v>
      </c>
      <c r="O247" s="19">
        <v>1</v>
      </c>
      <c r="P247" s="19">
        <v>1</v>
      </c>
      <c r="Q247" s="19">
        <v>1</v>
      </c>
      <c r="R247" s="261">
        <v>1</v>
      </c>
      <c r="S247" s="261"/>
      <c r="T247" s="18" t="s">
        <v>1</v>
      </c>
      <c r="U247" s="18" t="s">
        <v>1</v>
      </c>
      <c r="V247" s="18" t="s">
        <v>1</v>
      </c>
      <c r="W247" s="18" t="s">
        <v>1</v>
      </c>
      <c r="X247" s="261">
        <v>1</v>
      </c>
      <c r="Y247" s="261"/>
      <c r="Z247" s="21" t="s">
        <v>1</v>
      </c>
      <c r="AA247" s="21" t="s">
        <v>1</v>
      </c>
      <c r="AB247" s="18" t="s">
        <v>1</v>
      </c>
      <c r="AC247" s="18" t="s">
        <v>1</v>
      </c>
      <c r="AD247" s="258" t="s">
        <v>1</v>
      </c>
      <c r="AE247" s="258"/>
      <c r="AF247" s="18" t="s">
        <v>1</v>
      </c>
      <c r="AG247" s="19">
        <v>1</v>
      </c>
      <c r="AH247" s="18" t="s">
        <v>1</v>
      </c>
      <c r="AI247" s="19">
        <v>1</v>
      </c>
      <c r="AJ247" s="258" t="s">
        <v>1</v>
      </c>
      <c r="AK247" s="258"/>
      <c r="AL247" s="18" t="s">
        <v>1</v>
      </c>
      <c r="AM247" s="22" t="s">
        <v>1</v>
      </c>
    </row>
    <row r="248" spans="1:39" ht="18.75" customHeight="1" x14ac:dyDescent="0.3">
      <c r="A248" s="3">
        <v>800</v>
      </c>
      <c r="B248" s="6" t="s">
        <v>216</v>
      </c>
      <c r="C248" s="6" t="s">
        <v>285</v>
      </c>
      <c r="D248" s="273" t="s">
        <v>293</v>
      </c>
      <c r="E248" s="273"/>
      <c r="F248" s="3" t="s">
        <v>293</v>
      </c>
      <c r="G248" s="3" t="s">
        <v>303</v>
      </c>
      <c r="H248" s="6" t="s">
        <v>311</v>
      </c>
      <c r="I248" s="3" t="s">
        <v>359</v>
      </c>
      <c r="J248" s="13" t="s">
        <v>5</v>
      </c>
      <c r="K248" s="17" t="s">
        <v>1</v>
      </c>
      <c r="L248" s="17" t="s">
        <v>1</v>
      </c>
      <c r="M248" s="19">
        <v>1</v>
      </c>
      <c r="N248" s="18" t="s">
        <v>1</v>
      </c>
      <c r="O248" s="18" t="s">
        <v>1</v>
      </c>
      <c r="P248" s="18" t="s">
        <v>1</v>
      </c>
      <c r="Q248" s="18" t="s">
        <v>1</v>
      </c>
      <c r="R248" s="258" t="s">
        <v>1</v>
      </c>
      <c r="S248" s="258"/>
      <c r="T248" s="18" t="s">
        <v>1</v>
      </c>
      <c r="U248" s="18" t="s">
        <v>1</v>
      </c>
      <c r="V248" s="18" t="s">
        <v>1</v>
      </c>
      <c r="W248" s="18" t="s">
        <v>1</v>
      </c>
      <c r="X248" s="258" t="s">
        <v>1</v>
      </c>
      <c r="Y248" s="258"/>
      <c r="Z248" s="21" t="s">
        <v>1</v>
      </c>
      <c r="AA248" s="21" t="s">
        <v>1</v>
      </c>
      <c r="AB248" s="21" t="s">
        <v>1</v>
      </c>
      <c r="AC248" s="20" t="s">
        <v>1</v>
      </c>
      <c r="AD248" s="258" t="s">
        <v>1</v>
      </c>
      <c r="AE248" s="258"/>
      <c r="AF248" s="18" t="s">
        <v>1</v>
      </c>
      <c r="AG248" s="18" t="s">
        <v>1</v>
      </c>
      <c r="AH248" s="18" t="s">
        <v>1</v>
      </c>
      <c r="AI248" s="18" t="s">
        <v>1</v>
      </c>
      <c r="AJ248" s="258" t="s">
        <v>1</v>
      </c>
      <c r="AK248" s="258"/>
      <c r="AL248" s="18" t="s">
        <v>1</v>
      </c>
      <c r="AM248" s="22" t="s">
        <v>1</v>
      </c>
    </row>
    <row r="249" spans="1:39" ht="18" customHeight="1" x14ac:dyDescent="0.3">
      <c r="A249" s="3">
        <v>784</v>
      </c>
      <c r="B249" s="6" t="s">
        <v>222</v>
      </c>
      <c r="C249" s="6" t="s">
        <v>285</v>
      </c>
      <c r="D249" s="273" t="s">
        <v>293</v>
      </c>
      <c r="E249" s="273"/>
      <c r="F249" s="3" t="s">
        <v>293</v>
      </c>
      <c r="G249" s="3" t="s">
        <v>303</v>
      </c>
      <c r="H249" s="6" t="s">
        <v>312</v>
      </c>
      <c r="I249" s="3" t="s">
        <v>358</v>
      </c>
      <c r="J249" s="13" t="s">
        <v>5</v>
      </c>
      <c r="K249" s="12" t="s">
        <v>362</v>
      </c>
      <c r="L249" s="12" t="s">
        <v>362</v>
      </c>
      <c r="M249" s="18" t="s">
        <v>1</v>
      </c>
      <c r="N249" s="19">
        <v>1</v>
      </c>
      <c r="O249" s="19">
        <v>1</v>
      </c>
      <c r="P249" s="19">
        <v>1</v>
      </c>
      <c r="Q249" s="19">
        <v>1</v>
      </c>
      <c r="R249" s="258" t="s">
        <v>1</v>
      </c>
      <c r="S249" s="258"/>
      <c r="T249" s="18" t="s">
        <v>1</v>
      </c>
      <c r="U249" s="18" t="s">
        <v>1</v>
      </c>
      <c r="V249" s="18" t="s">
        <v>1</v>
      </c>
      <c r="W249" s="18" t="s">
        <v>1</v>
      </c>
      <c r="X249" s="261">
        <v>1</v>
      </c>
      <c r="Y249" s="261"/>
      <c r="Z249" s="21" t="s">
        <v>1</v>
      </c>
      <c r="AA249" s="21" t="s">
        <v>1</v>
      </c>
      <c r="AB249" s="18" t="s">
        <v>1</v>
      </c>
      <c r="AC249" s="18" t="s">
        <v>1</v>
      </c>
      <c r="AD249" s="258" t="s">
        <v>1</v>
      </c>
      <c r="AE249" s="258"/>
      <c r="AF249" s="20" t="s">
        <v>1</v>
      </c>
      <c r="AG249" s="19">
        <v>1</v>
      </c>
      <c r="AH249" s="18" t="s">
        <v>1</v>
      </c>
      <c r="AI249" s="19">
        <v>1</v>
      </c>
      <c r="AJ249" s="258" t="s">
        <v>1</v>
      </c>
      <c r="AK249" s="258"/>
      <c r="AL249" s="18" t="s">
        <v>1</v>
      </c>
      <c r="AM249" s="22" t="s">
        <v>1</v>
      </c>
    </row>
    <row r="250" spans="1:39" ht="14.25" customHeight="1" x14ac:dyDescent="0.3">
      <c r="A250" s="3">
        <v>789</v>
      </c>
      <c r="B250" s="6" t="s">
        <v>223</v>
      </c>
      <c r="C250" s="6" t="s">
        <v>285</v>
      </c>
      <c r="D250" s="273" t="s">
        <v>293</v>
      </c>
      <c r="E250" s="273"/>
      <c r="F250" s="3" t="s">
        <v>293</v>
      </c>
      <c r="G250" s="3" t="s">
        <v>303</v>
      </c>
      <c r="H250" s="6" t="s">
        <v>312</v>
      </c>
      <c r="I250" s="3" t="s">
        <v>358</v>
      </c>
      <c r="J250" s="13" t="s">
        <v>5</v>
      </c>
      <c r="K250" s="17" t="s">
        <v>1</v>
      </c>
      <c r="L250" s="12" t="s">
        <v>362</v>
      </c>
      <c r="M250" s="19">
        <v>1</v>
      </c>
      <c r="N250" s="19">
        <v>1</v>
      </c>
      <c r="O250" s="19">
        <v>1</v>
      </c>
      <c r="P250" s="19">
        <v>1</v>
      </c>
      <c r="Q250" s="19">
        <v>1</v>
      </c>
      <c r="R250" s="261">
        <v>1</v>
      </c>
      <c r="S250" s="261"/>
      <c r="T250" s="19">
        <v>1</v>
      </c>
      <c r="U250" s="18" t="s">
        <v>1</v>
      </c>
      <c r="V250" s="18" t="s">
        <v>1</v>
      </c>
      <c r="W250" s="18" t="s">
        <v>1</v>
      </c>
      <c r="X250" s="258" t="s">
        <v>1</v>
      </c>
      <c r="Y250" s="258"/>
      <c r="Z250" s="21" t="s">
        <v>1</v>
      </c>
      <c r="AA250" s="21" t="s">
        <v>1</v>
      </c>
      <c r="AB250" s="18" t="s">
        <v>1</v>
      </c>
      <c r="AC250" s="18" t="s">
        <v>1</v>
      </c>
      <c r="AD250" s="258" t="s">
        <v>1</v>
      </c>
      <c r="AE250" s="258"/>
      <c r="AF250" s="21" t="s">
        <v>1</v>
      </c>
      <c r="AG250" s="19">
        <v>1</v>
      </c>
      <c r="AH250" s="18" t="s">
        <v>1</v>
      </c>
      <c r="AI250" s="19">
        <v>1</v>
      </c>
      <c r="AJ250" s="258" t="s">
        <v>1</v>
      </c>
      <c r="AK250" s="258"/>
      <c r="AL250" s="18" t="s">
        <v>1</v>
      </c>
      <c r="AM250" s="22" t="s">
        <v>1</v>
      </c>
    </row>
    <row r="251" spans="1:39" ht="14.25" customHeight="1" x14ac:dyDescent="0.3">
      <c r="A251" s="3">
        <v>782</v>
      </c>
      <c r="B251" s="6" t="s">
        <v>224</v>
      </c>
      <c r="C251" s="6" t="s">
        <v>285</v>
      </c>
      <c r="D251" s="273" t="s">
        <v>293</v>
      </c>
      <c r="E251" s="273"/>
      <c r="F251" s="3" t="s">
        <v>293</v>
      </c>
      <c r="G251" s="3" t="s">
        <v>303</v>
      </c>
      <c r="H251" s="6" t="s">
        <v>345</v>
      </c>
      <c r="I251" s="3" t="s">
        <v>358</v>
      </c>
      <c r="J251" s="13" t="s">
        <v>5</v>
      </c>
      <c r="K251" s="12" t="s">
        <v>362</v>
      </c>
      <c r="L251" s="12" t="s">
        <v>362</v>
      </c>
      <c r="M251" s="18" t="s">
        <v>1</v>
      </c>
      <c r="N251" s="19">
        <v>1</v>
      </c>
      <c r="O251" s="18" t="s">
        <v>1</v>
      </c>
      <c r="P251" s="19">
        <v>1</v>
      </c>
      <c r="Q251" s="18" t="s">
        <v>1</v>
      </c>
      <c r="R251" s="261">
        <v>1</v>
      </c>
      <c r="S251" s="261"/>
      <c r="T251" s="18" t="s">
        <v>1</v>
      </c>
      <c r="U251" s="18" t="s">
        <v>1</v>
      </c>
      <c r="V251" s="18" t="s">
        <v>1</v>
      </c>
      <c r="W251" s="18" t="s">
        <v>1</v>
      </c>
      <c r="X251" s="261">
        <v>1</v>
      </c>
      <c r="Y251" s="261"/>
      <c r="Z251" s="18" t="s">
        <v>1</v>
      </c>
      <c r="AA251" s="20" t="s">
        <v>1</v>
      </c>
      <c r="AB251" s="18" t="s">
        <v>1</v>
      </c>
      <c r="AC251" s="18" t="s">
        <v>1</v>
      </c>
      <c r="AD251" s="258" t="s">
        <v>1</v>
      </c>
      <c r="AE251" s="258"/>
      <c r="AF251" s="20" t="s">
        <v>1</v>
      </c>
      <c r="AG251" s="19">
        <v>1</v>
      </c>
      <c r="AH251" s="18" t="s">
        <v>1</v>
      </c>
      <c r="AI251" s="18" t="s">
        <v>1</v>
      </c>
      <c r="AJ251" s="258" t="s">
        <v>1</v>
      </c>
      <c r="AK251" s="258"/>
      <c r="AL251" s="18" t="s">
        <v>1</v>
      </c>
      <c r="AM251" s="22" t="s">
        <v>1</v>
      </c>
    </row>
    <row r="252" spans="1:39" ht="14.25" customHeight="1" x14ac:dyDescent="0.3">
      <c r="A252" s="3">
        <v>792</v>
      </c>
      <c r="B252" s="6" t="s">
        <v>225</v>
      </c>
      <c r="C252" s="6" t="s">
        <v>285</v>
      </c>
      <c r="D252" s="273" t="s">
        <v>293</v>
      </c>
      <c r="E252" s="273"/>
      <c r="F252" s="3" t="s">
        <v>293</v>
      </c>
      <c r="G252" s="3" t="s">
        <v>303</v>
      </c>
      <c r="H252" s="6" t="s">
        <v>345</v>
      </c>
      <c r="I252" s="3" t="s">
        <v>358</v>
      </c>
      <c r="J252" s="13" t="s">
        <v>5</v>
      </c>
      <c r="K252" s="12" t="s">
        <v>362</v>
      </c>
      <c r="L252" s="12" t="s">
        <v>362</v>
      </c>
      <c r="M252" s="19">
        <v>1</v>
      </c>
      <c r="N252" s="19">
        <v>1</v>
      </c>
      <c r="O252" s="18" t="s">
        <v>1</v>
      </c>
      <c r="P252" s="19">
        <v>1</v>
      </c>
      <c r="Q252" s="19">
        <v>1</v>
      </c>
      <c r="R252" s="261">
        <v>1</v>
      </c>
      <c r="S252" s="261"/>
      <c r="T252" s="19">
        <v>1</v>
      </c>
      <c r="U252" s="18" t="s">
        <v>1</v>
      </c>
      <c r="V252" s="18" t="s">
        <v>1</v>
      </c>
      <c r="W252" s="19">
        <v>1</v>
      </c>
      <c r="X252" s="261">
        <v>1</v>
      </c>
      <c r="Y252" s="261"/>
      <c r="Z252" s="20" t="s">
        <v>1</v>
      </c>
      <c r="AA252" s="18" t="s">
        <v>1</v>
      </c>
      <c r="AB252" s="18" t="s">
        <v>1</v>
      </c>
      <c r="AC252" s="18" t="s">
        <v>1</v>
      </c>
      <c r="AD252" s="258" t="s">
        <v>1</v>
      </c>
      <c r="AE252" s="258"/>
      <c r="AF252" s="18" t="s">
        <v>1</v>
      </c>
      <c r="AG252" s="19">
        <v>1</v>
      </c>
      <c r="AH252" s="18" t="s">
        <v>1</v>
      </c>
      <c r="AI252" s="19">
        <v>1</v>
      </c>
      <c r="AJ252" s="258" t="s">
        <v>1</v>
      </c>
      <c r="AK252" s="258"/>
      <c r="AL252" s="18" t="s">
        <v>1</v>
      </c>
      <c r="AM252" s="22" t="s">
        <v>1</v>
      </c>
    </row>
    <row r="253" spans="1:39" ht="14.25" customHeight="1" x14ac:dyDescent="0.3">
      <c r="A253" s="3">
        <v>813</v>
      </c>
      <c r="B253" s="6" t="s">
        <v>226</v>
      </c>
      <c r="C253" s="6" t="s">
        <v>285</v>
      </c>
      <c r="D253" s="273" t="s">
        <v>298</v>
      </c>
      <c r="E253" s="273"/>
      <c r="F253" s="3" t="s">
        <v>298</v>
      </c>
      <c r="G253" s="3" t="s">
        <v>303</v>
      </c>
      <c r="H253" s="6" t="s">
        <v>355</v>
      </c>
      <c r="I253" s="3" t="s">
        <v>358</v>
      </c>
      <c r="J253" s="13" t="s">
        <v>5</v>
      </c>
      <c r="K253" s="17" t="s">
        <v>1</v>
      </c>
      <c r="L253" s="12" t="s">
        <v>362</v>
      </c>
      <c r="M253" s="18" t="s">
        <v>1</v>
      </c>
      <c r="N253" s="18" t="s">
        <v>1</v>
      </c>
      <c r="O253" s="18" t="s">
        <v>1</v>
      </c>
      <c r="P253" s="19">
        <v>1</v>
      </c>
      <c r="Q253" s="19">
        <v>1</v>
      </c>
      <c r="R253" s="258" t="s">
        <v>1</v>
      </c>
      <c r="S253" s="258"/>
      <c r="T253" s="18" t="s">
        <v>1</v>
      </c>
      <c r="U253" s="18" t="s">
        <v>1</v>
      </c>
      <c r="V253" s="18" t="s">
        <v>1</v>
      </c>
      <c r="W253" s="18" t="s">
        <v>1</v>
      </c>
      <c r="X253" s="258" t="s">
        <v>1</v>
      </c>
      <c r="Y253" s="258"/>
      <c r="Z253" s="18" t="s">
        <v>1</v>
      </c>
      <c r="AA253" s="18" t="s">
        <v>1</v>
      </c>
      <c r="AB253" s="18" t="s">
        <v>1</v>
      </c>
      <c r="AC253" s="18" t="s">
        <v>1</v>
      </c>
      <c r="AD253" s="258" t="s">
        <v>1</v>
      </c>
      <c r="AE253" s="258"/>
      <c r="AF253" s="18" t="s">
        <v>1</v>
      </c>
      <c r="AG253" s="18" t="s">
        <v>1</v>
      </c>
      <c r="AH253" s="19">
        <v>1</v>
      </c>
      <c r="AI253" s="19">
        <v>1</v>
      </c>
      <c r="AJ253" s="258" t="s">
        <v>1</v>
      </c>
      <c r="AK253" s="258"/>
      <c r="AL253" s="18" t="s">
        <v>1</v>
      </c>
      <c r="AM253" s="22" t="s">
        <v>1</v>
      </c>
    </row>
    <row r="254" spans="1:39" ht="14.25" customHeight="1" x14ac:dyDescent="0.3">
      <c r="A254" s="3">
        <v>818</v>
      </c>
      <c r="B254" s="6" t="s">
        <v>227</v>
      </c>
      <c r="C254" s="6" t="s">
        <v>285</v>
      </c>
      <c r="D254" s="273" t="s">
        <v>298</v>
      </c>
      <c r="E254" s="273"/>
      <c r="F254" s="3" t="s">
        <v>298</v>
      </c>
      <c r="G254" s="3" t="s">
        <v>303</v>
      </c>
      <c r="H254" s="6" t="s">
        <v>356</v>
      </c>
      <c r="I254" s="3" t="s">
        <v>358</v>
      </c>
      <c r="J254" s="13" t="s">
        <v>5</v>
      </c>
      <c r="K254" s="12" t="s">
        <v>362</v>
      </c>
      <c r="L254" s="12" t="s">
        <v>362</v>
      </c>
      <c r="M254" s="18" t="s">
        <v>1</v>
      </c>
      <c r="N254" s="19">
        <v>1</v>
      </c>
      <c r="O254" s="18" t="s">
        <v>1</v>
      </c>
      <c r="P254" s="19">
        <v>1</v>
      </c>
      <c r="Q254" s="18" t="s">
        <v>1</v>
      </c>
      <c r="R254" s="261">
        <v>1</v>
      </c>
      <c r="S254" s="261"/>
      <c r="T254" s="18" t="s">
        <v>1</v>
      </c>
      <c r="U254" s="18" t="s">
        <v>1</v>
      </c>
      <c r="V254" s="18" t="s">
        <v>1</v>
      </c>
      <c r="W254" s="18" t="s">
        <v>1</v>
      </c>
      <c r="X254" s="261">
        <v>1</v>
      </c>
      <c r="Y254" s="261"/>
      <c r="Z254" s="21" t="s">
        <v>1</v>
      </c>
      <c r="AA254" s="21" t="s">
        <v>1</v>
      </c>
      <c r="AB254" s="18" t="s">
        <v>1</v>
      </c>
      <c r="AC254" s="18" t="s">
        <v>1</v>
      </c>
      <c r="AD254" s="258" t="s">
        <v>1</v>
      </c>
      <c r="AE254" s="258"/>
      <c r="AF254" s="18" t="s">
        <v>1</v>
      </c>
      <c r="AG254" s="19">
        <v>1</v>
      </c>
      <c r="AH254" s="18" t="s">
        <v>1</v>
      </c>
      <c r="AI254" s="19">
        <v>1</v>
      </c>
      <c r="AJ254" s="261">
        <v>1</v>
      </c>
      <c r="AK254" s="261"/>
      <c r="AL254" s="19">
        <v>1</v>
      </c>
      <c r="AM254" s="22" t="s">
        <v>1</v>
      </c>
    </row>
    <row r="255" spans="1:39" ht="14.25" customHeight="1" x14ac:dyDescent="0.3">
      <c r="A255" s="3">
        <v>830</v>
      </c>
      <c r="B255" s="6" t="s">
        <v>228</v>
      </c>
      <c r="C255" s="6" t="s">
        <v>285</v>
      </c>
      <c r="D255" s="273" t="s">
        <v>298</v>
      </c>
      <c r="E255" s="273"/>
      <c r="F255" s="3" t="s">
        <v>298</v>
      </c>
      <c r="G255" s="3" t="s">
        <v>303</v>
      </c>
      <c r="H255" s="6" t="s">
        <v>346</v>
      </c>
      <c r="I255" s="3" t="s">
        <v>358</v>
      </c>
      <c r="J255" s="13" t="s">
        <v>5</v>
      </c>
      <c r="K255" s="12" t="s">
        <v>362</v>
      </c>
      <c r="L255" s="12" t="s">
        <v>362</v>
      </c>
      <c r="M255" s="19">
        <v>1</v>
      </c>
      <c r="N255" s="18" t="s">
        <v>1</v>
      </c>
      <c r="O255" s="18" t="s">
        <v>1</v>
      </c>
      <c r="P255" s="19">
        <v>1</v>
      </c>
      <c r="Q255" s="18" t="s">
        <v>1</v>
      </c>
      <c r="R255" s="261">
        <v>1</v>
      </c>
      <c r="S255" s="261"/>
      <c r="T255" s="18" t="s">
        <v>1</v>
      </c>
      <c r="U255" s="18" t="s">
        <v>1</v>
      </c>
      <c r="V255" s="18" t="s">
        <v>1</v>
      </c>
      <c r="W255" s="18" t="s">
        <v>1</v>
      </c>
      <c r="X255" s="258" t="s">
        <v>1</v>
      </c>
      <c r="Y255" s="258"/>
      <c r="Z255" s="21" t="s">
        <v>1</v>
      </c>
      <c r="AA255" s="21" t="s">
        <v>1</v>
      </c>
      <c r="AB255" s="18" t="s">
        <v>1</v>
      </c>
      <c r="AC255" s="18" t="s">
        <v>1</v>
      </c>
      <c r="AD255" s="258" t="s">
        <v>1</v>
      </c>
      <c r="AE255" s="258"/>
      <c r="AF255" s="21" t="s">
        <v>1</v>
      </c>
      <c r="AG255" s="19">
        <v>1</v>
      </c>
      <c r="AH255" s="19">
        <v>1</v>
      </c>
      <c r="AI255" s="19">
        <v>1</v>
      </c>
      <c r="AJ255" s="261">
        <v>1</v>
      </c>
      <c r="AK255" s="261"/>
      <c r="AL255" s="18" t="s">
        <v>1</v>
      </c>
      <c r="AM255" s="22" t="s">
        <v>1</v>
      </c>
    </row>
    <row r="256" spans="1:39" ht="14.25" customHeight="1" x14ac:dyDescent="0.3">
      <c r="A256" s="3">
        <v>1490</v>
      </c>
      <c r="B256" s="6" t="s">
        <v>229</v>
      </c>
      <c r="C256" s="6" t="s">
        <v>285</v>
      </c>
      <c r="D256" s="273" t="s">
        <v>298</v>
      </c>
      <c r="E256" s="273"/>
      <c r="F256" s="3" t="s">
        <v>298</v>
      </c>
      <c r="G256" s="3" t="s">
        <v>303</v>
      </c>
      <c r="H256" s="6" t="s">
        <v>347</v>
      </c>
      <c r="I256" s="3" t="s">
        <v>358</v>
      </c>
      <c r="J256" s="13" t="s">
        <v>5</v>
      </c>
      <c r="K256" s="12" t="s">
        <v>362</v>
      </c>
      <c r="L256" s="12" t="s">
        <v>362</v>
      </c>
      <c r="M256" s="18" t="s">
        <v>1</v>
      </c>
      <c r="N256" s="19">
        <v>1</v>
      </c>
      <c r="O256" s="18" t="s">
        <v>1</v>
      </c>
      <c r="P256" s="19">
        <v>1</v>
      </c>
      <c r="Q256" s="19">
        <v>1</v>
      </c>
      <c r="R256" s="261">
        <v>1</v>
      </c>
      <c r="S256" s="261"/>
      <c r="T256" s="18" t="s">
        <v>1</v>
      </c>
      <c r="U256" s="18" t="s">
        <v>1</v>
      </c>
      <c r="V256" s="18" t="s">
        <v>1</v>
      </c>
      <c r="W256" s="19">
        <v>1</v>
      </c>
      <c r="X256" s="261">
        <v>1</v>
      </c>
      <c r="Y256" s="261"/>
      <c r="Z256" s="21" t="s">
        <v>1</v>
      </c>
      <c r="AA256" s="21" t="s">
        <v>1</v>
      </c>
      <c r="AB256" s="21" t="s">
        <v>1</v>
      </c>
      <c r="AC256" s="21" t="s">
        <v>1</v>
      </c>
      <c r="AD256" s="266" t="s">
        <v>1</v>
      </c>
      <c r="AE256" s="266"/>
      <c r="AF256" s="21" t="s">
        <v>1</v>
      </c>
      <c r="AG256" s="19">
        <v>1</v>
      </c>
      <c r="AH256" s="19">
        <v>1</v>
      </c>
      <c r="AI256" s="19">
        <v>1</v>
      </c>
      <c r="AJ256" s="258" t="s">
        <v>1</v>
      </c>
      <c r="AK256" s="258"/>
      <c r="AL256" s="19">
        <v>1</v>
      </c>
      <c r="AM256" s="22" t="s">
        <v>1</v>
      </c>
    </row>
    <row r="257" spans="1:39" ht="14.25" customHeight="1" x14ac:dyDescent="0.3">
      <c r="A257" s="3">
        <v>825</v>
      </c>
      <c r="B257" s="6" t="s">
        <v>230</v>
      </c>
      <c r="C257" s="6" t="s">
        <v>285</v>
      </c>
      <c r="D257" s="273" t="s">
        <v>298</v>
      </c>
      <c r="E257" s="273"/>
      <c r="F257" s="3" t="s">
        <v>298</v>
      </c>
      <c r="G257" s="3" t="s">
        <v>303</v>
      </c>
      <c r="H257" s="6" t="s">
        <v>346</v>
      </c>
      <c r="I257" s="3" t="s">
        <v>358</v>
      </c>
      <c r="J257" s="13" t="s">
        <v>5</v>
      </c>
      <c r="K257" s="12" t="s">
        <v>362</v>
      </c>
      <c r="L257" s="12" t="s">
        <v>362</v>
      </c>
      <c r="M257" s="18" t="s">
        <v>1</v>
      </c>
      <c r="N257" s="19">
        <v>1</v>
      </c>
      <c r="O257" s="19">
        <v>1</v>
      </c>
      <c r="P257" s="19">
        <v>1</v>
      </c>
      <c r="Q257" s="18" t="s">
        <v>1</v>
      </c>
      <c r="R257" s="258" t="s">
        <v>1</v>
      </c>
      <c r="S257" s="258"/>
      <c r="T257" s="18" t="s">
        <v>1</v>
      </c>
      <c r="U257" s="18" t="s">
        <v>1</v>
      </c>
      <c r="V257" s="18" t="s">
        <v>1</v>
      </c>
      <c r="W257" s="18" t="s">
        <v>1</v>
      </c>
      <c r="X257" s="258" t="s">
        <v>1</v>
      </c>
      <c r="Y257" s="258"/>
      <c r="Z257" s="21" t="s">
        <v>1</v>
      </c>
      <c r="AA257" s="18" t="s">
        <v>1</v>
      </c>
      <c r="AB257" s="18" t="s">
        <v>1</v>
      </c>
      <c r="AC257" s="18" t="s">
        <v>1</v>
      </c>
      <c r="AD257" s="258" t="s">
        <v>1</v>
      </c>
      <c r="AE257" s="258"/>
      <c r="AF257" s="18" t="s">
        <v>1</v>
      </c>
      <c r="AG257" s="18" t="s">
        <v>1</v>
      </c>
      <c r="AH257" s="19">
        <v>1</v>
      </c>
      <c r="AI257" s="19">
        <v>1</v>
      </c>
      <c r="AJ257" s="258" t="s">
        <v>1</v>
      </c>
      <c r="AK257" s="258"/>
      <c r="AL257" s="18" t="s">
        <v>1</v>
      </c>
      <c r="AM257" s="22" t="s">
        <v>1</v>
      </c>
    </row>
    <row r="258" spans="1:39" ht="13.5" customHeight="1" x14ac:dyDescent="0.3">
      <c r="A258" s="3">
        <v>815</v>
      </c>
      <c r="B258" s="6" t="s">
        <v>231</v>
      </c>
      <c r="C258" s="6" t="s">
        <v>285</v>
      </c>
      <c r="D258" s="273" t="s">
        <v>298</v>
      </c>
      <c r="E258" s="273"/>
      <c r="F258" s="3" t="s">
        <v>298</v>
      </c>
      <c r="G258" s="3" t="s">
        <v>303</v>
      </c>
      <c r="H258" s="6" t="s">
        <v>346</v>
      </c>
      <c r="I258" s="3" t="s">
        <v>358</v>
      </c>
      <c r="J258" s="13" t="s">
        <v>5</v>
      </c>
      <c r="K258" s="12" t="s">
        <v>362</v>
      </c>
      <c r="L258" s="12" t="s">
        <v>362</v>
      </c>
      <c r="M258" s="19">
        <v>1</v>
      </c>
      <c r="N258" s="19">
        <v>1</v>
      </c>
      <c r="O258" s="18" t="s">
        <v>1</v>
      </c>
      <c r="P258" s="19">
        <v>1</v>
      </c>
      <c r="Q258" s="19">
        <v>1</v>
      </c>
      <c r="R258" s="261">
        <v>1</v>
      </c>
      <c r="S258" s="261"/>
      <c r="T258" s="18" t="s">
        <v>1</v>
      </c>
      <c r="U258" s="18" t="s">
        <v>1</v>
      </c>
      <c r="V258" s="18" t="s">
        <v>1</v>
      </c>
      <c r="W258" s="18" t="s">
        <v>1</v>
      </c>
      <c r="X258" s="258" t="s">
        <v>1</v>
      </c>
      <c r="Y258" s="258"/>
      <c r="Z258" s="20" t="s">
        <v>1</v>
      </c>
      <c r="AA258" s="20" t="s">
        <v>1</v>
      </c>
      <c r="AB258" s="18" t="s">
        <v>1</v>
      </c>
      <c r="AC258" s="18" t="s">
        <v>1</v>
      </c>
      <c r="AD258" s="258" t="s">
        <v>1</v>
      </c>
      <c r="AE258" s="258"/>
      <c r="AF258" s="18" t="s">
        <v>1</v>
      </c>
      <c r="AG258" s="19">
        <v>1</v>
      </c>
      <c r="AH258" s="18" t="s">
        <v>1</v>
      </c>
      <c r="AI258" s="19">
        <v>1</v>
      </c>
      <c r="AJ258" s="258" t="s">
        <v>1</v>
      </c>
      <c r="AK258" s="258"/>
      <c r="AL258" s="18" t="s">
        <v>1</v>
      </c>
      <c r="AM258" s="22" t="s">
        <v>1</v>
      </c>
    </row>
    <row r="259" spans="1:39" ht="14.25" customHeight="1" x14ac:dyDescent="0.3">
      <c r="A259" s="3">
        <v>833</v>
      </c>
      <c r="B259" s="6" t="s">
        <v>232</v>
      </c>
      <c r="C259" s="6" t="s">
        <v>285</v>
      </c>
      <c r="D259" s="273" t="s">
        <v>298</v>
      </c>
      <c r="E259" s="273"/>
      <c r="F259" s="3" t="s">
        <v>298</v>
      </c>
      <c r="G259" s="3" t="s">
        <v>303</v>
      </c>
      <c r="H259" s="6" t="s">
        <v>356</v>
      </c>
      <c r="I259" s="3" t="s">
        <v>358</v>
      </c>
      <c r="J259" s="13" t="s">
        <v>5</v>
      </c>
      <c r="K259" s="12" t="s">
        <v>362</v>
      </c>
      <c r="L259" s="12" t="s">
        <v>362</v>
      </c>
      <c r="M259" s="19">
        <v>1</v>
      </c>
      <c r="N259" s="19">
        <v>1</v>
      </c>
      <c r="O259" s="19">
        <v>1</v>
      </c>
      <c r="P259" s="19">
        <v>1</v>
      </c>
      <c r="Q259" s="18" t="s">
        <v>1</v>
      </c>
      <c r="R259" s="261">
        <v>1</v>
      </c>
      <c r="S259" s="261"/>
      <c r="T259" s="18" t="s">
        <v>1</v>
      </c>
      <c r="U259" s="18" t="s">
        <v>1</v>
      </c>
      <c r="V259" s="18" t="s">
        <v>1</v>
      </c>
      <c r="W259" s="18" t="s">
        <v>1</v>
      </c>
      <c r="X259" s="258" t="s">
        <v>1</v>
      </c>
      <c r="Y259" s="258"/>
      <c r="Z259" s="21" t="s">
        <v>1</v>
      </c>
      <c r="AA259" s="18" t="s">
        <v>1</v>
      </c>
      <c r="AB259" s="18" t="s">
        <v>1</v>
      </c>
      <c r="AC259" s="18" t="s">
        <v>1</v>
      </c>
      <c r="AD259" s="258" t="s">
        <v>1</v>
      </c>
      <c r="AE259" s="258"/>
      <c r="AF259" s="20" t="s">
        <v>1</v>
      </c>
      <c r="AG259" s="18" t="s">
        <v>1</v>
      </c>
      <c r="AH259" s="19">
        <v>1</v>
      </c>
      <c r="AI259" s="19">
        <v>1</v>
      </c>
      <c r="AJ259" s="261">
        <v>1</v>
      </c>
      <c r="AK259" s="261"/>
      <c r="AL259" s="18" t="s">
        <v>1</v>
      </c>
      <c r="AM259" s="22" t="s">
        <v>1</v>
      </c>
    </row>
    <row r="260" spans="1:39" ht="18.75" customHeight="1" x14ac:dyDescent="0.3">
      <c r="A260" s="3">
        <v>830</v>
      </c>
      <c r="B260" s="6" t="s">
        <v>228</v>
      </c>
      <c r="C260" s="6" t="s">
        <v>285</v>
      </c>
      <c r="D260" s="273" t="s">
        <v>298</v>
      </c>
      <c r="E260" s="273"/>
      <c r="F260" s="3" t="s">
        <v>298</v>
      </c>
      <c r="G260" s="3" t="s">
        <v>303</v>
      </c>
      <c r="H260" s="6" t="s">
        <v>346</v>
      </c>
      <c r="I260" s="3" t="s">
        <v>359</v>
      </c>
      <c r="J260" s="13" t="s">
        <v>5</v>
      </c>
      <c r="K260" s="12" t="s">
        <v>362</v>
      </c>
      <c r="L260" s="12" t="s">
        <v>362</v>
      </c>
      <c r="M260" s="19">
        <v>1</v>
      </c>
      <c r="N260" s="19">
        <v>1</v>
      </c>
      <c r="O260" s="18" t="s">
        <v>1</v>
      </c>
      <c r="P260" s="19">
        <v>1</v>
      </c>
      <c r="Q260" s="18" t="s">
        <v>1</v>
      </c>
      <c r="R260" s="261">
        <v>1</v>
      </c>
      <c r="S260" s="261"/>
      <c r="T260" s="18" t="s">
        <v>1</v>
      </c>
      <c r="U260" s="18" t="s">
        <v>1</v>
      </c>
      <c r="V260" s="18" t="s">
        <v>1</v>
      </c>
      <c r="W260" s="18" t="s">
        <v>1</v>
      </c>
      <c r="X260" s="258" t="s">
        <v>1</v>
      </c>
      <c r="Y260" s="258"/>
      <c r="Z260" s="21" t="s">
        <v>1</v>
      </c>
      <c r="AA260" s="21" t="s">
        <v>1</v>
      </c>
      <c r="AB260" s="18" t="s">
        <v>1</v>
      </c>
      <c r="AC260" s="18" t="s">
        <v>1</v>
      </c>
      <c r="AD260" s="258" t="s">
        <v>1</v>
      </c>
      <c r="AE260" s="258"/>
      <c r="AF260" s="21" t="s">
        <v>1</v>
      </c>
      <c r="AG260" s="18" t="s">
        <v>1</v>
      </c>
      <c r="AH260" s="18" t="s">
        <v>1</v>
      </c>
      <c r="AI260" s="18" t="s">
        <v>1</v>
      </c>
      <c r="AJ260" s="258" t="s">
        <v>1</v>
      </c>
      <c r="AK260" s="258"/>
      <c r="AL260" s="18" t="s">
        <v>1</v>
      </c>
      <c r="AM260" s="22" t="s">
        <v>1</v>
      </c>
    </row>
    <row r="261" spans="1:39" ht="14.25" customHeight="1" x14ac:dyDescent="0.3">
      <c r="A261" s="3">
        <v>814</v>
      </c>
      <c r="B261" s="6" t="s">
        <v>233</v>
      </c>
      <c r="C261" s="6" t="s">
        <v>285</v>
      </c>
      <c r="D261" s="273" t="s">
        <v>298</v>
      </c>
      <c r="E261" s="273"/>
      <c r="F261" s="3" t="s">
        <v>298</v>
      </c>
      <c r="G261" s="3" t="s">
        <v>303</v>
      </c>
      <c r="H261" s="6" t="s">
        <v>355</v>
      </c>
      <c r="I261" s="3" t="s">
        <v>358</v>
      </c>
      <c r="J261" s="13" t="s">
        <v>5</v>
      </c>
      <c r="K261" s="17" t="s">
        <v>1</v>
      </c>
      <c r="L261" s="12" t="s">
        <v>362</v>
      </c>
      <c r="M261" s="18" t="s">
        <v>1</v>
      </c>
      <c r="N261" s="18" t="s">
        <v>1</v>
      </c>
      <c r="O261" s="19">
        <v>1</v>
      </c>
      <c r="P261" s="19">
        <v>1</v>
      </c>
      <c r="Q261" s="18" t="s">
        <v>1</v>
      </c>
      <c r="R261" s="258" t="s">
        <v>1</v>
      </c>
      <c r="S261" s="258"/>
      <c r="T261" s="19">
        <v>1</v>
      </c>
      <c r="U261" s="18" t="s">
        <v>1</v>
      </c>
      <c r="V261" s="18" t="s">
        <v>1</v>
      </c>
      <c r="W261" s="18" t="s">
        <v>1</v>
      </c>
      <c r="X261" s="261">
        <v>1</v>
      </c>
      <c r="Y261" s="261"/>
      <c r="Z261" s="21" t="s">
        <v>1</v>
      </c>
      <c r="AA261" s="21" t="s">
        <v>1</v>
      </c>
      <c r="AB261" s="21" t="s">
        <v>1</v>
      </c>
      <c r="AC261" s="18" t="s">
        <v>1</v>
      </c>
      <c r="AD261" s="258" t="s">
        <v>1</v>
      </c>
      <c r="AE261" s="258"/>
      <c r="AF261" s="20" t="s">
        <v>1</v>
      </c>
      <c r="AG261" s="19">
        <v>1</v>
      </c>
      <c r="AH261" s="19">
        <v>1</v>
      </c>
      <c r="AI261" s="19">
        <v>1</v>
      </c>
      <c r="AJ261" s="258" t="s">
        <v>1</v>
      </c>
      <c r="AK261" s="258"/>
      <c r="AL261" s="19">
        <v>1</v>
      </c>
      <c r="AM261" s="22" t="s">
        <v>1</v>
      </c>
    </row>
    <row r="262" spans="1:39" ht="14.25" customHeight="1" x14ac:dyDescent="0.3">
      <c r="A262" s="3">
        <v>828</v>
      </c>
      <c r="B262" s="6" t="s">
        <v>234</v>
      </c>
      <c r="C262" s="6" t="s">
        <v>285</v>
      </c>
      <c r="D262" s="273" t="s">
        <v>298</v>
      </c>
      <c r="E262" s="273"/>
      <c r="F262" s="3" t="s">
        <v>298</v>
      </c>
      <c r="G262" s="3" t="s">
        <v>303</v>
      </c>
      <c r="H262" s="6" t="s">
        <v>356</v>
      </c>
      <c r="I262" s="3" t="s">
        <v>358</v>
      </c>
      <c r="J262" s="13" t="s">
        <v>5</v>
      </c>
      <c r="K262" s="12" t="s">
        <v>362</v>
      </c>
      <c r="L262" s="12" t="s">
        <v>362</v>
      </c>
      <c r="M262" s="18" t="s">
        <v>1</v>
      </c>
      <c r="N262" s="19">
        <v>1</v>
      </c>
      <c r="O262" s="19">
        <v>1</v>
      </c>
      <c r="P262" s="19">
        <v>1</v>
      </c>
      <c r="Q262" s="18" t="s">
        <v>1</v>
      </c>
      <c r="R262" s="258" t="s">
        <v>1</v>
      </c>
      <c r="S262" s="258"/>
      <c r="T262" s="18" t="s">
        <v>1</v>
      </c>
      <c r="U262" s="18" t="s">
        <v>1</v>
      </c>
      <c r="V262" s="18" t="s">
        <v>1</v>
      </c>
      <c r="W262" s="18" t="s">
        <v>1</v>
      </c>
      <c r="X262" s="258" t="s">
        <v>1</v>
      </c>
      <c r="Y262" s="258"/>
      <c r="Z262" s="21" t="s">
        <v>1</v>
      </c>
      <c r="AA262" s="21" t="s">
        <v>1</v>
      </c>
      <c r="AB262" s="21" t="s">
        <v>1</v>
      </c>
      <c r="AC262" s="20" t="s">
        <v>1</v>
      </c>
      <c r="AD262" s="267" t="s">
        <v>1</v>
      </c>
      <c r="AE262" s="267"/>
      <c r="AF262" s="21" t="s">
        <v>1</v>
      </c>
      <c r="AG262" s="18" t="s">
        <v>1</v>
      </c>
      <c r="AH262" s="19">
        <v>1</v>
      </c>
      <c r="AI262" s="19">
        <v>1</v>
      </c>
      <c r="AJ262" s="258" t="s">
        <v>1</v>
      </c>
      <c r="AK262" s="258"/>
      <c r="AL262" s="18" t="s">
        <v>1</v>
      </c>
      <c r="AM262" s="22" t="s">
        <v>1</v>
      </c>
    </row>
    <row r="263" spans="1:39" ht="18.75" customHeight="1" x14ac:dyDescent="0.3">
      <c r="A263" s="3">
        <v>826</v>
      </c>
      <c r="B263" s="6" t="s">
        <v>235</v>
      </c>
      <c r="C263" s="6" t="s">
        <v>286</v>
      </c>
      <c r="D263" s="273" t="s">
        <v>298</v>
      </c>
      <c r="E263" s="273"/>
      <c r="F263" s="3" t="s">
        <v>298</v>
      </c>
      <c r="G263" s="3" t="s">
        <v>303</v>
      </c>
      <c r="H263" s="6" t="s">
        <v>356</v>
      </c>
      <c r="I263" s="3" t="s">
        <v>358</v>
      </c>
      <c r="J263" s="13" t="s">
        <v>5</v>
      </c>
      <c r="K263" s="12" t="s">
        <v>362</v>
      </c>
      <c r="L263" s="12" t="s">
        <v>362</v>
      </c>
      <c r="M263" s="18" t="s">
        <v>1</v>
      </c>
      <c r="N263" s="18" t="s">
        <v>1</v>
      </c>
      <c r="O263" s="18" t="s">
        <v>1</v>
      </c>
      <c r="P263" s="19">
        <v>1</v>
      </c>
      <c r="Q263" s="19">
        <v>1</v>
      </c>
      <c r="R263" s="258" t="s">
        <v>1</v>
      </c>
      <c r="S263" s="258"/>
      <c r="T263" s="18" t="s">
        <v>1</v>
      </c>
      <c r="U263" s="18" t="s">
        <v>1</v>
      </c>
      <c r="V263" s="18" t="s">
        <v>1</v>
      </c>
      <c r="W263" s="19">
        <v>1</v>
      </c>
      <c r="X263" s="261">
        <v>1</v>
      </c>
      <c r="Y263" s="261"/>
      <c r="Z263" s="21" t="s">
        <v>1</v>
      </c>
      <c r="AA263" s="21" t="s">
        <v>1</v>
      </c>
      <c r="AB263" s="21" t="s">
        <v>1</v>
      </c>
      <c r="AC263" s="18" t="s">
        <v>1</v>
      </c>
      <c r="AD263" s="258" t="s">
        <v>1</v>
      </c>
      <c r="AE263" s="258"/>
      <c r="AF263" s="20" t="s">
        <v>1</v>
      </c>
      <c r="AG263" s="19">
        <v>1</v>
      </c>
      <c r="AH263" s="18" t="s">
        <v>1</v>
      </c>
      <c r="AI263" s="19">
        <v>1</v>
      </c>
      <c r="AJ263" s="258" t="s">
        <v>1</v>
      </c>
      <c r="AK263" s="258"/>
      <c r="AL263" s="19">
        <v>1</v>
      </c>
      <c r="AM263" s="22" t="s">
        <v>1</v>
      </c>
    </row>
    <row r="264" spans="1:39" ht="14.25" customHeight="1" x14ac:dyDescent="0.3">
      <c r="A264" s="3">
        <v>808</v>
      </c>
      <c r="B264" s="6" t="s">
        <v>236</v>
      </c>
      <c r="C264" s="6" t="s">
        <v>286</v>
      </c>
      <c r="D264" s="273" t="s">
        <v>298</v>
      </c>
      <c r="E264" s="273"/>
      <c r="F264" s="3" t="s">
        <v>298</v>
      </c>
      <c r="G264" s="3" t="s">
        <v>303</v>
      </c>
      <c r="H264" s="6" t="s">
        <v>346</v>
      </c>
      <c r="I264" s="3" t="s">
        <v>358</v>
      </c>
      <c r="J264" s="13" t="s">
        <v>5</v>
      </c>
      <c r="K264" s="12" t="s">
        <v>362</v>
      </c>
      <c r="L264" s="12" t="s">
        <v>362</v>
      </c>
      <c r="M264" s="18" t="s">
        <v>1</v>
      </c>
      <c r="N264" s="18" t="s">
        <v>1</v>
      </c>
      <c r="O264" s="18" t="s">
        <v>1</v>
      </c>
      <c r="P264" s="18" t="s">
        <v>1</v>
      </c>
      <c r="Q264" s="18" t="s">
        <v>1</v>
      </c>
      <c r="R264" s="258" t="s">
        <v>1</v>
      </c>
      <c r="S264" s="258"/>
      <c r="T264" s="18" t="s">
        <v>1</v>
      </c>
      <c r="U264" s="18" t="s">
        <v>1</v>
      </c>
      <c r="V264" s="18" t="s">
        <v>1</v>
      </c>
      <c r="W264" s="18" t="s">
        <v>1</v>
      </c>
      <c r="X264" s="258" t="s">
        <v>1</v>
      </c>
      <c r="Y264" s="258"/>
      <c r="Z264" s="18" t="s">
        <v>1</v>
      </c>
      <c r="AA264" s="21" t="s">
        <v>1</v>
      </c>
      <c r="AB264" s="18" t="s">
        <v>1</v>
      </c>
      <c r="AC264" s="18" t="s">
        <v>1</v>
      </c>
      <c r="AD264" s="258" t="s">
        <v>1</v>
      </c>
      <c r="AE264" s="258"/>
      <c r="AF264" s="20" t="s">
        <v>1</v>
      </c>
      <c r="AG264" s="18" t="s">
        <v>1</v>
      </c>
      <c r="AH264" s="19">
        <v>1</v>
      </c>
      <c r="AI264" s="19">
        <v>1</v>
      </c>
      <c r="AJ264" s="261">
        <v>1</v>
      </c>
      <c r="AK264" s="261"/>
      <c r="AL264" s="18" t="s">
        <v>1</v>
      </c>
      <c r="AM264" s="22" t="s">
        <v>1</v>
      </c>
    </row>
    <row r="265" spans="1:39" ht="18" customHeight="1" x14ac:dyDescent="0.3">
      <c r="A265" s="3">
        <v>812</v>
      </c>
      <c r="B265" s="6" t="s">
        <v>237</v>
      </c>
      <c r="C265" s="6" t="s">
        <v>286</v>
      </c>
      <c r="D265" s="273" t="s">
        <v>298</v>
      </c>
      <c r="E265" s="273"/>
      <c r="F265" s="3" t="s">
        <v>298</v>
      </c>
      <c r="G265" s="3" t="s">
        <v>303</v>
      </c>
      <c r="H265" s="6" t="s">
        <v>355</v>
      </c>
      <c r="I265" s="3" t="s">
        <v>358</v>
      </c>
      <c r="J265" s="13" t="s">
        <v>5</v>
      </c>
      <c r="K265" s="12" t="s">
        <v>362</v>
      </c>
      <c r="L265" s="12" t="s">
        <v>362</v>
      </c>
      <c r="M265" s="18" t="s">
        <v>1</v>
      </c>
      <c r="N265" s="19">
        <v>1</v>
      </c>
      <c r="O265" s="18" t="s">
        <v>1</v>
      </c>
      <c r="P265" s="19">
        <v>1</v>
      </c>
      <c r="Q265" s="18" t="s">
        <v>1</v>
      </c>
      <c r="R265" s="261">
        <v>1</v>
      </c>
      <c r="S265" s="261"/>
      <c r="T265" s="18" t="s">
        <v>1</v>
      </c>
      <c r="U265" s="18" t="s">
        <v>1</v>
      </c>
      <c r="V265" s="18" t="s">
        <v>1</v>
      </c>
      <c r="W265" s="18" t="s">
        <v>1</v>
      </c>
      <c r="X265" s="258" t="s">
        <v>1</v>
      </c>
      <c r="Y265" s="258"/>
      <c r="Z265" s="21" t="s">
        <v>1</v>
      </c>
      <c r="AA265" s="21" t="s">
        <v>1</v>
      </c>
      <c r="AB265" s="21" t="s">
        <v>1</v>
      </c>
      <c r="AC265" s="18" t="s">
        <v>1</v>
      </c>
      <c r="AD265" s="258" t="s">
        <v>1</v>
      </c>
      <c r="AE265" s="258"/>
      <c r="AF265" s="20" t="s">
        <v>1</v>
      </c>
      <c r="AG265" s="18" t="s">
        <v>1</v>
      </c>
      <c r="AH265" s="19">
        <v>1</v>
      </c>
      <c r="AI265" s="19">
        <v>1</v>
      </c>
      <c r="AJ265" s="258" t="s">
        <v>1</v>
      </c>
      <c r="AK265" s="258"/>
      <c r="AL265" s="18" t="s">
        <v>1</v>
      </c>
      <c r="AM265" s="22" t="s">
        <v>1</v>
      </c>
    </row>
    <row r="266" spans="1:39" ht="14.25" customHeight="1" x14ac:dyDescent="0.3">
      <c r="A266" s="3">
        <v>841</v>
      </c>
      <c r="B266" s="6" t="s">
        <v>238</v>
      </c>
      <c r="C266" s="6" t="s">
        <v>285</v>
      </c>
      <c r="D266" s="273" t="s">
        <v>294</v>
      </c>
      <c r="E266" s="273"/>
      <c r="F266" s="3" t="s">
        <v>294</v>
      </c>
      <c r="G266" s="3" t="s">
        <v>303</v>
      </c>
      <c r="H266" s="6" t="s">
        <v>348</v>
      </c>
      <c r="I266" s="3" t="s">
        <v>358</v>
      </c>
      <c r="J266" s="13" t="s">
        <v>5</v>
      </c>
      <c r="K266" s="12" t="s">
        <v>362</v>
      </c>
      <c r="L266" s="12" t="s">
        <v>362</v>
      </c>
      <c r="M266" s="18" t="s">
        <v>1</v>
      </c>
      <c r="N266" s="18" t="s">
        <v>1</v>
      </c>
      <c r="O266" s="19">
        <v>1</v>
      </c>
      <c r="P266" s="19">
        <v>1</v>
      </c>
      <c r="Q266" s="19">
        <v>1</v>
      </c>
      <c r="R266" s="258" t="s">
        <v>1</v>
      </c>
      <c r="S266" s="258"/>
      <c r="T266" s="18" t="s">
        <v>1</v>
      </c>
      <c r="U266" s="18" t="s">
        <v>1</v>
      </c>
      <c r="V266" s="18" t="s">
        <v>1</v>
      </c>
      <c r="W266" s="18" t="s">
        <v>1</v>
      </c>
      <c r="X266" s="258" t="s">
        <v>1</v>
      </c>
      <c r="Y266" s="258"/>
      <c r="Z266" s="21" t="s">
        <v>1</v>
      </c>
      <c r="AA266" s="18" t="s">
        <v>1</v>
      </c>
      <c r="AB266" s="18" t="s">
        <v>1</v>
      </c>
      <c r="AC266" s="18" t="s">
        <v>1</v>
      </c>
      <c r="AD266" s="258" t="s">
        <v>1</v>
      </c>
      <c r="AE266" s="258"/>
      <c r="AF266" s="21" t="s">
        <v>1</v>
      </c>
      <c r="AG266" s="19">
        <v>1</v>
      </c>
      <c r="AH266" s="18" t="s">
        <v>1</v>
      </c>
      <c r="AI266" s="18" t="s">
        <v>1</v>
      </c>
      <c r="AJ266" s="258" t="s">
        <v>1</v>
      </c>
      <c r="AK266" s="258"/>
      <c r="AL266" s="19">
        <v>1</v>
      </c>
      <c r="AM266" s="22" t="s">
        <v>1</v>
      </c>
    </row>
    <row r="267" spans="1:39" ht="14.25" customHeight="1" x14ac:dyDescent="0.3">
      <c r="A267" s="3">
        <v>850</v>
      </c>
      <c r="B267" s="6" t="s">
        <v>239</v>
      </c>
      <c r="C267" s="6" t="s">
        <v>285</v>
      </c>
      <c r="D267" s="273" t="s">
        <v>294</v>
      </c>
      <c r="E267" s="273"/>
      <c r="F267" s="3" t="s">
        <v>294</v>
      </c>
      <c r="G267" s="3" t="s">
        <v>303</v>
      </c>
      <c r="H267" s="6" t="s">
        <v>315</v>
      </c>
      <c r="I267" s="3" t="s">
        <v>358</v>
      </c>
      <c r="J267" s="13" t="s">
        <v>5</v>
      </c>
      <c r="K267" s="12" t="s">
        <v>362</v>
      </c>
      <c r="L267" s="12" t="s">
        <v>362</v>
      </c>
      <c r="M267" s="19">
        <v>1</v>
      </c>
      <c r="N267" s="19">
        <v>1</v>
      </c>
      <c r="O267" s="18" t="s">
        <v>1</v>
      </c>
      <c r="P267" s="19">
        <v>1</v>
      </c>
      <c r="Q267" s="19">
        <v>1</v>
      </c>
      <c r="R267" s="261">
        <v>1</v>
      </c>
      <c r="S267" s="261"/>
      <c r="T267" s="18" t="s">
        <v>1</v>
      </c>
      <c r="U267" s="18" t="s">
        <v>1</v>
      </c>
      <c r="V267" s="18" t="s">
        <v>1</v>
      </c>
      <c r="W267" s="18" t="s">
        <v>1</v>
      </c>
      <c r="X267" s="258" t="s">
        <v>1</v>
      </c>
      <c r="Y267" s="258"/>
      <c r="Z267" s="21" t="s">
        <v>1</v>
      </c>
      <c r="AA267" s="21" t="s">
        <v>1</v>
      </c>
      <c r="AB267" s="18" t="s">
        <v>1</v>
      </c>
      <c r="AC267" s="18" t="s">
        <v>1</v>
      </c>
      <c r="AD267" s="258" t="s">
        <v>1</v>
      </c>
      <c r="AE267" s="258"/>
      <c r="AF267" s="18" t="s">
        <v>1</v>
      </c>
      <c r="AG267" s="19">
        <v>1</v>
      </c>
      <c r="AH267" s="18" t="s">
        <v>1</v>
      </c>
      <c r="AI267" s="19">
        <v>1</v>
      </c>
      <c r="AJ267" s="258" t="s">
        <v>1</v>
      </c>
      <c r="AK267" s="258"/>
      <c r="AL267" s="19">
        <v>1</v>
      </c>
      <c r="AM267" s="22" t="s">
        <v>1</v>
      </c>
    </row>
    <row r="268" spans="1:39" ht="14.25" customHeight="1" x14ac:dyDescent="0.3">
      <c r="A268" s="3">
        <v>851</v>
      </c>
      <c r="B268" s="6" t="s">
        <v>240</v>
      </c>
      <c r="C268" s="6" t="s">
        <v>285</v>
      </c>
      <c r="D268" s="273" t="s">
        <v>294</v>
      </c>
      <c r="E268" s="273"/>
      <c r="F268" s="3" t="s">
        <v>294</v>
      </c>
      <c r="G268" s="3" t="s">
        <v>303</v>
      </c>
      <c r="H268" s="6" t="s">
        <v>349</v>
      </c>
      <c r="I268" s="3" t="s">
        <v>358</v>
      </c>
      <c r="J268" s="13" t="s">
        <v>5</v>
      </c>
      <c r="K268" s="12" t="s">
        <v>362</v>
      </c>
      <c r="L268" s="12" t="s">
        <v>362</v>
      </c>
      <c r="M268" s="19">
        <v>1</v>
      </c>
      <c r="N268" s="19">
        <v>1</v>
      </c>
      <c r="O268" s="19">
        <v>1</v>
      </c>
      <c r="P268" s="19">
        <v>1</v>
      </c>
      <c r="Q268" s="19">
        <v>1</v>
      </c>
      <c r="R268" s="261">
        <v>1</v>
      </c>
      <c r="S268" s="261"/>
      <c r="T268" s="18" t="s">
        <v>1</v>
      </c>
      <c r="U268" s="18" t="s">
        <v>1</v>
      </c>
      <c r="V268" s="18" t="s">
        <v>1</v>
      </c>
      <c r="W268" s="18" t="s">
        <v>1</v>
      </c>
      <c r="X268" s="258" t="s">
        <v>1</v>
      </c>
      <c r="Y268" s="258"/>
      <c r="Z268" s="21" t="s">
        <v>1</v>
      </c>
      <c r="AA268" s="21" t="s">
        <v>1</v>
      </c>
      <c r="AB268" s="18" t="s">
        <v>1</v>
      </c>
      <c r="AC268" s="18" t="s">
        <v>1</v>
      </c>
      <c r="AD268" s="258" t="s">
        <v>1</v>
      </c>
      <c r="AE268" s="258"/>
      <c r="AF268" s="20" t="s">
        <v>1</v>
      </c>
      <c r="AG268" s="18" t="s">
        <v>1</v>
      </c>
      <c r="AH268" s="19">
        <v>1</v>
      </c>
      <c r="AI268" s="19">
        <v>1</v>
      </c>
      <c r="AJ268" s="258" t="s">
        <v>1</v>
      </c>
      <c r="AK268" s="258"/>
      <c r="AL268" s="19">
        <v>1</v>
      </c>
      <c r="AM268" s="22" t="s">
        <v>1</v>
      </c>
    </row>
    <row r="269" spans="1:39" ht="14.25" customHeight="1" x14ac:dyDescent="0.3">
      <c r="A269" s="3">
        <v>838</v>
      </c>
      <c r="B269" s="6" t="s">
        <v>241</v>
      </c>
      <c r="C269" s="6" t="s">
        <v>285</v>
      </c>
      <c r="D269" s="273" t="s">
        <v>294</v>
      </c>
      <c r="E269" s="273"/>
      <c r="F269" s="3" t="s">
        <v>294</v>
      </c>
      <c r="G269" s="3" t="s">
        <v>303</v>
      </c>
      <c r="H269" s="6" t="s">
        <v>314</v>
      </c>
      <c r="I269" s="3" t="s">
        <v>358</v>
      </c>
      <c r="J269" s="14" t="s">
        <v>8</v>
      </c>
      <c r="K269" s="12" t="s">
        <v>362</v>
      </c>
      <c r="L269" s="12" t="s">
        <v>362</v>
      </c>
      <c r="M269" s="19">
        <v>1</v>
      </c>
      <c r="N269" s="19">
        <v>1</v>
      </c>
      <c r="O269" s="19">
        <v>1</v>
      </c>
      <c r="P269" s="19">
        <v>1</v>
      </c>
      <c r="Q269" s="19">
        <v>1</v>
      </c>
      <c r="R269" s="261">
        <v>1</v>
      </c>
      <c r="S269" s="261"/>
      <c r="T269" s="18" t="s">
        <v>1</v>
      </c>
      <c r="U269" s="18" t="s">
        <v>1</v>
      </c>
      <c r="V269" s="18" t="s">
        <v>1</v>
      </c>
      <c r="W269" s="18" t="s">
        <v>1</v>
      </c>
      <c r="X269" s="258" t="s">
        <v>1</v>
      </c>
      <c r="Y269" s="258"/>
      <c r="Z269" s="21" t="s">
        <v>1</v>
      </c>
      <c r="AA269" s="21" t="s">
        <v>1</v>
      </c>
      <c r="AB269" s="18" t="s">
        <v>1</v>
      </c>
      <c r="AC269" s="20" t="s">
        <v>1</v>
      </c>
      <c r="AD269" s="258" t="s">
        <v>1</v>
      </c>
      <c r="AE269" s="258"/>
      <c r="AF269" s="20" t="s">
        <v>1</v>
      </c>
      <c r="AG269" s="19">
        <v>1</v>
      </c>
      <c r="AH269" s="18" t="s">
        <v>1</v>
      </c>
      <c r="AI269" s="19">
        <v>1</v>
      </c>
      <c r="AJ269" s="258" t="s">
        <v>1</v>
      </c>
      <c r="AK269" s="258"/>
      <c r="AL269" s="19">
        <v>1</v>
      </c>
      <c r="AM269" s="23">
        <v>1</v>
      </c>
    </row>
    <row r="270" spans="1:39" ht="14.25" customHeight="1" x14ac:dyDescent="0.3">
      <c r="A270" s="3">
        <v>870</v>
      </c>
      <c r="B270" s="6" t="s">
        <v>242</v>
      </c>
      <c r="C270" s="6" t="s">
        <v>285</v>
      </c>
      <c r="D270" s="273" t="s">
        <v>294</v>
      </c>
      <c r="E270" s="273"/>
      <c r="F270" s="3" t="s">
        <v>294</v>
      </c>
      <c r="G270" s="3" t="s">
        <v>303</v>
      </c>
      <c r="H270" s="6" t="s">
        <v>313</v>
      </c>
      <c r="I270" s="3" t="s">
        <v>358</v>
      </c>
      <c r="J270" s="13" t="s">
        <v>5</v>
      </c>
      <c r="K270" s="12" t="s">
        <v>362</v>
      </c>
      <c r="L270" s="12" t="s">
        <v>362</v>
      </c>
      <c r="M270" s="19">
        <v>1</v>
      </c>
      <c r="N270" s="19">
        <v>1</v>
      </c>
      <c r="O270" s="19">
        <v>1</v>
      </c>
      <c r="P270" s="19">
        <v>1</v>
      </c>
      <c r="Q270" s="18" t="s">
        <v>1</v>
      </c>
      <c r="R270" s="261">
        <v>1</v>
      </c>
      <c r="S270" s="261"/>
      <c r="T270" s="18" t="s">
        <v>1</v>
      </c>
      <c r="U270" s="18" t="s">
        <v>1</v>
      </c>
      <c r="V270" s="18" t="s">
        <v>1</v>
      </c>
      <c r="W270" s="18" t="s">
        <v>1</v>
      </c>
      <c r="X270" s="258" t="s">
        <v>1</v>
      </c>
      <c r="Y270" s="258"/>
      <c r="Z270" s="20" t="s">
        <v>1</v>
      </c>
      <c r="AA270" s="18" t="s">
        <v>1</v>
      </c>
      <c r="AB270" s="18" t="s">
        <v>1</v>
      </c>
      <c r="AC270" s="18" t="s">
        <v>1</v>
      </c>
      <c r="AD270" s="258" t="s">
        <v>1</v>
      </c>
      <c r="AE270" s="258"/>
      <c r="AF270" s="18" t="s">
        <v>1</v>
      </c>
      <c r="AG270" s="19">
        <v>1</v>
      </c>
      <c r="AH270" s="18" t="s">
        <v>1</v>
      </c>
      <c r="AI270" s="19">
        <v>1</v>
      </c>
      <c r="AJ270" s="258" t="s">
        <v>1</v>
      </c>
      <c r="AK270" s="258"/>
      <c r="AL270" s="18" t="s">
        <v>1</v>
      </c>
      <c r="AM270" s="22" t="s">
        <v>1</v>
      </c>
    </row>
    <row r="271" spans="1:39" ht="14.25" customHeight="1" x14ac:dyDescent="0.3">
      <c r="A271" s="3">
        <v>845</v>
      </c>
      <c r="B271" s="6" t="s">
        <v>243</v>
      </c>
      <c r="C271" s="6" t="s">
        <v>285</v>
      </c>
      <c r="D271" s="273" t="s">
        <v>294</v>
      </c>
      <c r="E271" s="273"/>
      <c r="F271" s="3" t="s">
        <v>294</v>
      </c>
      <c r="G271" s="3" t="s">
        <v>303</v>
      </c>
      <c r="H271" s="6" t="s">
        <v>315</v>
      </c>
      <c r="I271" s="3" t="s">
        <v>358</v>
      </c>
      <c r="J271" s="13" t="s">
        <v>5</v>
      </c>
      <c r="K271" s="12" t="s">
        <v>362</v>
      </c>
      <c r="L271" s="12" t="s">
        <v>362</v>
      </c>
      <c r="M271" s="19">
        <v>1</v>
      </c>
      <c r="N271" s="19">
        <v>1</v>
      </c>
      <c r="O271" s="19">
        <v>1</v>
      </c>
      <c r="P271" s="19">
        <v>1</v>
      </c>
      <c r="Q271" s="18" t="s">
        <v>1</v>
      </c>
      <c r="R271" s="261">
        <v>1</v>
      </c>
      <c r="S271" s="261"/>
      <c r="T271" s="18" t="s">
        <v>1</v>
      </c>
      <c r="U271" s="18" t="s">
        <v>1</v>
      </c>
      <c r="V271" s="18" t="s">
        <v>1</v>
      </c>
      <c r="W271" s="18" t="s">
        <v>1</v>
      </c>
      <c r="X271" s="258" t="s">
        <v>1</v>
      </c>
      <c r="Y271" s="258"/>
      <c r="Z271" s="21" t="s">
        <v>1</v>
      </c>
      <c r="AA271" s="21" t="s">
        <v>1</v>
      </c>
      <c r="AB271" s="18" t="s">
        <v>1</v>
      </c>
      <c r="AC271" s="21" t="s">
        <v>1</v>
      </c>
      <c r="AD271" s="258" t="s">
        <v>1</v>
      </c>
      <c r="AE271" s="258"/>
      <c r="AF271" s="20" t="s">
        <v>1</v>
      </c>
      <c r="AG271" s="19">
        <v>1</v>
      </c>
      <c r="AH271" s="19">
        <v>1</v>
      </c>
      <c r="AI271" s="19">
        <v>1</v>
      </c>
      <c r="AJ271" s="258" t="s">
        <v>1</v>
      </c>
      <c r="AK271" s="258"/>
      <c r="AL271" s="18" t="s">
        <v>1</v>
      </c>
      <c r="AM271" s="22" t="s">
        <v>1</v>
      </c>
    </row>
    <row r="272" spans="1:39" ht="14.25" customHeight="1" x14ac:dyDescent="0.3">
      <c r="A272" s="3">
        <v>856</v>
      </c>
      <c r="B272" s="6" t="s">
        <v>244</v>
      </c>
      <c r="C272" s="6" t="s">
        <v>285</v>
      </c>
      <c r="D272" s="273" t="s">
        <v>294</v>
      </c>
      <c r="E272" s="273"/>
      <c r="F272" s="3" t="s">
        <v>294</v>
      </c>
      <c r="G272" s="3" t="s">
        <v>303</v>
      </c>
      <c r="H272" s="6" t="s">
        <v>349</v>
      </c>
      <c r="I272" s="3" t="s">
        <v>358</v>
      </c>
      <c r="J272" s="13" t="s">
        <v>5</v>
      </c>
      <c r="K272" s="12" t="s">
        <v>362</v>
      </c>
      <c r="L272" s="12" t="s">
        <v>362</v>
      </c>
      <c r="M272" s="19">
        <v>1</v>
      </c>
      <c r="N272" s="19">
        <v>1</v>
      </c>
      <c r="O272" s="19">
        <v>1</v>
      </c>
      <c r="P272" s="19">
        <v>1</v>
      </c>
      <c r="Q272" s="19">
        <v>1</v>
      </c>
      <c r="R272" s="261">
        <v>1</v>
      </c>
      <c r="S272" s="261"/>
      <c r="T272" s="18" t="s">
        <v>1</v>
      </c>
      <c r="U272" s="18" t="s">
        <v>1</v>
      </c>
      <c r="V272" s="18" t="s">
        <v>1</v>
      </c>
      <c r="W272" s="18" t="s">
        <v>1</v>
      </c>
      <c r="X272" s="261">
        <v>1</v>
      </c>
      <c r="Y272" s="261"/>
      <c r="Z272" s="21" t="s">
        <v>1</v>
      </c>
      <c r="AA272" s="21" t="s">
        <v>1</v>
      </c>
      <c r="AB272" s="18" t="s">
        <v>1</v>
      </c>
      <c r="AC272" s="18" t="s">
        <v>1</v>
      </c>
      <c r="AD272" s="258" t="s">
        <v>1</v>
      </c>
      <c r="AE272" s="258"/>
      <c r="AF272" s="18" t="s">
        <v>1</v>
      </c>
      <c r="AG272" s="19">
        <v>1</v>
      </c>
      <c r="AH272" s="19">
        <v>1</v>
      </c>
      <c r="AI272" s="19">
        <v>1</v>
      </c>
      <c r="AJ272" s="258" t="s">
        <v>1</v>
      </c>
      <c r="AK272" s="258"/>
      <c r="AL272" s="19">
        <v>1</v>
      </c>
      <c r="AM272" s="22" t="s">
        <v>1</v>
      </c>
    </row>
    <row r="273" spans="1:39" ht="14.25" customHeight="1" x14ac:dyDescent="0.3">
      <c r="A273" s="3">
        <v>837</v>
      </c>
      <c r="B273" s="6" t="s">
        <v>245</v>
      </c>
      <c r="C273" s="6" t="s">
        <v>285</v>
      </c>
      <c r="D273" s="273" t="s">
        <v>294</v>
      </c>
      <c r="E273" s="273"/>
      <c r="F273" s="3" t="s">
        <v>294</v>
      </c>
      <c r="G273" s="3" t="s">
        <v>303</v>
      </c>
      <c r="H273" s="6" t="s">
        <v>314</v>
      </c>
      <c r="I273" s="3" t="s">
        <v>358</v>
      </c>
      <c r="J273" s="13" t="s">
        <v>5</v>
      </c>
      <c r="K273" s="17" t="s">
        <v>1</v>
      </c>
      <c r="L273" s="12" t="s">
        <v>362</v>
      </c>
      <c r="M273" s="18" t="s">
        <v>1</v>
      </c>
      <c r="N273" s="19">
        <v>1</v>
      </c>
      <c r="O273" s="18" t="s">
        <v>1</v>
      </c>
      <c r="P273" s="19">
        <v>1</v>
      </c>
      <c r="Q273" s="19">
        <v>1</v>
      </c>
      <c r="R273" s="261">
        <v>1</v>
      </c>
      <c r="S273" s="261"/>
      <c r="T273" s="18" t="s">
        <v>1</v>
      </c>
      <c r="U273" s="18" t="s">
        <v>1</v>
      </c>
      <c r="V273" s="18" t="s">
        <v>1</v>
      </c>
      <c r="W273" s="18" t="s">
        <v>1</v>
      </c>
      <c r="X273" s="258" t="s">
        <v>1</v>
      </c>
      <c r="Y273" s="258"/>
      <c r="Z273" s="20" t="s">
        <v>1</v>
      </c>
      <c r="AA273" s="18" t="s">
        <v>1</v>
      </c>
      <c r="AB273" s="18" t="s">
        <v>1</v>
      </c>
      <c r="AC273" s="18" t="s">
        <v>1</v>
      </c>
      <c r="AD273" s="258" t="s">
        <v>1</v>
      </c>
      <c r="AE273" s="258"/>
      <c r="AF273" s="18" t="s">
        <v>1</v>
      </c>
      <c r="AG273" s="18" t="s">
        <v>1</v>
      </c>
      <c r="AH273" s="19">
        <v>1</v>
      </c>
      <c r="AI273" s="19">
        <v>1</v>
      </c>
      <c r="AJ273" s="258" t="s">
        <v>1</v>
      </c>
      <c r="AK273" s="258"/>
      <c r="AL273" s="18" t="s">
        <v>1</v>
      </c>
      <c r="AM273" s="22" t="s">
        <v>1</v>
      </c>
    </row>
    <row r="274" spans="1:39" ht="14.25" customHeight="1" x14ac:dyDescent="0.3">
      <c r="A274" s="3">
        <v>869</v>
      </c>
      <c r="B274" s="6" t="s">
        <v>246</v>
      </c>
      <c r="C274" s="6" t="s">
        <v>285</v>
      </c>
      <c r="D274" s="273" t="s">
        <v>294</v>
      </c>
      <c r="E274" s="273"/>
      <c r="F274" s="3" t="s">
        <v>294</v>
      </c>
      <c r="G274" s="3" t="s">
        <v>303</v>
      </c>
      <c r="H274" s="6" t="s">
        <v>313</v>
      </c>
      <c r="I274" s="3" t="s">
        <v>358</v>
      </c>
      <c r="J274" s="14" t="s">
        <v>8</v>
      </c>
      <c r="K274" s="12" t="s">
        <v>362</v>
      </c>
      <c r="L274" s="12" t="s">
        <v>362</v>
      </c>
      <c r="M274" s="19">
        <v>1</v>
      </c>
      <c r="N274" s="19">
        <v>1</v>
      </c>
      <c r="O274" s="19">
        <v>1</v>
      </c>
      <c r="P274" s="19">
        <v>1</v>
      </c>
      <c r="Q274" s="19">
        <v>1</v>
      </c>
      <c r="R274" s="258" t="s">
        <v>1</v>
      </c>
      <c r="S274" s="258"/>
      <c r="T274" s="18" t="s">
        <v>1</v>
      </c>
      <c r="U274" s="18" t="s">
        <v>1</v>
      </c>
      <c r="V274" s="18" t="s">
        <v>1</v>
      </c>
      <c r="W274" s="18" t="s">
        <v>1</v>
      </c>
      <c r="X274" s="258" t="s">
        <v>1</v>
      </c>
      <c r="Y274" s="258"/>
      <c r="Z274" s="21" t="s">
        <v>1</v>
      </c>
      <c r="AA274" s="21" t="s">
        <v>1</v>
      </c>
      <c r="AB274" s="18" t="s">
        <v>1</v>
      </c>
      <c r="AC274" s="21" t="s">
        <v>1</v>
      </c>
      <c r="AD274" s="258" t="s">
        <v>1</v>
      </c>
      <c r="AE274" s="258"/>
      <c r="AF274" s="20" t="s">
        <v>1</v>
      </c>
      <c r="AG274" s="18" t="s">
        <v>1</v>
      </c>
      <c r="AH274" s="19">
        <v>1</v>
      </c>
      <c r="AI274" s="19">
        <v>1</v>
      </c>
      <c r="AJ274" s="258" t="s">
        <v>1</v>
      </c>
      <c r="AK274" s="258"/>
      <c r="AL274" s="18" t="s">
        <v>1</v>
      </c>
      <c r="AM274" s="22" t="s">
        <v>1</v>
      </c>
    </row>
    <row r="275" spans="1:39" ht="13.5" customHeight="1" x14ac:dyDescent="0.3">
      <c r="A275" s="3">
        <v>855</v>
      </c>
      <c r="B275" s="6" t="s">
        <v>247</v>
      </c>
      <c r="C275" s="6" t="s">
        <v>285</v>
      </c>
      <c r="D275" s="273" t="s">
        <v>294</v>
      </c>
      <c r="E275" s="273"/>
      <c r="F275" s="3" t="s">
        <v>294</v>
      </c>
      <c r="G275" s="3" t="s">
        <v>303</v>
      </c>
      <c r="H275" s="6" t="s">
        <v>349</v>
      </c>
      <c r="I275" s="3" t="s">
        <v>358</v>
      </c>
      <c r="J275" s="13" t="s">
        <v>5</v>
      </c>
      <c r="K275" s="12" t="s">
        <v>362</v>
      </c>
      <c r="L275" s="12" t="s">
        <v>362</v>
      </c>
      <c r="M275" s="18" t="s">
        <v>1</v>
      </c>
      <c r="N275" s="19">
        <v>1</v>
      </c>
      <c r="O275" s="18" t="s">
        <v>1</v>
      </c>
      <c r="P275" s="19">
        <v>1</v>
      </c>
      <c r="Q275" s="19">
        <v>1</v>
      </c>
      <c r="R275" s="261">
        <v>1</v>
      </c>
      <c r="S275" s="261"/>
      <c r="T275" s="18" t="s">
        <v>1</v>
      </c>
      <c r="U275" s="18" t="s">
        <v>1</v>
      </c>
      <c r="V275" s="18" t="s">
        <v>1</v>
      </c>
      <c r="W275" s="18" t="s">
        <v>1</v>
      </c>
      <c r="X275" s="261">
        <v>1</v>
      </c>
      <c r="Y275" s="261"/>
      <c r="Z275" s="21" t="s">
        <v>1</v>
      </c>
      <c r="AA275" s="21" t="s">
        <v>1</v>
      </c>
      <c r="AB275" s="20" t="s">
        <v>1</v>
      </c>
      <c r="AC275" s="18" t="s">
        <v>1</v>
      </c>
      <c r="AD275" s="258" t="s">
        <v>1</v>
      </c>
      <c r="AE275" s="258"/>
      <c r="AF275" s="18" t="s">
        <v>1</v>
      </c>
      <c r="AG275" s="18" t="s">
        <v>1</v>
      </c>
      <c r="AH275" s="18" t="s">
        <v>1</v>
      </c>
      <c r="AI275" s="19">
        <v>1</v>
      </c>
      <c r="AJ275" s="261">
        <v>1</v>
      </c>
      <c r="AK275" s="261"/>
      <c r="AL275" s="18" t="s">
        <v>1</v>
      </c>
      <c r="AM275" s="22" t="s">
        <v>1</v>
      </c>
    </row>
    <row r="276" spans="1:39" ht="14.25" customHeight="1" x14ac:dyDescent="0.3">
      <c r="A276" s="3">
        <v>847</v>
      </c>
      <c r="B276" s="6" t="s">
        <v>248</v>
      </c>
      <c r="C276" s="6" t="s">
        <v>285</v>
      </c>
      <c r="D276" s="273" t="s">
        <v>294</v>
      </c>
      <c r="E276" s="273"/>
      <c r="F276" s="3" t="s">
        <v>294</v>
      </c>
      <c r="G276" s="3" t="s">
        <v>303</v>
      </c>
      <c r="H276" s="6" t="s">
        <v>315</v>
      </c>
      <c r="I276" s="3" t="s">
        <v>358</v>
      </c>
      <c r="J276" s="13" t="s">
        <v>5</v>
      </c>
      <c r="K276" s="12" t="s">
        <v>362</v>
      </c>
      <c r="L276" s="12" t="s">
        <v>362</v>
      </c>
      <c r="M276" s="18" t="s">
        <v>1</v>
      </c>
      <c r="N276" s="19">
        <v>1</v>
      </c>
      <c r="O276" s="18" t="s">
        <v>1</v>
      </c>
      <c r="P276" s="19">
        <v>1</v>
      </c>
      <c r="Q276" s="19">
        <v>1</v>
      </c>
      <c r="R276" s="261">
        <v>1</v>
      </c>
      <c r="S276" s="261"/>
      <c r="T276" s="18" t="s">
        <v>1</v>
      </c>
      <c r="U276" s="18" t="s">
        <v>1</v>
      </c>
      <c r="V276" s="18" t="s">
        <v>1</v>
      </c>
      <c r="W276" s="18" t="s">
        <v>1</v>
      </c>
      <c r="X276" s="261">
        <v>1</v>
      </c>
      <c r="Y276" s="261"/>
      <c r="Z276" s="21" t="s">
        <v>1</v>
      </c>
      <c r="AA276" s="21" t="s">
        <v>1</v>
      </c>
      <c r="AB276" s="18" t="s">
        <v>1</v>
      </c>
      <c r="AC276" s="18" t="s">
        <v>1</v>
      </c>
      <c r="AD276" s="258" t="s">
        <v>1</v>
      </c>
      <c r="AE276" s="258"/>
      <c r="AF276" s="18" t="s">
        <v>1</v>
      </c>
      <c r="AG276" s="19">
        <v>1</v>
      </c>
      <c r="AH276" s="19">
        <v>1</v>
      </c>
      <c r="AI276" s="19">
        <v>1</v>
      </c>
      <c r="AJ276" s="258" t="s">
        <v>1</v>
      </c>
      <c r="AK276" s="258"/>
      <c r="AL276" s="18" t="s">
        <v>1</v>
      </c>
      <c r="AM276" s="22" t="s">
        <v>1</v>
      </c>
    </row>
    <row r="277" spans="1:39" ht="14.25" customHeight="1" x14ac:dyDescent="0.3">
      <c r="A277" s="3">
        <v>835</v>
      </c>
      <c r="B277" s="6" t="s">
        <v>249</v>
      </c>
      <c r="C277" s="6" t="s">
        <v>285</v>
      </c>
      <c r="D277" s="273" t="s">
        <v>294</v>
      </c>
      <c r="E277" s="273"/>
      <c r="F277" s="3" t="s">
        <v>294</v>
      </c>
      <c r="G277" s="3" t="s">
        <v>303</v>
      </c>
      <c r="H277" s="6" t="s">
        <v>314</v>
      </c>
      <c r="I277" s="3" t="s">
        <v>358</v>
      </c>
      <c r="J277" s="13" t="s">
        <v>5</v>
      </c>
      <c r="K277" s="17" t="s">
        <v>1</v>
      </c>
      <c r="L277" s="12" t="s">
        <v>362</v>
      </c>
      <c r="M277" s="19">
        <v>1</v>
      </c>
      <c r="N277" s="19">
        <v>1</v>
      </c>
      <c r="O277" s="19">
        <v>1</v>
      </c>
      <c r="P277" s="19">
        <v>1</v>
      </c>
      <c r="Q277" s="18" t="s">
        <v>1</v>
      </c>
      <c r="R277" s="258" t="s">
        <v>1</v>
      </c>
      <c r="S277" s="258"/>
      <c r="T277" s="18" t="s">
        <v>1</v>
      </c>
      <c r="U277" s="18" t="s">
        <v>1</v>
      </c>
      <c r="V277" s="18" t="s">
        <v>1</v>
      </c>
      <c r="W277" s="18" t="s">
        <v>1</v>
      </c>
      <c r="X277" s="258" t="s">
        <v>1</v>
      </c>
      <c r="Y277" s="258"/>
      <c r="Z277" s="21" t="s">
        <v>1</v>
      </c>
      <c r="AA277" s="21" t="s">
        <v>1</v>
      </c>
      <c r="AB277" s="18" t="s">
        <v>1</v>
      </c>
      <c r="AC277" s="18" t="s">
        <v>1</v>
      </c>
      <c r="AD277" s="258" t="s">
        <v>1</v>
      </c>
      <c r="AE277" s="258"/>
      <c r="AF277" s="18" t="s">
        <v>1</v>
      </c>
      <c r="AG277" s="19">
        <v>1</v>
      </c>
      <c r="AH277" s="19">
        <v>1</v>
      </c>
      <c r="AI277" s="19">
        <v>1</v>
      </c>
      <c r="AJ277" s="258" t="s">
        <v>1</v>
      </c>
      <c r="AK277" s="258"/>
      <c r="AL277" s="19">
        <v>1</v>
      </c>
      <c r="AM277" s="22" t="s">
        <v>1</v>
      </c>
    </row>
    <row r="278" spans="1:39" ht="14.25" customHeight="1" x14ac:dyDescent="0.3">
      <c r="A278" s="3">
        <v>857</v>
      </c>
      <c r="B278" s="6" t="s">
        <v>250</v>
      </c>
      <c r="C278" s="6" t="s">
        <v>285</v>
      </c>
      <c r="D278" s="273" t="s">
        <v>294</v>
      </c>
      <c r="E278" s="273"/>
      <c r="F278" s="3" t="s">
        <v>294</v>
      </c>
      <c r="G278" s="3" t="s">
        <v>303</v>
      </c>
      <c r="H278" s="6" t="s">
        <v>349</v>
      </c>
      <c r="I278" s="3" t="s">
        <v>358</v>
      </c>
      <c r="J278" s="13" t="s">
        <v>5</v>
      </c>
      <c r="K278" s="12" t="s">
        <v>362</v>
      </c>
      <c r="L278" s="12" t="s">
        <v>362</v>
      </c>
      <c r="M278" s="19">
        <v>1</v>
      </c>
      <c r="N278" s="19">
        <v>1</v>
      </c>
      <c r="O278" s="18" t="s">
        <v>1</v>
      </c>
      <c r="P278" s="19">
        <v>1</v>
      </c>
      <c r="Q278" s="19">
        <v>1</v>
      </c>
      <c r="R278" s="261">
        <v>1</v>
      </c>
      <c r="S278" s="261"/>
      <c r="T278" s="18" t="s">
        <v>1</v>
      </c>
      <c r="U278" s="18" t="s">
        <v>1</v>
      </c>
      <c r="V278" s="18" t="s">
        <v>1</v>
      </c>
      <c r="W278" s="18" t="s">
        <v>1</v>
      </c>
      <c r="X278" s="261">
        <v>1</v>
      </c>
      <c r="Y278" s="261"/>
      <c r="Z278" s="21" t="s">
        <v>1</v>
      </c>
      <c r="AA278" s="21" t="s">
        <v>1</v>
      </c>
      <c r="AB278" s="18" t="s">
        <v>1</v>
      </c>
      <c r="AC278" s="18" t="s">
        <v>1</v>
      </c>
      <c r="AD278" s="258" t="s">
        <v>1</v>
      </c>
      <c r="AE278" s="258"/>
      <c r="AF278" s="18" t="s">
        <v>1</v>
      </c>
      <c r="AG278" s="19">
        <v>1</v>
      </c>
      <c r="AH278" s="18" t="s">
        <v>1</v>
      </c>
      <c r="AI278" s="19">
        <v>1</v>
      </c>
      <c r="AJ278" s="258" t="s">
        <v>1</v>
      </c>
      <c r="AK278" s="258"/>
      <c r="AL278" s="19">
        <v>1</v>
      </c>
      <c r="AM278" s="22" t="s">
        <v>1</v>
      </c>
    </row>
    <row r="279" spans="1:39" ht="14.25" customHeight="1" x14ac:dyDescent="0.3">
      <c r="A279" s="3">
        <v>868</v>
      </c>
      <c r="B279" s="6" t="s">
        <v>251</v>
      </c>
      <c r="C279" s="6" t="s">
        <v>285</v>
      </c>
      <c r="D279" s="273" t="s">
        <v>294</v>
      </c>
      <c r="E279" s="273"/>
      <c r="F279" s="3" t="s">
        <v>294</v>
      </c>
      <c r="G279" s="3" t="s">
        <v>303</v>
      </c>
      <c r="H279" s="6" t="s">
        <v>349</v>
      </c>
      <c r="I279" s="3" t="s">
        <v>358</v>
      </c>
      <c r="J279" s="13" t="s">
        <v>5</v>
      </c>
      <c r="K279" s="17" t="s">
        <v>1</v>
      </c>
      <c r="L279" s="12" t="s">
        <v>362</v>
      </c>
      <c r="M279" s="19">
        <v>1</v>
      </c>
      <c r="N279" s="19">
        <v>1</v>
      </c>
      <c r="O279" s="19">
        <v>1</v>
      </c>
      <c r="P279" s="19">
        <v>1</v>
      </c>
      <c r="Q279" s="19">
        <v>1</v>
      </c>
      <c r="R279" s="258" t="s">
        <v>1</v>
      </c>
      <c r="S279" s="258"/>
      <c r="T279" s="18" t="s">
        <v>1</v>
      </c>
      <c r="U279" s="18" t="s">
        <v>1</v>
      </c>
      <c r="V279" s="19">
        <v>1</v>
      </c>
      <c r="W279" s="18" t="s">
        <v>1</v>
      </c>
      <c r="X279" s="258" t="s">
        <v>1</v>
      </c>
      <c r="Y279" s="258"/>
      <c r="Z279" s="21" t="s">
        <v>1</v>
      </c>
      <c r="AA279" s="18" t="s">
        <v>1</v>
      </c>
      <c r="AB279" s="18" t="s">
        <v>1</v>
      </c>
      <c r="AC279" s="20" t="s">
        <v>1</v>
      </c>
      <c r="AD279" s="258" t="s">
        <v>1</v>
      </c>
      <c r="AE279" s="258"/>
      <c r="AF279" s="20" t="s">
        <v>1</v>
      </c>
      <c r="AG279" s="18" t="s">
        <v>1</v>
      </c>
      <c r="AH279" s="19">
        <v>1</v>
      </c>
      <c r="AI279" s="19">
        <v>1</v>
      </c>
      <c r="AJ279" s="261">
        <v>1</v>
      </c>
      <c r="AK279" s="261"/>
      <c r="AL279" s="18" t="s">
        <v>1</v>
      </c>
      <c r="AM279" s="22" t="s">
        <v>1</v>
      </c>
    </row>
    <row r="280" spans="1:39" ht="14.25" customHeight="1" x14ac:dyDescent="0.3">
      <c r="A280" s="3">
        <v>854</v>
      </c>
      <c r="B280" s="6" t="s">
        <v>252</v>
      </c>
      <c r="C280" s="6" t="s">
        <v>285</v>
      </c>
      <c r="D280" s="273" t="s">
        <v>294</v>
      </c>
      <c r="E280" s="273"/>
      <c r="F280" s="3" t="s">
        <v>294</v>
      </c>
      <c r="G280" s="3" t="s">
        <v>303</v>
      </c>
      <c r="H280" s="6" t="s">
        <v>349</v>
      </c>
      <c r="I280" s="3" t="s">
        <v>358</v>
      </c>
      <c r="J280" s="13" t="s">
        <v>5</v>
      </c>
      <c r="K280" s="12" t="s">
        <v>362</v>
      </c>
      <c r="L280" s="12" t="s">
        <v>362</v>
      </c>
      <c r="M280" s="18" t="s">
        <v>1</v>
      </c>
      <c r="N280" s="19">
        <v>1</v>
      </c>
      <c r="O280" s="19">
        <v>1</v>
      </c>
      <c r="P280" s="19">
        <v>1</v>
      </c>
      <c r="Q280" s="19">
        <v>1</v>
      </c>
      <c r="R280" s="261">
        <v>1</v>
      </c>
      <c r="S280" s="261"/>
      <c r="T280" s="18" t="s">
        <v>1</v>
      </c>
      <c r="U280" s="18" t="s">
        <v>1</v>
      </c>
      <c r="V280" s="18" t="s">
        <v>1</v>
      </c>
      <c r="W280" s="18" t="s">
        <v>1</v>
      </c>
      <c r="X280" s="258" t="s">
        <v>1</v>
      </c>
      <c r="Y280" s="258"/>
      <c r="Z280" s="20" t="s">
        <v>1</v>
      </c>
      <c r="AA280" s="18" t="s">
        <v>1</v>
      </c>
      <c r="AB280" s="18" t="s">
        <v>1</v>
      </c>
      <c r="AC280" s="18" t="s">
        <v>1</v>
      </c>
      <c r="AD280" s="258" t="s">
        <v>1</v>
      </c>
      <c r="AE280" s="258"/>
      <c r="AF280" s="18" t="s">
        <v>1</v>
      </c>
      <c r="AG280" s="18" t="s">
        <v>1</v>
      </c>
      <c r="AH280" s="19">
        <v>1</v>
      </c>
      <c r="AI280" s="19">
        <v>1</v>
      </c>
      <c r="AJ280" s="258" t="s">
        <v>1</v>
      </c>
      <c r="AK280" s="258"/>
      <c r="AL280" s="18" t="s">
        <v>1</v>
      </c>
      <c r="AM280" s="22" t="s">
        <v>1</v>
      </c>
    </row>
    <row r="281" spans="1:39" ht="14.25" customHeight="1" x14ac:dyDescent="0.3">
      <c r="A281" s="3">
        <v>875</v>
      </c>
      <c r="B281" s="6" t="s">
        <v>253</v>
      </c>
      <c r="C281" s="6" t="s">
        <v>285</v>
      </c>
      <c r="D281" s="273" t="s">
        <v>294</v>
      </c>
      <c r="E281" s="273"/>
      <c r="F281" s="3" t="s">
        <v>294</v>
      </c>
      <c r="G281" s="3" t="s">
        <v>303</v>
      </c>
      <c r="H281" s="6" t="s">
        <v>313</v>
      </c>
      <c r="I281" s="3" t="s">
        <v>358</v>
      </c>
      <c r="J281" s="13" t="s">
        <v>5</v>
      </c>
      <c r="K281" s="12" t="s">
        <v>362</v>
      </c>
      <c r="L281" s="12" t="s">
        <v>362</v>
      </c>
      <c r="M281" s="19">
        <v>1</v>
      </c>
      <c r="N281" s="19">
        <v>1</v>
      </c>
      <c r="O281" s="18" t="s">
        <v>1</v>
      </c>
      <c r="P281" s="19">
        <v>1</v>
      </c>
      <c r="Q281" s="19">
        <v>1</v>
      </c>
      <c r="R281" s="261">
        <v>1</v>
      </c>
      <c r="S281" s="261"/>
      <c r="T281" s="18" t="s">
        <v>1</v>
      </c>
      <c r="U281" s="18" t="s">
        <v>1</v>
      </c>
      <c r="V281" s="19">
        <v>1</v>
      </c>
      <c r="W281" s="18" t="s">
        <v>1</v>
      </c>
      <c r="X281" s="258" t="s">
        <v>1</v>
      </c>
      <c r="Y281" s="258"/>
      <c r="Z281" s="21" t="s">
        <v>1</v>
      </c>
      <c r="AA281" s="21" t="s">
        <v>1</v>
      </c>
      <c r="AB281" s="20" t="s">
        <v>1</v>
      </c>
      <c r="AC281" s="21" t="s">
        <v>1</v>
      </c>
      <c r="AD281" s="258" t="s">
        <v>1</v>
      </c>
      <c r="AE281" s="258"/>
      <c r="AF281" s="20" t="s">
        <v>1</v>
      </c>
      <c r="AG281" s="19">
        <v>1</v>
      </c>
      <c r="AH281" s="18" t="s">
        <v>1</v>
      </c>
      <c r="AI281" s="19">
        <v>1</v>
      </c>
      <c r="AJ281" s="258" t="s">
        <v>1</v>
      </c>
      <c r="AK281" s="258"/>
      <c r="AL281" s="19">
        <v>1</v>
      </c>
      <c r="AM281" s="22" t="s">
        <v>1</v>
      </c>
    </row>
    <row r="282" spans="1:39" ht="14.25" customHeight="1" x14ac:dyDescent="0.3">
      <c r="A282" s="3">
        <v>858</v>
      </c>
      <c r="B282" s="6" t="s">
        <v>254</v>
      </c>
      <c r="C282" s="6" t="s">
        <v>285</v>
      </c>
      <c r="D282" s="273" t="s">
        <v>294</v>
      </c>
      <c r="E282" s="273"/>
      <c r="F282" s="3" t="s">
        <v>294</v>
      </c>
      <c r="G282" s="3" t="s">
        <v>303</v>
      </c>
      <c r="H282" s="6" t="s">
        <v>349</v>
      </c>
      <c r="I282" s="3" t="s">
        <v>358</v>
      </c>
      <c r="J282" s="13" t="s">
        <v>5</v>
      </c>
      <c r="K282" s="12" t="s">
        <v>362</v>
      </c>
      <c r="L282" s="12" t="s">
        <v>362</v>
      </c>
      <c r="M282" s="19">
        <v>1</v>
      </c>
      <c r="N282" s="19">
        <v>1</v>
      </c>
      <c r="O282" s="19">
        <v>1</v>
      </c>
      <c r="P282" s="19">
        <v>1</v>
      </c>
      <c r="Q282" s="19">
        <v>1</v>
      </c>
      <c r="R282" s="261">
        <v>1</v>
      </c>
      <c r="S282" s="261"/>
      <c r="T282" s="18" t="s">
        <v>1</v>
      </c>
      <c r="U282" s="18" t="s">
        <v>1</v>
      </c>
      <c r="V282" s="18" t="s">
        <v>1</v>
      </c>
      <c r="W282" s="18" t="s">
        <v>1</v>
      </c>
      <c r="X282" s="258" t="s">
        <v>1</v>
      </c>
      <c r="Y282" s="258"/>
      <c r="Z282" s="21" t="s">
        <v>1</v>
      </c>
      <c r="AA282" s="21" t="s">
        <v>1</v>
      </c>
      <c r="AB282" s="18" t="s">
        <v>1</v>
      </c>
      <c r="AC282" s="18" t="s">
        <v>1</v>
      </c>
      <c r="AD282" s="258" t="s">
        <v>1</v>
      </c>
      <c r="AE282" s="258"/>
      <c r="AF282" s="18" t="s">
        <v>1</v>
      </c>
      <c r="AG282" s="19">
        <v>1</v>
      </c>
      <c r="AH282" s="19">
        <v>1</v>
      </c>
      <c r="AI282" s="19">
        <v>1</v>
      </c>
      <c r="AJ282" s="258" t="s">
        <v>1</v>
      </c>
      <c r="AK282" s="258"/>
      <c r="AL282" s="19">
        <v>1</v>
      </c>
      <c r="AM282" s="22" t="s">
        <v>1</v>
      </c>
    </row>
    <row r="283" spans="1:39" ht="14.25" customHeight="1" x14ac:dyDescent="0.3">
      <c r="A283" s="3">
        <v>839</v>
      </c>
      <c r="B283" s="6" t="s">
        <v>255</v>
      </c>
      <c r="C283" s="6" t="s">
        <v>285</v>
      </c>
      <c r="D283" s="273" t="s">
        <v>294</v>
      </c>
      <c r="E283" s="273"/>
      <c r="F283" s="3" t="s">
        <v>294</v>
      </c>
      <c r="G283" s="3" t="s">
        <v>303</v>
      </c>
      <c r="H283" s="6" t="s">
        <v>314</v>
      </c>
      <c r="I283" s="3" t="s">
        <v>358</v>
      </c>
      <c r="J283" s="13" t="s">
        <v>5</v>
      </c>
      <c r="K283" s="12" t="s">
        <v>362</v>
      </c>
      <c r="L283" s="12" t="s">
        <v>362</v>
      </c>
      <c r="M283" s="19">
        <v>1</v>
      </c>
      <c r="N283" s="19">
        <v>1</v>
      </c>
      <c r="O283" s="19">
        <v>1</v>
      </c>
      <c r="P283" s="19">
        <v>1</v>
      </c>
      <c r="Q283" s="19">
        <v>1</v>
      </c>
      <c r="R283" s="258" t="s">
        <v>1</v>
      </c>
      <c r="S283" s="258"/>
      <c r="T283" s="18" t="s">
        <v>1</v>
      </c>
      <c r="U283" s="18" t="s">
        <v>1</v>
      </c>
      <c r="V283" s="18" t="s">
        <v>1</v>
      </c>
      <c r="W283" s="18" t="s">
        <v>1</v>
      </c>
      <c r="X283" s="261">
        <v>1</v>
      </c>
      <c r="Y283" s="261"/>
      <c r="Z283" s="21" t="s">
        <v>1</v>
      </c>
      <c r="AA283" s="21" t="s">
        <v>1</v>
      </c>
      <c r="AB283" s="20" t="s">
        <v>1</v>
      </c>
      <c r="AC283" s="18" t="s">
        <v>1</v>
      </c>
      <c r="AD283" s="258" t="s">
        <v>1</v>
      </c>
      <c r="AE283" s="258"/>
      <c r="AF283" s="18" t="s">
        <v>1</v>
      </c>
      <c r="AG283" s="19">
        <v>1</v>
      </c>
      <c r="AH283" s="18" t="s">
        <v>1</v>
      </c>
      <c r="AI283" s="19">
        <v>1</v>
      </c>
      <c r="AJ283" s="258" t="s">
        <v>1</v>
      </c>
      <c r="AK283" s="258"/>
      <c r="AL283" s="19">
        <v>1</v>
      </c>
      <c r="AM283" s="22" t="s">
        <v>1</v>
      </c>
    </row>
    <row r="284" spans="1:39" ht="14.25" customHeight="1" x14ac:dyDescent="0.3">
      <c r="A284" s="3">
        <v>848</v>
      </c>
      <c r="B284" s="6" t="s">
        <v>256</v>
      </c>
      <c r="C284" s="6" t="s">
        <v>285</v>
      </c>
      <c r="D284" s="273" t="s">
        <v>294</v>
      </c>
      <c r="E284" s="273"/>
      <c r="F284" s="3" t="s">
        <v>294</v>
      </c>
      <c r="G284" s="3" t="s">
        <v>303</v>
      </c>
      <c r="H284" s="6" t="s">
        <v>315</v>
      </c>
      <c r="I284" s="3" t="s">
        <v>358</v>
      </c>
      <c r="J284" s="13" t="s">
        <v>5</v>
      </c>
      <c r="K284" s="17" t="s">
        <v>1</v>
      </c>
      <c r="L284" s="12" t="s">
        <v>362</v>
      </c>
      <c r="M284" s="18" t="s">
        <v>1</v>
      </c>
      <c r="N284" s="19">
        <v>1</v>
      </c>
      <c r="O284" s="18" t="s">
        <v>1</v>
      </c>
      <c r="P284" s="19">
        <v>1</v>
      </c>
      <c r="Q284" s="19">
        <v>1</v>
      </c>
      <c r="R284" s="261">
        <v>1</v>
      </c>
      <c r="S284" s="261"/>
      <c r="T284" s="18" t="s">
        <v>1</v>
      </c>
      <c r="U284" s="18" t="s">
        <v>1</v>
      </c>
      <c r="V284" s="18" t="s">
        <v>1</v>
      </c>
      <c r="W284" s="18" t="s">
        <v>1</v>
      </c>
      <c r="X284" s="261">
        <v>1</v>
      </c>
      <c r="Y284" s="261"/>
      <c r="Z284" s="20" t="s">
        <v>1</v>
      </c>
      <c r="AA284" s="18" t="s">
        <v>1</v>
      </c>
      <c r="AB284" s="18" t="s">
        <v>1</v>
      </c>
      <c r="AC284" s="18" t="s">
        <v>1</v>
      </c>
      <c r="AD284" s="258" t="s">
        <v>1</v>
      </c>
      <c r="AE284" s="258"/>
      <c r="AF284" s="18" t="s">
        <v>1</v>
      </c>
      <c r="AG284" s="19">
        <v>1</v>
      </c>
      <c r="AH284" s="18" t="s">
        <v>1</v>
      </c>
      <c r="AI284" s="18" t="s">
        <v>1</v>
      </c>
      <c r="AJ284" s="258" t="s">
        <v>1</v>
      </c>
      <c r="AK284" s="258"/>
      <c r="AL284" s="18" t="s">
        <v>1</v>
      </c>
      <c r="AM284" s="22" t="s">
        <v>1</v>
      </c>
    </row>
    <row r="285" spans="1:39" ht="13.5" customHeight="1" x14ac:dyDescent="0.3">
      <c r="A285" s="3">
        <v>876</v>
      </c>
      <c r="B285" s="6" t="s">
        <v>257</v>
      </c>
      <c r="C285" s="6" t="s">
        <v>285</v>
      </c>
      <c r="D285" s="273" t="s">
        <v>295</v>
      </c>
      <c r="E285" s="273"/>
      <c r="F285" s="3" t="s">
        <v>295</v>
      </c>
      <c r="G285" s="3" t="s">
        <v>303</v>
      </c>
      <c r="H285" s="6" t="s">
        <v>350</v>
      </c>
      <c r="I285" s="3" t="s">
        <v>358</v>
      </c>
      <c r="J285" s="13" t="s">
        <v>5</v>
      </c>
      <c r="K285" s="12" t="s">
        <v>362</v>
      </c>
      <c r="L285" s="12" t="s">
        <v>362</v>
      </c>
      <c r="M285" s="19">
        <v>1</v>
      </c>
      <c r="N285" s="19">
        <v>1</v>
      </c>
      <c r="O285" s="19">
        <v>1</v>
      </c>
      <c r="P285" s="19">
        <v>1</v>
      </c>
      <c r="Q285" s="18" t="s">
        <v>1</v>
      </c>
      <c r="R285" s="258" t="s">
        <v>1</v>
      </c>
      <c r="S285" s="258"/>
      <c r="T285" s="18" t="s">
        <v>1</v>
      </c>
      <c r="U285" s="18" t="s">
        <v>1</v>
      </c>
      <c r="V285" s="18" t="s">
        <v>1</v>
      </c>
      <c r="W285" s="18" t="s">
        <v>1</v>
      </c>
      <c r="X285" s="261">
        <v>1</v>
      </c>
      <c r="Y285" s="261"/>
      <c r="Z285" s="21" t="s">
        <v>1</v>
      </c>
      <c r="AA285" s="21" t="s">
        <v>1</v>
      </c>
      <c r="AB285" s="18" t="s">
        <v>1</v>
      </c>
      <c r="AC285" s="18" t="s">
        <v>1</v>
      </c>
      <c r="AD285" s="258" t="s">
        <v>1</v>
      </c>
      <c r="AE285" s="258"/>
      <c r="AF285" s="18" t="s">
        <v>1</v>
      </c>
      <c r="AG285" s="18" t="s">
        <v>1</v>
      </c>
      <c r="AH285" s="19">
        <v>1</v>
      </c>
      <c r="AI285" s="19">
        <v>1</v>
      </c>
      <c r="AJ285" s="258" t="s">
        <v>1</v>
      </c>
      <c r="AK285" s="258"/>
      <c r="AL285" s="18" t="s">
        <v>1</v>
      </c>
      <c r="AM285" s="22" t="s">
        <v>1</v>
      </c>
    </row>
    <row r="286" spans="1:39" ht="14.25" customHeight="1" x14ac:dyDescent="0.3">
      <c r="A286" s="3">
        <v>893</v>
      </c>
      <c r="B286" s="6" t="s">
        <v>258</v>
      </c>
      <c r="C286" s="6" t="s">
        <v>285</v>
      </c>
      <c r="D286" s="273" t="s">
        <v>295</v>
      </c>
      <c r="E286" s="273"/>
      <c r="F286" s="3" t="s">
        <v>295</v>
      </c>
      <c r="G286" s="3" t="s">
        <v>303</v>
      </c>
      <c r="H286" s="6" t="s">
        <v>317</v>
      </c>
      <c r="I286" s="3" t="s">
        <v>358</v>
      </c>
      <c r="J286" s="13" t="s">
        <v>5</v>
      </c>
      <c r="K286" s="17" t="s">
        <v>1</v>
      </c>
      <c r="L286" s="12" t="s">
        <v>362</v>
      </c>
      <c r="M286" s="18" t="s">
        <v>1</v>
      </c>
      <c r="N286" s="19">
        <v>1</v>
      </c>
      <c r="O286" s="18" t="s">
        <v>1</v>
      </c>
      <c r="P286" s="19">
        <v>1</v>
      </c>
      <c r="Q286" s="19">
        <v>1</v>
      </c>
      <c r="R286" s="261">
        <v>1</v>
      </c>
      <c r="S286" s="261"/>
      <c r="T286" s="18" t="s">
        <v>1</v>
      </c>
      <c r="U286" s="18" t="s">
        <v>1</v>
      </c>
      <c r="V286" s="18" t="s">
        <v>1</v>
      </c>
      <c r="W286" s="18" t="s">
        <v>1</v>
      </c>
      <c r="X286" s="261">
        <v>1</v>
      </c>
      <c r="Y286" s="261"/>
      <c r="Z286" s="21" t="s">
        <v>1</v>
      </c>
      <c r="AA286" s="20" t="s">
        <v>1</v>
      </c>
      <c r="AB286" s="18" t="s">
        <v>1</v>
      </c>
      <c r="AC286" s="18" t="s">
        <v>1</v>
      </c>
      <c r="AD286" s="258" t="s">
        <v>1</v>
      </c>
      <c r="AE286" s="258"/>
      <c r="AF286" s="18" t="s">
        <v>1</v>
      </c>
      <c r="AG286" s="19">
        <v>1</v>
      </c>
      <c r="AH286" s="19">
        <v>1</v>
      </c>
      <c r="AI286" s="18" t="s">
        <v>1</v>
      </c>
      <c r="AJ286" s="261">
        <v>1</v>
      </c>
      <c r="AK286" s="261"/>
      <c r="AL286" s="19">
        <v>1</v>
      </c>
      <c r="AM286" s="23">
        <v>1</v>
      </c>
    </row>
    <row r="287" spans="1:39" ht="18" customHeight="1" x14ac:dyDescent="0.3">
      <c r="A287" s="276" t="s">
        <v>6</v>
      </c>
      <c r="B287" s="276"/>
      <c r="C287" s="276"/>
      <c r="D287" s="275" t="s">
        <v>1</v>
      </c>
      <c r="E287" s="275"/>
      <c r="F287" s="275"/>
      <c r="G287" s="275"/>
      <c r="H287" s="275"/>
      <c r="I287" s="275"/>
      <c r="J287" s="275"/>
      <c r="K287" s="275"/>
      <c r="L287" s="275"/>
      <c r="M287" s="275"/>
      <c r="N287" s="275"/>
      <c r="O287" s="275"/>
      <c r="P287" s="275"/>
      <c r="Q287" s="275"/>
      <c r="R287" s="275"/>
      <c r="S287" s="275"/>
      <c r="T287" s="275"/>
      <c r="U287" s="275"/>
      <c r="V287" s="275"/>
      <c r="W287" s="275"/>
      <c r="X287" s="275"/>
      <c r="Y287" s="275"/>
      <c r="Z287" s="275"/>
      <c r="AA287" s="275"/>
      <c r="AB287" s="275"/>
      <c r="AC287" s="275"/>
      <c r="AD287" s="275"/>
      <c r="AE287" s="275"/>
      <c r="AF287" s="275"/>
      <c r="AG287" s="275"/>
      <c r="AH287" s="275"/>
      <c r="AI287" s="275"/>
      <c r="AJ287" s="275"/>
      <c r="AK287" s="275"/>
      <c r="AL287" s="275"/>
      <c r="AM287" s="275"/>
    </row>
    <row r="288" spans="1:39" ht="18.75" customHeight="1" x14ac:dyDescent="0.3">
      <c r="A288" s="3">
        <v>742</v>
      </c>
      <c r="B288" s="6" t="s">
        <v>259</v>
      </c>
      <c r="C288" s="6" t="s">
        <v>286</v>
      </c>
      <c r="D288" s="273" t="s">
        <v>292</v>
      </c>
      <c r="E288" s="273"/>
      <c r="F288" s="3" t="s">
        <v>292</v>
      </c>
      <c r="G288" s="3" t="s">
        <v>303</v>
      </c>
      <c r="H288" s="6" t="s">
        <v>331</v>
      </c>
      <c r="I288" s="3" t="s">
        <v>359</v>
      </c>
      <c r="J288" s="15" t="s">
        <v>6</v>
      </c>
      <c r="K288" s="17" t="s">
        <v>1</v>
      </c>
      <c r="L288" s="17" t="s">
        <v>1</v>
      </c>
      <c r="M288" s="19">
        <v>1</v>
      </c>
      <c r="N288" s="18" t="s">
        <v>1</v>
      </c>
      <c r="O288" s="18" t="s">
        <v>1</v>
      </c>
      <c r="P288" s="18" t="s">
        <v>1</v>
      </c>
      <c r="Q288" s="18" t="s">
        <v>1</v>
      </c>
      <c r="R288" s="258" t="s">
        <v>1</v>
      </c>
      <c r="S288" s="258"/>
      <c r="T288" s="18" t="s">
        <v>1</v>
      </c>
      <c r="U288" s="18" t="s">
        <v>1</v>
      </c>
      <c r="V288" s="18" t="s">
        <v>1</v>
      </c>
      <c r="W288" s="18" t="s">
        <v>1</v>
      </c>
      <c r="X288" s="258" t="s">
        <v>1</v>
      </c>
      <c r="Y288" s="258"/>
      <c r="Z288" s="21" t="s">
        <v>1</v>
      </c>
      <c r="AA288" s="21" t="s">
        <v>1</v>
      </c>
      <c r="AB288" s="18" t="s">
        <v>1</v>
      </c>
      <c r="AC288" s="18" t="s">
        <v>1</v>
      </c>
      <c r="AD288" s="258" t="s">
        <v>1</v>
      </c>
      <c r="AE288" s="258"/>
      <c r="AF288" s="20" t="s">
        <v>1</v>
      </c>
      <c r="AG288" s="18" t="s">
        <v>1</v>
      </c>
      <c r="AH288" s="18" t="s">
        <v>1</v>
      </c>
      <c r="AI288" s="18" t="s">
        <v>1</v>
      </c>
      <c r="AJ288" s="258" t="s">
        <v>1</v>
      </c>
      <c r="AK288" s="258"/>
      <c r="AL288" s="18" t="s">
        <v>1</v>
      </c>
      <c r="AM288" s="22" t="s">
        <v>1</v>
      </c>
    </row>
    <row r="289" spans="1:39" ht="14.25" customHeight="1" x14ac:dyDescent="0.3">
      <c r="A289" s="3">
        <v>742</v>
      </c>
      <c r="B289" s="6" t="s">
        <v>259</v>
      </c>
      <c r="C289" s="6" t="s">
        <v>286</v>
      </c>
      <c r="D289" s="273" t="s">
        <v>292</v>
      </c>
      <c r="E289" s="273"/>
      <c r="F289" s="3" t="s">
        <v>292</v>
      </c>
      <c r="G289" s="3" t="s">
        <v>303</v>
      </c>
      <c r="H289" s="6" t="s">
        <v>331</v>
      </c>
      <c r="I289" s="3" t="s">
        <v>358</v>
      </c>
      <c r="J289" s="15" t="s">
        <v>6</v>
      </c>
      <c r="K289" s="12" t="s">
        <v>362</v>
      </c>
      <c r="L289" s="12" t="s">
        <v>362</v>
      </c>
      <c r="M289" s="19">
        <v>1</v>
      </c>
      <c r="N289" s="18" t="s">
        <v>1</v>
      </c>
      <c r="O289" s="18" t="s">
        <v>1</v>
      </c>
      <c r="P289" s="18" t="s">
        <v>1</v>
      </c>
      <c r="Q289" s="18" t="s">
        <v>1</v>
      </c>
      <c r="R289" s="258" t="s">
        <v>1</v>
      </c>
      <c r="S289" s="258"/>
      <c r="T289" s="18" t="s">
        <v>1</v>
      </c>
      <c r="U289" s="18" t="s">
        <v>1</v>
      </c>
      <c r="V289" s="18" t="s">
        <v>1</v>
      </c>
      <c r="W289" s="18" t="s">
        <v>1</v>
      </c>
      <c r="X289" s="258" t="s">
        <v>1</v>
      </c>
      <c r="Y289" s="258"/>
      <c r="Z289" s="21" t="s">
        <v>1</v>
      </c>
      <c r="AA289" s="21" t="s">
        <v>1</v>
      </c>
      <c r="AB289" s="18" t="s">
        <v>1</v>
      </c>
      <c r="AC289" s="18" t="s">
        <v>1</v>
      </c>
      <c r="AD289" s="258" t="s">
        <v>1</v>
      </c>
      <c r="AE289" s="258"/>
      <c r="AF289" s="20" t="s">
        <v>1</v>
      </c>
      <c r="AG289" s="18" t="s">
        <v>1</v>
      </c>
      <c r="AH289" s="19">
        <v>1</v>
      </c>
      <c r="AI289" s="19">
        <v>1</v>
      </c>
      <c r="AJ289" s="258" t="s">
        <v>1</v>
      </c>
      <c r="AK289" s="258"/>
      <c r="AL289" s="18" t="s">
        <v>1</v>
      </c>
      <c r="AM289" s="22" t="s">
        <v>1</v>
      </c>
    </row>
    <row r="290" spans="1:39" ht="18.75" customHeight="1" x14ac:dyDescent="0.3">
      <c r="A290" s="3">
        <v>1491</v>
      </c>
      <c r="B290" s="6" t="s">
        <v>260</v>
      </c>
      <c r="C290" s="6" t="s">
        <v>285</v>
      </c>
      <c r="D290" s="273" t="s">
        <v>297</v>
      </c>
      <c r="E290" s="273"/>
      <c r="F290" s="3" t="s">
        <v>297</v>
      </c>
      <c r="G290" s="3" t="s">
        <v>303</v>
      </c>
      <c r="H290" s="6" t="s">
        <v>343</v>
      </c>
      <c r="I290" s="3" t="s">
        <v>358</v>
      </c>
      <c r="J290" s="15" t="s">
        <v>6</v>
      </c>
      <c r="K290" s="17" t="s">
        <v>1</v>
      </c>
      <c r="L290" s="12" t="s">
        <v>362</v>
      </c>
      <c r="M290" s="19">
        <v>1</v>
      </c>
      <c r="N290" s="18" t="s">
        <v>1</v>
      </c>
      <c r="O290" s="18" t="s">
        <v>1</v>
      </c>
      <c r="P290" s="18" t="s">
        <v>1</v>
      </c>
      <c r="Q290" s="18" t="s">
        <v>1</v>
      </c>
      <c r="R290" s="258" t="s">
        <v>1</v>
      </c>
      <c r="S290" s="258"/>
      <c r="T290" s="18" t="s">
        <v>1</v>
      </c>
      <c r="U290" s="18" t="s">
        <v>1</v>
      </c>
      <c r="V290" s="18" t="s">
        <v>1</v>
      </c>
      <c r="W290" s="18" t="s">
        <v>1</v>
      </c>
      <c r="X290" s="258" t="s">
        <v>1</v>
      </c>
      <c r="Y290" s="258"/>
      <c r="Z290" s="21" t="s">
        <v>1</v>
      </c>
      <c r="AA290" s="20" t="s">
        <v>1</v>
      </c>
      <c r="AB290" s="18" t="s">
        <v>1</v>
      </c>
      <c r="AC290" s="18" t="s">
        <v>1</v>
      </c>
      <c r="AD290" s="258" t="s">
        <v>1</v>
      </c>
      <c r="AE290" s="258"/>
      <c r="AF290" s="20" t="s">
        <v>1</v>
      </c>
      <c r="AG290" s="19">
        <v>1</v>
      </c>
      <c r="AH290" s="19">
        <v>1</v>
      </c>
      <c r="AI290" s="19">
        <v>1</v>
      </c>
      <c r="AJ290" s="261">
        <v>1</v>
      </c>
      <c r="AK290" s="261"/>
      <c r="AL290" s="18" t="s">
        <v>1</v>
      </c>
      <c r="AM290" s="22" t="s">
        <v>1</v>
      </c>
    </row>
    <row r="291" spans="1:39" ht="14.25" customHeight="1" x14ac:dyDescent="0.3">
      <c r="A291" s="3">
        <v>788</v>
      </c>
      <c r="B291" s="6" t="s">
        <v>261</v>
      </c>
      <c r="C291" s="6" t="s">
        <v>285</v>
      </c>
      <c r="D291" s="273" t="s">
        <v>293</v>
      </c>
      <c r="E291" s="273"/>
      <c r="F291" s="3" t="s">
        <v>293</v>
      </c>
      <c r="G291" s="3" t="s">
        <v>303</v>
      </c>
      <c r="H291" s="6" t="s">
        <v>312</v>
      </c>
      <c r="I291" s="3" t="s">
        <v>358</v>
      </c>
      <c r="J291" s="15" t="s">
        <v>6</v>
      </c>
      <c r="K291" s="17" t="s">
        <v>1</v>
      </c>
      <c r="L291" s="12" t="s">
        <v>362</v>
      </c>
      <c r="M291" s="18" t="s">
        <v>1</v>
      </c>
      <c r="N291" s="18" t="s">
        <v>1</v>
      </c>
      <c r="O291" s="18" t="s">
        <v>1</v>
      </c>
      <c r="P291" s="18" t="s">
        <v>1</v>
      </c>
      <c r="Q291" s="18" t="s">
        <v>1</v>
      </c>
      <c r="R291" s="258" t="s">
        <v>1</v>
      </c>
      <c r="S291" s="258"/>
      <c r="T291" s="18" t="s">
        <v>1</v>
      </c>
      <c r="U291" s="18" t="s">
        <v>1</v>
      </c>
      <c r="V291" s="18" t="s">
        <v>1</v>
      </c>
      <c r="W291" s="18" t="s">
        <v>1</v>
      </c>
      <c r="X291" s="258" t="s">
        <v>1</v>
      </c>
      <c r="Y291" s="258"/>
      <c r="Z291" s="21" t="s">
        <v>1</v>
      </c>
      <c r="AA291" s="18" t="s">
        <v>1</v>
      </c>
      <c r="AB291" s="18" t="s">
        <v>1</v>
      </c>
      <c r="AC291" s="18" t="s">
        <v>1</v>
      </c>
      <c r="AD291" s="258" t="s">
        <v>1</v>
      </c>
      <c r="AE291" s="258"/>
      <c r="AF291" s="20" t="s">
        <v>1</v>
      </c>
      <c r="AG291" s="19">
        <v>1</v>
      </c>
      <c r="AH291" s="18" t="s">
        <v>1</v>
      </c>
      <c r="AI291" s="19">
        <v>1</v>
      </c>
      <c r="AJ291" s="258" t="s">
        <v>1</v>
      </c>
      <c r="AK291" s="258"/>
      <c r="AL291" s="18" t="s">
        <v>1</v>
      </c>
      <c r="AM291" s="22" t="s">
        <v>1</v>
      </c>
    </row>
    <row r="292" spans="1:39" ht="14.25" customHeight="1" x14ac:dyDescent="0.3">
      <c r="A292" s="3">
        <v>817</v>
      </c>
      <c r="B292" s="6" t="s">
        <v>262</v>
      </c>
      <c r="C292" s="6" t="s">
        <v>285</v>
      </c>
      <c r="D292" s="273" t="s">
        <v>298</v>
      </c>
      <c r="E292" s="273"/>
      <c r="F292" s="3" t="s">
        <v>298</v>
      </c>
      <c r="G292" s="3" t="s">
        <v>303</v>
      </c>
      <c r="H292" s="6" t="s">
        <v>346</v>
      </c>
      <c r="I292" s="3" t="s">
        <v>358</v>
      </c>
      <c r="J292" s="15" t="s">
        <v>6</v>
      </c>
      <c r="K292" s="12" t="s">
        <v>362</v>
      </c>
      <c r="L292" s="12" t="s">
        <v>362</v>
      </c>
      <c r="M292" s="18" t="s">
        <v>1</v>
      </c>
      <c r="N292" s="18" t="s">
        <v>1</v>
      </c>
      <c r="O292" s="18" t="s">
        <v>1</v>
      </c>
      <c r="P292" s="18" t="s">
        <v>1</v>
      </c>
      <c r="Q292" s="18" t="s">
        <v>1</v>
      </c>
      <c r="R292" s="258" t="s">
        <v>1</v>
      </c>
      <c r="S292" s="258"/>
      <c r="T292" s="18" t="s">
        <v>1</v>
      </c>
      <c r="U292" s="18" t="s">
        <v>1</v>
      </c>
      <c r="V292" s="18" t="s">
        <v>1</v>
      </c>
      <c r="W292" s="18" t="s">
        <v>1</v>
      </c>
      <c r="X292" s="258" t="s">
        <v>1</v>
      </c>
      <c r="Y292" s="258"/>
      <c r="Z292" s="20" t="s">
        <v>1</v>
      </c>
      <c r="AA292" s="20" t="s">
        <v>1</v>
      </c>
      <c r="AB292" s="18" t="s">
        <v>1</v>
      </c>
      <c r="AC292" s="18" t="s">
        <v>1</v>
      </c>
      <c r="AD292" s="258" t="s">
        <v>1</v>
      </c>
      <c r="AE292" s="258"/>
      <c r="AF292" s="20" t="s">
        <v>1</v>
      </c>
      <c r="AG292" s="18" t="s">
        <v>1</v>
      </c>
      <c r="AH292" s="19">
        <v>1</v>
      </c>
      <c r="AI292" s="19">
        <v>1</v>
      </c>
      <c r="AJ292" s="258" t="s">
        <v>1</v>
      </c>
      <c r="AK292" s="258"/>
      <c r="AL292" s="18" t="s">
        <v>1</v>
      </c>
      <c r="AM292" s="22" t="s">
        <v>1</v>
      </c>
    </row>
    <row r="293" spans="1:39" ht="14.25" customHeight="1" x14ac:dyDescent="0.3">
      <c r="A293" s="3">
        <v>827</v>
      </c>
      <c r="B293" s="6" t="s">
        <v>263</v>
      </c>
      <c r="C293" s="6" t="s">
        <v>285</v>
      </c>
      <c r="D293" s="273" t="s">
        <v>298</v>
      </c>
      <c r="E293" s="273"/>
      <c r="F293" s="3" t="s">
        <v>298</v>
      </c>
      <c r="G293" s="3" t="s">
        <v>303</v>
      </c>
      <c r="H293" s="6" t="s">
        <v>355</v>
      </c>
      <c r="I293" s="3" t="s">
        <v>358</v>
      </c>
      <c r="J293" s="15" t="s">
        <v>6</v>
      </c>
      <c r="K293" s="12" t="s">
        <v>362</v>
      </c>
      <c r="L293" s="12" t="s">
        <v>362</v>
      </c>
      <c r="M293" s="19">
        <v>1</v>
      </c>
      <c r="N293" s="18" t="s">
        <v>1</v>
      </c>
      <c r="O293" s="18" t="s">
        <v>1</v>
      </c>
      <c r="P293" s="18" t="s">
        <v>1</v>
      </c>
      <c r="Q293" s="18" t="s">
        <v>1</v>
      </c>
      <c r="R293" s="258" t="s">
        <v>1</v>
      </c>
      <c r="S293" s="258"/>
      <c r="T293" s="18" t="s">
        <v>1</v>
      </c>
      <c r="U293" s="18" t="s">
        <v>1</v>
      </c>
      <c r="V293" s="18" t="s">
        <v>1</v>
      </c>
      <c r="W293" s="18" t="s">
        <v>1</v>
      </c>
      <c r="X293" s="258" t="s">
        <v>1</v>
      </c>
      <c r="Y293" s="258"/>
      <c r="Z293" s="20" t="s">
        <v>1</v>
      </c>
      <c r="AA293" s="20" t="s">
        <v>1</v>
      </c>
      <c r="AB293" s="18" t="s">
        <v>1</v>
      </c>
      <c r="AC293" s="18" t="s">
        <v>1</v>
      </c>
      <c r="AD293" s="258" t="s">
        <v>1</v>
      </c>
      <c r="AE293" s="258"/>
      <c r="AF293" s="18" t="s">
        <v>1</v>
      </c>
      <c r="AG293" s="18" t="s">
        <v>1</v>
      </c>
      <c r="AH293" s="18" t="s">
        <v>1</v>
      </c>
      <c r="AI293" s="19">
        <v>1</v>
      </c>
      <c r="AJ293" s="261">
        <v>1</v>
      </c>
      <c r="AK293" s="261"/>
      <c r="AL293" s="19">
        <v>1</v>
      </c>
      <c r="AM293" s="22" t="s">
        <v>1</v>
      </c>
    </row>
    <row r="294" spans="1:39" ht="13.5" customHeight="1" x14ac:dyDescent="0.3">
      <c r="A294" s="3">
        <v>894</v>
      </c>
      <c r="B294" s="6" t="s">
        <v>264</v>
      </c>
      <c r="C294" s="6" t="s">
        <v>285</v>
      </c>
      <c r="D294" s="273" t="s">
        <v>295</v>
      </c>
      <c r="E294" s="273"/>
      <c r="F294" s="3" t="s">
        <v>295</v>
      </c>
      <c r="G294" s="3" t="s">
        <v>303</v>
      </c>
      <c r="H294" s="6" t="s">
        <v>350</v>
      </c>
      <c r="I294" s="3" t="s">
        <v>358</v>
      </c>
      <c r="J294" s="15" t="s">
        <v>6</v>
      </c>
      <c r="K294" s="12" t="s">
        <v>362</v>
      </c>
      <c r="L294" s="12" t="s">
        <v>362</v>
      </c>
      <c r="M294" s="18" t="s">
        <v>1</v>
      </c>
      <c r="N294" s="18" t="s">
        <v>1</v>
      </c>
      <c r="O294" s="18" t="s">
        <v>1</v>
      </c>
      <c r="P294" s="18" t="s">
        <v>1</v>
      </c>
      <c r="Q294" s="18" t="s">
        <v>1</v>
      </c>
      <c r="R294" s="258" t="s">
        <v>1</v>
      </c>
      <c r="S294" s="258"/>
      <c r="T294" s="18" t="s">
        <v>1</v>
      </c>
      <c r="U294" s="18" t="s">
        <v>1</v>
      </c>
      <c r="V294" s="18" t="s">
        <v>1</v>
      </c>
      <c r="W294" s="18" t="s">
        <v>1</v>
      </c>
      <c r="X294" s="258" t="s">
        <v>1</v>
      </c>
      <c r="Y294" s="258"/>
      <c r="Z294" s="18" t="s">
        <v>1</v>
      </c>
      <c r="AA294" s="18" t="s">
        <v>1</v>
      </c>
      <c r="AB294" s="18" t="s">
        <v>1</v>
      </c>
      <c r="AC294" s="18" t="s">
        <v>1</v>
      </c>
      <c r="AD294" s="258" t="s">
        <v>1</v>
      </c>
      <c r="AE294" s="258"/>
      <c r="AF294" s="18" t="s">
        <v>1</v>
      </c>
      <c r="AG294" s="19">
        <v>1</v>
      </c>
      <c r="AH294" s="18" t="s">
        <v>1</v>
      </c>
      <c r="AI294" s="18" t="s">
        <v>1</v>
      </c>
      <c r="AJ294" s="258" t="s">
        <v>1</v>
      </c>
      <c r="AK294" s="258"/>
      <c r="AL294" s="18" t="s">
        <v>1</v>
      </c>
      <c r="AM294" s="22" t="s">
        <v>1</v>
      </c>
    </row>
    <row r="295" spans="1:39" ht="18" customHeight="1" x14ac:dyDescent="0.3">
      <c r="A295" s="276" t="s">
        <v>7</v>
      </c>
      <c r="B295" s="276"/>
      <c r="C295" s="276"/>
      <c r="D295" s="275" t="s">
        <v>1</v>
      </c>
      <c r="E295" s="275"/>
      <c r="F295" s="275"/>
      <c r="G295" s="275"/>
      <c r="H295" s="275"/>
      <c r="I295" s="275"/>
      <c r="J295" s="275"/>
      <c r="K295" s="275"/>
      <c r="L295" s="275"/>
      <c r="M295" s="275"/>
      <c r="N295" s="275"/>
      <c r="O295" s="275"/>
      <c r="P295" s="275"/>
      <c r="Q295" s="275"/>
      <c r="R295" s="275"/>
      <c r="S295" s="275"/>
      <c r="T295" s="275"/>
      <c r="U295" s="275"/>
      <c r="V295" s="275"/>
      <c r="W295" s="275"/>
      <c r="X295" s="275"/>
      <c r="Y295" s="275"/>
      <c r="Z295" s="275"/>
      <c r="AA295" s="275"/>
      <c r="AB295" s="275"/>
      <c r="AC295" s="275"/>
      <c r="AD295" s="275"/>
      <c r="AE295" s="275"/>
      <c r="AF295" s="275"/>
      <c r="AG295" s="275"/>
      <c r="AH295" s="275"/>
      <c r="AI295" s="275"/>
      <c r="AJ295" s="275"/>
      <c r="AK295" s="275"/>
      <c r="AL295" s="275"/>
      <c r="AM295" s="275"/>
    </row>
    <row r="296" spans="1:39" ht="14.25" customHeight="1" x14ac:dyDescent="0.3">
      <c r="A296" s="3">
        <v>594</v>
      </c>
      <c r="B296" s="6" t="s">
        <v>265</v>
      </c>
      <c r="C296" s="6" t="s">
        <v>285</v>
      </c>
      <c r="D296" s="273" t="s">
        <v>290</v>
      </c>
      <c r="E296" s="273"/>
      <c r="F296" s="3" t="s">
        <v>290</v>
      </c>
      <c r="G296" s="3" t="s">
        <v>303</v>
      </c>
      <c r="H296" s="6" t="s">
        <v>322</v>
      </c>
      <c r="I296" s="3" t="s">
        <v>358</v>
      </c>
      <c r="J296" s="16" t="s">
        <v>7</v>
      </c>
      <c r="K296" s="12" t="s">
        <v>362</v>
      </c>
      <c r="L296" s="12" t="s">
        <v>362</v>
      </c>
      <c r="M296" s="19">
        <v>1</v>
      </c>
      <c r="N296" s="18" t="s">
        <v>1</v>
      </c>
      <c r="O296" s="18" t="s">
        <v>1</v>
      </c>
      <c r="P296" s="18" t="s">
        <v>1</v>
      </c>
      <c r="Q296" s="18" t="s">
        <v>1</v>
      </c>
      <c r="R296" s="258" t="s">
        <v>1</v>
      </c>
      <c r="S296" s="258"/>
      <c r="T296" s="18" t="s">
        <v>1</v>
      </c>
      <c r="U296" s="18" t="s">
        <v>1</v>
      </c>
      <c r="V296" s="18" t="s">
        <v>1</v>
      </c>
      <c r="W296" s="18" t="s">
        <v>1</v>
      </c>
      <c r="X296" s="258" t="s">
        <v>1</v>
      </c>
      <c r="Y296" s="258"/>
      <c r="Z296" s="20" t="s">
        <v>1</v>
      </c>
      <c r="AA296" s="20" t="s">
        <v>1</v>
      </c>
      <c r="AB296" s="20" t="s">
        <v>1</v>
      </c>
      <c r="AC296" s="18" t="s">
        <v>1</v>
      </c>
      <c r="AD296" s="258" t="s">
        <v>1</v>
      </c>
      <c r="AE296" s="258"/>
      <c r="AF296" s="18" t="s">
        <v>1</v>
      </c>
      <c r="AG296" s="19">
        <v>1</v>
      </c>
      <c r="AH296" s="19">
        <v>1</v>
      </c>
      <c r="AI296" s="19">
        <v>1</v>
      </c>
      <c r="AJ296" s="258" t="s">
        <v>1</v>
      </c>
      <c r="AK296" s="258"/>
      <c r="AL296" s="19">
        <v>1</v>
      </c>
      <c r="AM296" s="23">
        <v>1</v>
      </c>
    </row>
    <row r="297" spans="1:39" ht="14.25" customHeight="1" x14ac:dyDescent="0.3">
      <c r="A297" s="3">
        <v>616</v>
      </c>
      <c r="B297" s="6" t="s">
        <v>266</v>
      </c>
      <c r="C297" s="6" t="s">
        <v>285</v>
      </c>
      <c r="D297" s="273" t="s">
        <v>290</v>
      </c>
      <c r="E297" s="273"/>
      <c r="F297" s="3" t="s">
        <v>290</v>
      </c>
      <c r="G297" s="3" t="s">
        <v>303</v>
      </c>
      <c r="H297" s="6" t="s">
        <v>322</v>
      </c>
      <c r="I297" s="3" t="s">
        <v>358</v>
      </c>
      <c r="J297" s="16" t="s">
        <v>7</v>
      </c>
      <c r="K297" s="12" t="s">
        <v>362</v>
      </c>
      <c r="L297" s="12" t="s">
        <v>362</v>
      </c>
      <c r="M297" s="18" t="s">
        <v>1</v>
      </c>
      <c r="N297" s="18" t="s">
        <v>1</v>
      </c>
      <c r="O297" s="18" t="s">
        <v>1</v>
      </c>
      <c r="P297" s="18" t="s">
        <v>1</v>
      </c>
      <c r="Q297" s="18" t="s">
        <v>1</v>
      </c>
      <c r="R297" s="258" t="s">
        <v>1</v>
      </c>
      <c r="S297" s="258"/>
      <c r="T297" s="18" t="s">
        <v>1</v>
      </c>
      <c r="U297" s="18" t="s">
        <v>1</v>
      </c>
      <c r="V297" s="18" t="s">
        <v>1</v>
      </c>
      <c r="W297" s="18" t="s">
        <v>1</v>
      </c>
      <c r="X297" s="258" t="s">
        <v>1</v>
      </c>
      <c r="Y297" s="258"/>
      <c r="Z297" s="21" t="s">
        <v>1</v>
      </c>
      <c r="AA297" s="20" t="s">
        <v>1</v>
      </c>
      <c r="AB297" s="18" t="s">
        <v>1</v>
      </c>
      <c r="AC297" s="18" t="s">
        <v>1</v>
      </c>
      <c r="AD297" s="258" t="s">
        <v>1</v>
      </c>
      <c r="AE297" s="258"/>
      <c r="AF297" s="18" t="s">
        <v>1</v>
      </c>
      <c r="AG297" s="19">
        <v>1</v>
      </c>
      <c r="AH297" s="19">
        <v>1</v>
      </c>
      <c r="AI297" s="19">
        <v>1</v>
      </c>
      <c r="AJ297" s="258" t="s">
        <v>1</v>
      </c>
      <c r="AK297" s="258"/>
      <c r="AL297" s="19">
        <v>1</v>
      </c>
      <c r="AM297" s="22" t="s">
        <v>1</v>
      </c>
    </row>
    <row r="298" spans="1:39" ht="14.25" customHeight="1" x14ac:dyDescent="0.3">
      <c r="A298" s="3">
        <v>568</v>
      </c>
      <c r="B298" s="6" t="s">
        <v>267</v>
      </c>
      <c r="C298" s="6" t="s">
        <v>286</v>
      </c>
      <c r="D298" s="273" t="s">
        <v>290</v>
      </c>
      <c r="E298" s="273"/>
      <c r="F298" s="3" t="s">
        <v>290</v>
      </c>
      <c r="G298" s="3" t="s">
        <v>303</v>
      </c>
      <c r="H298" s="6" t="s">
        <v>305</v>
      </c>
      <c r="I298" s="3" t="s">
        <v>358</v>
      </c>
      <c r="J298" s="16" t="s">
        <v>7</v>
      </c>
      <c r="K298" s="12" t="s">
        <v>362</v>
      </c>
      <c r="L298" s="12" t="s">
        <v>362</v>
      </c>
      <c r="M298" s="19">
        <v>1</v>
      </c>
      <c r="N298" s="18" t="s">
        <v>1</v>
      </c>
      <c r="O298" s="18" t="s">
        <v>1</v>
      </c>
      <c r="P298" s="18" t="s">
        <v>1</v>
      </c>
      <c r="Q298" s="18" t="s">
        <v>1</v>
      </c>
      <c r="R298" s="258" t="s">
        <v>1</v>
      </c>
      <c r="S298" s="258"/>
      <c r="T298" s="18" t="s">
        <v>1</v>
      </c>
      <c r="U298" s="18" t="s">
        <v>1</v>
      </c>
      <c r="V298" s="18" t="s">
        <v>1</v>
      </c>
      <c r="W298" s="18" t="s">
        <v>1</v>
      </c>
      <c r="X298" s="258" t="s">
        <v>1</v>
      </c>
      <c r="Y298" s="258"/>
      <c r="Z298" s="21" t="s">
        <v>1</v>
      </c>
      <c r="AA298" s="21" t="s">
        <v>1</v>
      </c>
      <c r="AB298" s="18" t="s">
        <v>1</v>
      </c>
      <c r="AC298" s="18" t="s">
        <v>1</v>
      </c>
      <c r="AD298" s="258" t="s">
        <v>1</v>
      </c>
      <c r="AE298" s="258"/>
      <c r="AF298" s="20" t="s">
        <v>1</v>
      </c>
      <c r="AG298" s="19">
        <v>1</v>
      </c>
      <c r="AH298" s="19">
        <v>1</v>
      </c>
      <c r="AI298" s="19">
        <v>1</v>
      </c>
      <c r="AJ298" s="258" t="s">
        <v>1</v>
      </c>
      <c r="AK298" s="258"/>
      <c r="AL298" s="18" t="s">
        <v>1</v>
      </c>
      <c r="AM298" s="22" t="s">
        <v>1</v>
      </c>
    </row>
    <row r="299" spans="1:39" ht="18.75" customHeight="1" x14ac:dyDescent="0.3">
      <c r="A299" s="3">
        <v>568</v>
      </c>
      <c r="B299" s="6" t="s">
        <v>267</v>
      </c>
      <c r="C299" s="6" t="s">
        <v>286</v>
      </c>
      <c r="D299" s="273" t="s">
        <v>290</v>
      </c>
      <c r="E299" s="273"/>
      <c r="F299" s="3" t="s">
        <v>290</v>
      </c>
      <c r="G299" s="3" t="s">
        <v>303</v>
      </c>
      <c r="H299" s="6" t="s">
        <v>305</v>
      </c>
      <c r="I299" s="3" t="s">
        <v>359</v>
      </c>
      <c r="J299" s="16" t="s">
        <v>7</v>
      </c>
      <c r="K299" s="12" t="s">
        <v>362</v>
      </c>
      <c r="L299" s="12" t="s">
        <v>362</v>
      </c>
      <c r="M299" s="19">
        <v>1</v>
      </c>
      <c r="N299" s="18" t="s">
        <v>1</v>
      </c>
      <c r="O299" s="18" t="s">
        <v>1</v>
      </c>
      <c r="P299" s="18" t="s">
        <v>1</v>
      </c>
      <c r="Q299" s="18" t="s">
        <v>1</v>
      </c>
      <c r="R299" s="258" t="s">
        <v>1</v>
      </c>
      <c r="S299" s="258"/>
      <c r="T299" s="18" t="s">
        <v>1</v>
      </c>
      <c r="U299" s="18" t="s">
        <v>1</v>
      </c>
      <c r="V299" s="18" t="s">
        <v>1</v>
      </c>
      <c r="W299" s="18" t="s">
        <v>1</v>
      </c>
      <c r="X299" s="258" t="s">
        <v>1</v>
      </c>
      <c r="Y299" s="258"/>
      <c r="Z299" s="21" t="s">
        <v>1</v>
      </c>
      <c r="AA299" s="21" t="s">
        <v>1</v>
      </c>
      <c r="AB299" s="18" t="s">
        <v>1</v>
      </c>
      <c r="AC299" s="18" t="s">
        <v>1</v>
      </c>
      <c r="AD299" s="258" t="s">
        <v>1</v>
      </c>
      <c r="AE299" s="258"/>
      <c r="AF299" s="20" t="s">
        <v>1</v>
      </c>
      <c r="AG299" s="18" t="s">
        <v>1</v>
      </c>
      <c r="AH299" s="18" t="s">
        <v>1</v>
      </c>
      <c r="AI299" s="18" t="s">
        <v>1</v>
      </c>
      <c r="AJ299" s="258" t="s">
        <v>1</v>
      </c>
      <c r="AK299" s="258"/>
      <c r="AL299" s="18" t="s">
        <v>1</v>
      </c>
      <c r="AM299" s="22" t="s">
        <v>1</v>
      </c>
    </row>
    <row r="300" spans="1:39" ht="14.25" customHeight="1" x14ac:dyDescent="0.3">
      <c r="A300" s="3">
        <v>637</v>
      </c>
      <c r="B300" s="6" t="s">
        <v>268</v>
      </c>
      <c r="C300" s="6" t="s">
        <v>285</v>
      </c>
      <c r="D300" s="273" t="s">
        <v>296</v>
      </c>
      <c r="E300" s="273"/>
      <c r="F300" s="3" t="s">
        <v>296</v>
      </c>
      <c r="G300" s="3" t="s">
        <v>303</v>
      </c>
      <c r="H300" s="6" t="s">
        <v>327</v>
      </c>
      <c r="I300" s="3" t="s">
        <v>358</v>
      </c>
      <c r="J300" s="16" t="s">
        <v>7</v>
      </c>
      <c r="K300" s="12" t="s">
        <v>362</v>
      </c>
      <c r="L300" s="12" t="s">
        <v>362</v>
      </c>
      <c r="M300" s="19">
        <v>1</v>
      </c>
      <c r="N300" s="18" t="s">
        <v>1</v>
      </c>
      <c r="O300" s="18" t="s">
        <v>1</v>
      </c>
      <c r="P300" s="18" t="s">
        <v>1</v>
      </c>
      <c r="Q300" s="18" t="s">
        <v>1</v>
      </c>
      <c r="R300" s="258" t="s">
        <v>1</v>
      </c>
      <c r="S300" s="258"/>
      <c r="T300" s="18" t="s">
        <v>1</v>
      </c>
      <c r="U300" s="18" t="s">
        <v>1</v>
      </c>
      <c r="V300" s="18" t="s">
        <v>1</v>
      </c>
      <c r="W300" s="18" t="s">
        <v>1</v>
      </c>
      <c r="X300" s="258" t="s">
        <v>1</v>
      </c>
      <c r="Y300" s="258"/>
      <c r="Z300" s="20" t="s">
        <v>1</v>
      </c>
      <c r="AA300" s="18" t="s">
        <v>1</v>
      </c>
      <c r="AB300" s="18" t="s">
        <v>1</v>
      </c>
      <c r="AC300" s="18" t="s">
        <v>1</v>
      </c>
      <c r="AD300" s="258" t="s">
        <v>1</v>
      </c>
      <c r="AE300" s="258"/>
      <c r="AF300" s="20" t="s">
        <v>1</v>
      </c>
      <c r="AG300" s="19">
        <v>1</v>
      </c>
      <c r="AH300" s="19">
        <v>1</v>
      </c>
      <c r="AI300" s="19">
        <v>1</v>
      </c>
      <c r="AJ300" s="258" t="s">
        <v>1</v>
      </c>
      <c r="AK300" s="258"/>
      <c r="AL300" s="19">
        <v>1</v>
      </c>
      <c r="AM300" s="23">
        <v>1</v>
      </c>
    </row>
    <row r="301" spans="1:39" ht="14.25" customHeight="1" x14ac:dyDescent="0.3">
      <c r="A301" s="3">
        <v>627</v>
      </c>
      <c r="B301" s="6" t="s">
        <v>269</v>
      </c>
      <c r="C301" s="6" t="s">
        <v>285</v>
      </c>
      <c r="D301" s="273" t="s">
        <v>296</v>
      </c>
      <c r="E301" s="273"/>
      <c r="F301" s="3" t="s">
        <v>296</v>
      </c>
      <c r="G301" s="3" t="s">
        <v>303</v>
      </c>
      <c r="H301" s="6" t="s">
        <v>328</v>
      </c>
      <c r="I301" s="3" t="s">
        <v>358</v>
      </c>
      <c r="J301" s="16" t="s">
        <v>7</v>
      </c>
      <c r="K301" s="12" t="s">
        <v>362</v>
      </c>
      <c r="L301" s="12" t="s">
        <v>362</v>
      </c>
      <c r="M301" s="19">
        <v>1</v>
      </c>
      <c r="N301" s="18" t="s">
        <v>1</v>
      </c>
      <c r="O301" s="18" t="s">
        <v>1</v>
      </c>
      <c r="P301" s="18" t="s">
        <v>1</v>
      </c>
      <c r="Q301" s="18" t="s">
        <v>1</v>
      </c>
      <c r="R301" s="258" t="s">
        <v>1</v>
      </c>
      <c r="S301" s="258"/>
      <c r="T301" s="18" t="s">
        <v>1</v>
      </c>
      <c r="U301" s="18" t="s">
        <v>1</v>
      </c>
      <c r="V301" s="18" t="s">
        <v>1</v>
      </c>
      <c r="W301" s="18" t="s">
        <v>1</v>
      </c>
      <c r="X301" s="258" t="s">
        <v>1</v>
      </c>
      <c r="Y301" s="258"/>
      <c r="Z301" s="21" t="s">
        <v>1</v>
      </c>
      <c r="AA301" s="21" t="s">
        <v>1</v>
      </c>
      <c r="AB301" s="18" t="s">
        <v>1</v>
      </c>
      <c r="AC301" s="20" t="s">
        <v>1</v>
      </c>
      <c r="AD301" s="258" t="s">
        <v>1</v>
      </c>
      <c r="AE301" s="258"/>
      <c r="AF301" s="18" t="s">
        <v>1</v>
      </c>
      <c r="AG301" s="19">
        <v>1</v>
      </c>
      <c r="AH301" s="19">
        <v>1</v>
      </c>
      <c r="AI301" s="19">
        <v>1</v>
      </c>
      <c r="AJ301" s="258" t="s">
        <v>1</v>
      </c>
      <c r="AK301" s="258"/>
      <c r="AL301" s="19">
        <v>1</v>
      </c>
      <c r="AM301" s="23">
        <v>1</v>
      </c>
    </row>
    <row r="302" spans="1:39" ht="14.25" customHeight="1" x14ac:dyDescent="0.3">
      <c r="A302" s="3">
        <v>631</v>
      </c>
      <c r="B302" s="6" t="s">
        <v>270</v>
      </c>
      <c r="C302" s="6" t="s">
        <v>285</v>
      </c>
      <c r="D302" s="273" t="s">
        <v>296</v>
      </c>
      <c r="E302" s="273"/>
      <c r="F302" s="3" t="s">
        <v>296</v>
      </c>
      <c r="G302" s="3" t="s">
        <v>303</v>
      </c>
      <c r="H302" s="6" t="s">
        <v>326</v>
      </c>
      <c r="I302" s="3" t="s">
        <v>358</v>
      </c>
      <c r="J302" s="16" t="s">
        <v>7</v>
      </c>
      <c r="K302" s="12" t="s">
        <v>362</v>
      </c>
      <c r="L302" s="12" t="s">
        <v>362</v>
      </c>
      <c r="M302" s="18" t="s">
        <v>1</v>
      </c>
      <c r="N302" s="18" t="s">
        <v>1</v>
      </c>
      <c r="O302" s="18" t="s">
        <v>1</v>
      </c>
      <c r="P302" s="18" t="s">
        <v>1</v>
      </c>
      <c r="Q302" s="18" t="s">
        <v>1</v>
      </c>
      <c r="R302" s="258" t="s">
        <v>1</v>
      </c>
      <c r="S302" s="258"/>
      <c r="T302" s="18" t="s">
        <v>1</v>
      </c>
      <c r="U302" s="18" t="s">
        <v>1</v>
      </c>
      <c r="V302" s="18" t="s">
        <v>1</v>
      </c>
      <c r="W302" s="18" t="s">
        <v>1</v>
      </c>
      <c r="X302" s="258" t="s">
        <v>1</v>
      </c>
      <c r="Y302" s="258"/>
      <c r="Z302" s="20" t="s">
        <v>1</v>
      </c>
      <c r="AA302" s="20" t="s">
        <v>1</v>
      </c>
      <c r="AB302" s="18" t="s">
        <v>1</v>
      </c>
      <c r="AC302" s="18" t="s">
        <v>1</v>
      </c>
      <c r="AD302" s="258" t="s">
        <v>1</v>
      </c>
      <c r="AE302" s="258"/>
      <c r="AF302" s="20" t="s">
        <v>1</v>
      </c>
      <c r="AG302" s="19">
        <v>1</v>
      </c>
      <c r="AH302" s="19">
        <v>1</v>
      </c>
      <c r="AI302" s="19">
        <v>1</v>
      </c>
      <c r="AJ302" s="258" t="s">
        <v>1</v>
      </c>
      <c r="AK302" s="258"/>
      <c r="AL302" s="19">
        <v>1</v>
      </c>
      <c r="AM302" s="23">
        <v>1</v>
      </c>
    </row>
    <row r="303" spans="1:39" ht="14.25" customHeight="1" x14ac:dyDescent="0.3">
      <c r="A303" s="3">
        <v>644</v>
      </c>
      <c r="B303" s="6" t="s">
        <v>271</v>
      </c>
      <c r="C303" s="6" t="s">
        <v>285</v>
      </c>
      <c r="D303" s="273" t="s">
        <v>296</v>
      </c>
      <c r="E303" s="273"/>
      <c r="F303" s="3" t="s">
        <v>296</v>
      </c>
      <c r="G303" s="3" t="s">
        <v>303</v>
      </c>
      <c r="H303" s="6" t="s">
        <v>327</v>
      </c>
      <c r="I303" s="3" t="s">
        <v>358</v>
      </c>
      <c r="J303" s="14" t="s">
        <v>8</v>
      </c>
      <c r="K303" s="12" t="s">
        <v>362</v>
      </c>
      <c r="L303" s="12" t="s">
        <v>362</v>
      </c>
      <c r="M303" s="19">
        <v>1</v>
      </c>
      <c r="N303" s="18" t="s">
        <v>1</v>
      </c>
      <c r="O303" s="18" t="s">
        <v>1</v>
      </c>
      <c r="P303" s="18" t="s">
        <v>1</v>
      </c>
      <c r="Q303" s="18" t="s">
        <v>1</v>
      </c>
      <c r="R303" s="258" t="s">
        <v>1</v>
      </c>
      <c r="S303" s="258"/>
      <c r="T303" s="18" t="s">
        <v>1</v>
      </c>
      <c r="U303" s="18" t="s">
        <v>1</v>
      </c>
      <c r="V303" s="18" t="s">
        <v>1</v>
      </c>
      <c r="W303" s="18" t="s">
        <v>1</v>
      </c>
      <c r="X303" s="258" t="s">
        <v>1</v>
      </c>
      <c r="Y303" s="258"/>
      <c r="Z303" s="20" t="s">
        <v>1</v>
      </c>
      <c r="AA303" s="20" t="s">
        <v>1</v>
      </c>
      <c r="AB303" s="18" t="s">
        <v>1</v>
      </c>
      <c r="AC303" s="18" t="s">
        <v>1</v>
      </c>
      <c r="AD303" s="258" t="s">
        <v>1</v>
      </c>
      <c r="AE303" s="258"/>
      <c r="AF303" s="20" t="s">
        <v>1</v>
      </c>
      <c r="AG303" s="19">
        <v>1</v>
      </c>
      <c r="AH303" s="19">
        <v>1</v>
      </c>
      <c r="AI303" s="19">
        <v>1</v>
      </c>
      <c r="AJ303" s="258" t="s">
        <v>1</v>
      </c>
      <c r="AK303" s="258"/>
      <c r="AL303" s="19">
        <v>1</v>
      </c>
      <c r="AM303" s="23">
        <v>1</v>
      </c>
    </row>
    <row r="304" spans="1:39" ht="13.5" customHeight="1" x14ac:dyDescent="0.3">
      <c r="A304" s="3">
        <v>821</v>
      </c>
      <c r="B304" s="6" t="s">
        <v>272</v>
      </c>
      <c r="C304" s="6" t="s">
        <v>285</v>
      </c>
      <c r="D304" s="273" t="s">
        <v>291</v>
      </c>
      <c r="E304" s="273"/>
      <c r="F304" s="3" t="s">
        <v>291</v>
      </c>
      <c r="G304" s="3" t="s">
        <v>303</v>
      </c>
      <c r="H304" s="6" t="s">
        <v>329</v>
      </c>
      <c r="I304" s="3" t="s">
        <v>358</v>
      </c>
      <c r="J304" s="16" t="s">
        <v>7</v>
      </c>
      <c r="K304" s="12" t="s">
        <v>362</v>
      </c>
      <c r="L304" s="12" t="s">
        <v>362</v>
      </c>
      <c r="M304" s="19">
        <v>1</v>
      </c>
      <c r="N304" s="18" t="s">
        <v>1</v>
      </c>
      <c r="O304" s="18" t="s">
        <v>1</v>
      </c>
      <c r="P304" s="18" t="s">
        <v>1</v>
      </c>
      <c r="Q304" s="18" t="s">
        <v>1</v>
      </c>
      <c r="R304" s="258" t="s">
        <v>1</v>
      </c>
      <c r="S304" s="258"/>
      <c r="T304" s="18" t="s">
        <v>1</v>
      </c>
      <c r="U304" s="18" t="s">
        <v>1</v>
      </c>
      <c r="V304" s="18" t="s">
        <v>1</v>
      </c>
      <c r="W304" s="18" t="s">
        <v>1</v>
      </c>
      <c r="X304" s="258" t="s">
        <v>1</v>
      </c>
      <c r="Y304" s="258"/>
      <c r="Z304" s="21" t="s">
        <v>1</v>
      </c>
      <c r="AA304" s="21" t="s">
        <v>1</v>
      </c>
      <c r="AB304" s="18" t="s">
        <v>1</v>
      </c>
      <c r="AC304" s="21" t="s">
        <v>1</v>
      </c>
      <c r="AD304" s="266" t="s">
        <v>1</v>
      </c>
      <c r="AE304" s="266"/>
      <c r="AF304" s="20" t="s">
        <v>1</v>
      </c>
      <c r="AG304" s="19">
        <v>1</v>
      </c>
      <c r="AH304" s="19">
        <v>1</v>
      </c>
      <c r="AI304" s="19">
        <v>1</v>
      </c>
      <c r="AJ304" s="258" t="s">
        <v>1</v>
      </c>
      <c r="AK304" s="258"/>
      <c r="AL304" s="18" t="s">
        <v>1</v>
      </c>
      <c r="AM304" s="22" t="s">
        <v>1</v>
      </c>
    </row>
    <row r="305" spans="1:39" ht="18.75" customHeight="1" x14ac:dyDescent="0.3">
      <c r="A305" s="3">
        <v>816</v>
      </c>
      <c r="B305" s="6" t="s">
        <v>273</v>
      </c>
      <c r="C305" s="6" t="s">
        <v>285</v>
      </c>
      <c r="D305" s="273" t="s">
        <v>298</v>
      </c>
      <c r="E305" s="273"/>
      <c r="F305" s="3" t="s">
        <v>298</v>
      </c>
      <c r="G305" s="3" t="s">
        <v>303</v>
      </c>
      <c r="H305" s="6" t="s">
        <v>355</v>
      </c>
      <c r="I305" s="3" t="s">
        <v>359</v>
      </c>
      <c r="J305" s="16" t="s">
        <v>7</v>
      </c>
      <c r="K305" s="12" t="s">
        <v>362</v>
      </c>
      <c r="L305" s="12" t="s">
        <v>362</v>
      </c>
      <c r="M305" s="18" t="s">
        <v>1</v>
      </c>
      <c r="N305" s="18" t="s">
        <v>1</v>
      </c>
      <c r="O305" s="18" t="s">
        <v>1</v>
      </c>
      <c r="P305" s="18" t="s">
        <v>1</v>
      </c>
      <c r="Q305" s="18" t="s">
        <v>1</v>
      </c>
      <c r="R305" s="258" t="s">
        <v>1</v>
      </c>
      <c r="S305" s="258"/>
      <c r="T305" s="18" t="s">
        <v>1</v>
      </c>
      <c r="U305" s="18" t="s">
        <v>1</v>
      </c>
      <c r="V305" s="18" t="s">
        <v>1</v>
      </c>
      <c r="W305" s="18" t="s">
        <v>1</v>
      </c>
      <c r="X305" s="258" t="s">
        <v>1</v>
      </c>
      <c r="Y305" s="258"/>
      <c r="Z305" s="20" t="s">
        <v>1</v>
      </c>
      <c r="AA305" s="20" t="s">
        <v>1</v>
      </c>
      <c r="AB305" s="18" t="s">
        <v>1</v>
      </c>
      <c r="AC305" s="18" t="s">
        <v>1</v>
      </c>
      <c r="AD305" s="258" t="s">
        <v>1</v>
      </c>
      <c r="AE305" s="258"/>
      <c r="AF305" s="18" t="s">
        <v>1</v>
      </c>
      <c r="AG305" s="18" t="s">
        <v>1</v>
      </c>
      <c r="AH305" s="18" t="s">
        <v>1</v>
      </c>
      <c r="AI305" s="18" t="s">
        <v>1</v>
      </c>
      <c r="AJ305" s="258" t="s">
        <v>1</v>
      </c>
      <c r="AK305" s="258"/>
      <c r="AL305" s="18" t="s">
        <v>1</v>
      </c>
      <c r="AM305" s="22" t="s">
        <v>1</v>
      </c>
    </row>
    <row r="306" spans="1:39" ht="14.25" customHeight="1" x14ac:dyDescent="0.3">
      <c r="A306" s="3">
        <v>820</v>
      </c>
      <c r="B306" s="6" t="s">
        <v>274</v>
      </c>
      <c r="C306" s="6" t="s">
        <v>285</v>
      </c>
      <c r="D306" s="273" t="s">
        <v>298</v>
      </c>
      <c r="E306" s="273"/>
      <c r="F306" s="3" t="s">
        <v>298</v>
      </c>
      <c r="G306" s="3" t="s">
        <v>303</v>
      </c>
      <c r="H306" s="6" t="s">
        <v>347</v>
      </c>
      <c r="I306" s="3" t="s">
        <v>358</v>
      </c>
      <c r="J306" s="16" t="s">
        <v>7</v>
      </c>
      <c r="K306" s="12" t="s">
        <v>362</v>
      </c>
      <c r="L306" s="12" t="s">
        <v>362</v>
      </c>
      <c r="M306" s="19">
        <v>1</v>
      </c>
      <c r="N306" s="18" t="s">
        <v>1</v>
      </c>
      <c r="O306" s="18" t="s">
        <v>1</v>
      </c>
      <c r="P306" s="18" t="s">
        <v>1</v>
      </c>
      <c r="Q306" s="18" t="s">
        <v>1</v>
      </c>
      <c r="R306" s="258" t="s">
        <v>1</v>
      </c>
      <c r="S306" s="258"/>
      <c r="T306" s="18" t="s">
        <v>1</v>
      </c>
      <c r="U306" s="18" t="s">
        <v>1</v>
      </c>
      <c r="V306" s="18" t="s">
        <v>1</v>
      </c>
      <c r="W306" s="18" t="s">
        <v>1</v>
      </c>
      <c r="X306" s="258" t="s">
        <v>1</v>
      </c>
      <c r="Y306" s="258"/>
      <c r="Z306" s="20" t="s">
        <v>1</v>
      </c>
      <c r="AA306" s="20" t="s">
        <v>1</v>
      </c>
      <c r="AB306" s="18" t="s">
        <v>1</v>
      </c>
      <c r="AC306" s="18" t="s">
        <v>1</v>
      </c>
      <c r="AD306" s="258" t="s">
        <v>1</v>
      </c>
      <c r="AE306" s="258"/>
      <c r="AF306" s="20" t="s">
        <v>1</v>
      </c>
      <c r="AG306" s="18" t="s">
        <v>1</v>
      </c>
      <c r="AH306" s="19">
        <v>1</v>
      </c>
      <c r="AI306" s="19">
        <v>1</v>
      </c>
      <c r="AJ306" s="258" t="s">
        <v>1</v>
      </c>
      <c r="AK306" s="258"/>
      <c r="AL306" s="18" t="s">
        <v>1</v>
      </c>
      <c r="AM306" s="22" t="s">
        <v>1</v>
      </c>
    </row>
    <row r="307" spans="1:39" ht="14.25" customHeight="1" x14ac:dyDescent="0.3">
      <c r="A307" s="3">
        <v>816</v>
      </c>
      <c r="B307" s="6" t="s">
        <v>273</v>
      </c>
      <c r="C307" s="6" t="s">
        <v>285</v>
      </c>
      <c r="D307" s="273" t="s">
        <v>298</v>
      </c>
      <c r="E307" s="273"/>
      <c r="F307" s="3" t="s">
        <v>298</v>
      </c>
      <c r="G307" s="3" t="s">
        <v>303</v>
      </c>
      <c r="H307" s="6" t="s">
        <v>355</v>
      </c>
      <c r="I307" s="3" t="s">
        <v>358</v>
      </c>
      <c r="J307" s="16" t="s">
        <v>7</v>
      </c>
      <c r="K307" s="12" t="s">
        <v>362</v>
      </c>
      <c r="L307" s="12" t="s">
        <v>362</v>
      </c>
      <c r="M307" s="19">
        <v>1</v>
      </c>
      <c r="N307" s="18" t="s">
        <v>1</v>
      </c>
      <c r="O307" s="18" t="s">
        <v>1</v>
      </c>
      <c r="P307" s="18" t="s">
        <v>1</v>
      </c>
      <c r="Q307" s="18" t="s">
        <v>1</v>
      </c>
      <c r="R307" s="258" t="s">
        <v>1</v>
      </c>
      <c r="S307" s="258"/>
      <c r="T307" s="18" t="s">
        <v>1</v>
      </c>
      <c r="U307" s="18" t="s">
        <v>1</v>
      </c>
      <c r="V307" s="18" t="s">
        <v>1</v>
      </c>
      <c r="W307" s="18" t="s">
        <v>1</v>
      </c>
      <c r="X307" s="258" t="s">
        <v>1</v>
      </c>
      <c r="Y307" s="258"/>
      <c r="Z307" s="20" t="s">
        <v>1</v>
      </c>
      <c r="AA307" s="20" t="s">
        <v>1</v>
      </c>
      <c r="AB307" s="18" t="s">
        <v>1</v>
      </c>
      <c r="AC307" s="18" t="s">
        <v>1</v>
      </c>
      <c r="AD307" s="258" t="s">
        <v>1</v>
      </c>
      <c r="AE307" s="258"/>
      <c r="AF307" s="18" t="s">
        <v>1</v>
      </c>
      <c r="AG307" s="19">
        <v>1</v>
      </c>
      <c r="AH307" s="19">
        <v>1</v>
      </c>
      <c r="AI307" s="19">
        <v>1</v>
      </c>
      <c r="AJ307" s="258" t="s">
        <v>1</v>
      </c>
      <c r="AK307" s="258"/>
      <c r="AL307" s="18" t="s">
        <v>1</v>
      </c>
      <c r="AM307" s="22" t="s">
        <v>1</v>
      </c>
    </row>
    <row r="308" spans="1:39" ht="14.25" customHeight="1" x14ac:dyDescent="0.3">
      <c r="A308" s="3">
        <v>829</v>
      </c>
      <c r="B308" s="6" t="s">
        <v>275</v>
      </c>
      <c r="C308" s="6" t="s">
        <v>285</v>
      </c>
      <c r="D308" s="273" t="s">
        <v>298</v>
      </c>
      <c r="E308" s="273"/>
      <c r="F308" s="3" t="s">
        <v>298</v>
      </c>
      <c r="G308" s="3" t="s">
        <v>303</v>
      </c>
      <c r="H308" s="6" t="s">
        <v>356</v>
      </c>
      <c r="I308" s="3" t="s">
        <v>358</v>
      </c>
      <c r="J308" s="16" t="s">
        <v>7</v>
      </c>
      <c r="K308" s="12" t="s">
        <v>362</v>
      </c>
      <c r="L308" s="12" t="s">
        <v>362</v>
      </c>
      <c r="M308" s="18" t="s">
        <v>1</v>
      </c>
      <c r="N308" s="18" t="s">
        <v>1</v>
      </c>
      <c r="O308" s="18" t="s">
        <v>1</v>
      </c>
      <c r="P308" s="18" t="s">
        <v>1</v>
      </c>
      <c r="Q308" s="18" t="s">
        <v>1</v>
      </c>
      <c r="R308" s="258" t="s">
        <v>1</v>
      </c>
      <c r="S308" s="258"/>
      <c r="T308" s="18" t="s">
        <v>1</v>
      </c>
      <c r="U308" s="18" t="s">
        <v>1</v>
      </c>
      <c r="V308" s="18" t="s">
        <v>1</v>
      </c>
      <c r="W308" s="18" t="s">
        <v>1</v>
      </c>
      <c r="X308" s="258" t="s">
        <v>1</v>
      </c>
      <c r="Y308" s="258"/>
      <c r="Z308" s="20" t="s">
        <v>1</v>
      </c>
      <c r="AA308" s="18" t="s">
        <v>1</v>
      </c>
      <c r="AB308" s="18" t="s">
        <v>1</v>
      </c>
      <c r="AC308" s="18" t="s">
        <v>1</v>
      </c>
      <c r="AD308" s="258" t="s">
        <v>1</v>
      </c>
      <c r="AE308" s="258"/>
      <c r="AF308" s="18" t="s">
        <v>1</v>
      </c>
      <c r="AG308" s="18" t="s">
        <v>1</v>
      </c>
      <c r="AH308" s="19">
        <v>1</v>
      </c>
      <c r="AI308" s="19">
        <v>1</v>
      </c>
      <c r="AJ308" s="258" t="s">
        <v>1</v>
      </c>
      <c r="AK308" s="258"/>
      <c r="AL308" s="18" t="s">
        <v>1</v>
      </c>
      <c r="AM308" s="22" t="s">
        <v>1</v>
      </c>
    </row>
    <row r="309" spans="1:39" ht="14.25" customHeight="1" x14ac:dyDescent="0.3">
      <c r="A309" s="3">
        <v>819</v>
      </c>
      <c r="B309" s="6" t="s">
        <v>276</v>
      </c>
      <c r="C309" s="6" t="s">
        <v>285</v>
      </c>
      <c r="D309" s="273" t="s">
        <v>298</v>
      </c>
      <c r="E309" s="273"/>
      <c r="F309" s="3" t="s">
        <v>298</v>
      </c>
      <c r="G309" s="3" t="s">
        <v>303</v>
      </c>
      <c r="H309" s="6" t="s">
        <v>355</v>
      </c>
      <c r="I309" s="3" t="s">
        <v>358</v>
      </c>
      <c r="J309" s="14" t="s">
        <v>8</v>
      </c>
      <c r="K309" s="12" t="s">
        <v>362</v>
      </c>
      <c r="L309" s="12" t="s">
        <v>362</v>
      </c>
      <c r="M309" s="19">
        <v>1</v>
      </c>
      <c r="N309" s="18" t="s">
        <v>1</v>
      </c>
      <c r="O309" s="18" t="s">
        <v>1</v>
      </c>
      <c r="P309" s="18" t="s">
        <v>1</v>
      </c>
      <c r="Q309" s="18" t="s">
        <v>1</v>
      </c>
      <c r="R309" s="258" t="s">
        <v>1</v>
      </c>
      <c r="S309" s="258"/>
      <c r="T309" s="18" t="s">
        <v>1</v>
      </c>
      <c r="U309" s="18" t="s">
        <v>1</v>
      </c>
      <c r="V309" s="18" t="s">
        <v>1</v>
      </c>
      <c r="W309" s="18" t="s">
        <v>1</v>
      </c>
      <c r="X309" s="258" t="s">
        <v>1</v>
      </c>
      <c r="Y309" s="258"/>
      <c r="Z309" s="20" t="s">
        <v>1</v>
      </c>
      <c r="AA309" s="20" t="s">
        <v>1</v>
      </c>
      <c r="AB309" s="18" t="s">
        <v>1</v>
      </c>
      <c r="AC309" s="18" t="s">
        <v>1</v>
      </c>
      <c r="AD309" s="258" t="s">
        <v>1</v>
      </c>
      <c r="AE309" s="258"/>
      <c r="AF309" s="20" t="s">
        <v>1</v>
      </c>
      <c r="AG309" s="18" t="s">
        <v>1</v>
      </c>
      <c r="AH309" s="18" t="s">
        <v>1</v>
      </c>
      <c r="AI309" s="19">
        <v>1</v>
      </c>
      <c r="AJ309" s="261">
        <v>1</v>
      </c>
      <c r="AK309" s="261"/>
      <c r="AL309" s="18" t="s">
        <v>1</v>
      </c>
      <c r="AM309" s="22" t="s">
        <v>1</v>
      </c>
    </row>
    <row r="310" spans="1:39" ht="14.25" customHeight="1" x14ac:dyDescent="0.3">
      <c r="A310" s="3">
        <v>872</v>
      </c>
      <c r="B310" s="6" t="s">
        <v>277</v>
      </c>
      <c r="C310" s="6" t="s">
        <v>285</v>
      </c>
      <c r="D310" s="273" t="s">
        <v>294</v>
      </c>
      <c r="E310" s="273"/>
      <c r="F310" s="3" t="s">
        <v>294</v>
      </c>
      <c r="G310" s="3" t="s">
        <v>303</v>
      </c>
      <c r="H310" s="6" t="s">
        <v>313</v>
      </c>
      <c r="I310" s="3" t="s">
        <v>358</v>
      </c>
      <c r="J310" s="16" t="s">
        <v>7</v>
      </c>
      <c r="K310" s="12" t="s">
        <v>362</v>
      </c>
      <c r="L310" s="12" t="s">
        <v>362</v>
      </c>
      <c r="M310" s="19">
        <v>1</v>
      </c>
      <c r="N310" s="18" t="s">
        <v>1</v>
      </c>
      <c r="O310" s="18" t="s">
        <v>1</v>
      </c>
      <c r="P310" s="18" t="s">
        <v>1</v>
      </c>
      <c r="Q310" s="18" t="s">
        <v>1</v>
      </c>
      <c r="R310" s="258" t="s">
        <v>1</v>
      </c>
      <c r="S310" s="258"/>
      <c r="T310" s="18" t="s">
        <v>1</v>
      </c>
      <c r="U310" s="18" t="s">
        <v>1</v>
      </c>
      <c r="V310" s="18" t="s">
        <v>1</v>
      </c>
      <c r="W310" s="18" t="s">
        <v>1</v>
      </c>
      <c r="X310" s="258" t="s">
        <v>1</v>
      </c>
      <c r="Y310" s="258"/>
      <c r="Z310" s="20" t="s">
        <v>1</v>
      </c>
      <c r="AA310" s="20" t="s">
        <v>1</v>
      </c>
      <c r="AB310" s="18" t="s">
        <v>1</v>
      </c>
      <c r="AC310" s="18" t="s">
        <v>1</v>
      </c>
      <c r="AD310" s="258" t="s">
        <v>1</v>
      </c>
      <c r="AE310" s="258"/>
      <c r="AF310" s="18" t="s">
        <v>1</v>
      </c>
      <c r="AG310" s="19">
        <v>1</v>
      </c>
      <c r="AH310" s="19">
        <v>1</v>
      </c>
      <c r="AI310" s="19">
        <v>1</v>
      </c>
      <c r="AJ310" s="258" t="s">
        <v>1</v>
      </c>
      <c r="AK310" s="258"/>
      <c r="AL310" s="18" t="s">
        <v>1</v>
      </c>
      <c r="AM310" s="22" t="s">
        <v>1</v>
      </c>
    </row>
    <row r="311" spans="1:39" ht="14.25" customHeight="1" x14ac:dyDescent="0.3">
      <c r="A311" s="3">
        <v>843</v>
      </c>
      <c r="B311" s="6" t="s">
        <v>278</v>
      </c>
      <c r="C311" s="6" t="s">
        <v>285</v>
      </c>
      <c r="D311" s="273" t="s">
        <v>294</v>
      </c>
      <c r="E311" s="273"/>
      <c r="F311" s="3" t="s">
        <v>294</v>
      </c>
      <c r="G311" s="3" t="s">
        <v>303</v>
      </c>
      <c r="H311" s="6" t="s">
        <v>348</v>
      </c>
      <c r="I311" s="3" t="s">
        <v>358</v>
      </c>
      <c r="J311" s="16" t="s">
        <v>7</v>
      </c>
      <c r="K311" s="12" t="s">
        <v>362</v>
      </c>
      <c r="L311" s="12" t="s">
        <v>362</v>
      </c>
      <c r="M311" s="18" t="s">
        <v>1</v>
      </c>
      <c r="N311" s="18" t="s">
        <v>1</v>
      </c>
      <c r="O311" s="18" t="s">
        <v>1</v>
      </c>
      <c r="P311" s="18" t="s">
        <v>1</v>
      </c>
      <c r="Q311" s="18" t="s">
        <v>1</v>
      </c>
      <c r="R311" s="258" t="s">
        <v>1</v>
      </c>
      <c r="S311" s="258"/>
      <c r="T311" s="18" t="s">
        <v>1</v>
      </c>
      <c r="U311" s="18" t="s">
        <v>1</v>
      </c>
      <c r="V311" s="18" t="s">
        <v>1</v>
      </c>
      <c r="W311" s="18" t="s">
        <v>1</v>
      </c>
      <c r="X311" s="258" t="s">
        <v>1</v>
      </c>
      <c r="Y311" s="258"/>
      <c r="Z311" s="20" t="s">
        <v>1</v>
      </c>
      <c r="AA311" s="20" t="s">
        <v>1</v>
      </c>
      <c r="AB311" s="18" t="s">
        <v>1</v>
      </c>
      <c r="AC311" s="20" t="s">
        <v>1</v>
      </c>
      <c r="AD311" s="258" t="s">
        <v>1</v>
      </c>
      <c r="AE311" s="258"/>
      <c r="AF311" s="18" t="s">
        <v>1</v>
      </c>
      <c r="AG311" s="19">
        <v>1</v>
      </c>
      <c r="AH311" s="18" t="s">
        <v>1</v>
      </c>
      <c r="AI311" s="19">
        <v>1</v>
      </c>
      <c r="AJ311" s="258" t="s">
        <v>1</v>
      </c>
      <c r="AK311" s="258"/>
      <c r="AL311" s="18" t="s">
        <v>1</v>
      </c>
      <c r="AM311" s="22" t="s">
        <v>1</v>
      </c>
    </row>
    <row r="312" spans="1:39" ht="14.25" customHeight="1" x14ac:dyDescent="0.3">
      <c r="A312" s="3">
        <v>891</v>
      </c>
      <c r="B312" s="6" t="s">
        <v>279</v>
      </c>
      <c r="C312" s="6" t="s">
        <v>285</v>
      </c>
      <c r="D312" s="273" t="s">
        <v>295</v>
      </c>
      <c r="E312" s="273"/>
      <c r="F312" s="3" t="s">
        <v>295</v>
      </c>
      <c r="G312" s="3" t="s">
        <v>303</v>
      </c>
      <c r="H312" s="6" t="s">
        <v>317</v>
      </c>
      <c r="I312" s="3" t="s">
        <v>358</v>
      </c>
      <c r="J312" s="14" t="s">
        <v>8</v>
      </c>
      <c r="K312" s="12" t="s">
        <v>362</v>
      </c>
      <c r="L312" s="12" t="s">
        <v>362</v>
      </c>
      <c r="M312" s="19">
        <v>1</v>
      </c>
      <c r="N312" s="18" t="s">
        <v>1</v>
      </c>
      <c r="O312" s="18" t="s">
        <v>1</v>
      </c>
      <c r="P312" s="18" t="s">
        <v>1</v>
      </c>
      <c r="Q312" s="18" t="s">
        <v>1</v>
      </c>
      <c r="R312" s="258" t="s">
        <v>1</v>
      </c>
      <c r="S312" s="258"/>
      <c r="T312" s="18" t="s">
        <v>1</v>
      </c>
      <c r="U312" s="18" t="s">
        <v>1</v>
      </c>
      <c r="V312" s="18" t="s">
        <v>1</v>
      </c>
      <c r="W312" s="18" t="s">
        <v>1</v>
      </c>
      <c r="X312" s="258" t="s">
        <v>1</v>
      </c>
      <c r="Y312" s="258"/>
      <c r="Z312" s="20" t="s">
        <v>1</v>
      </c>
      <c r="AA312" s="20" t="s">
        <v>1</v>
      </c>
      <c r="AB312" s="18" t="s">
        <v>1</v>
      </c>
      <c r="AC312" s="18" t="s">
        <v>1</v>
      </c>
      <c r="AD312" s="258" t="s">
        <v>1</v>
      </c>
      <c r="AE312" s="258"/>
      <c r="AF312" s="18" t="s">
        <v>1</v>
      </c>
      <c r="AG312" s="18" t="s">
        <v>1</v>
      </c>
      <c r="AH312" s="19">
        <v>1</v>
      </c>
      <c r="AI312" s="19">
        <v>1</v>
      </c>
      <c r="AJ312" s="261">
        <v>1</v>
      </c>
      <c r="AK312" s="261"/>
      <c r="AL312" s="18" t="s">
        <v>1</v>
      </c>
      <c r="AM312" s="22" t="s">
        <v>1</v>
      </c>
    </row>
    <row r="313" spans="1:39" ht="13.5" customHeight="1" x14ac:dyDescent="0.3">
      <c r="A313" s="3">
        <v>645</v>
      </c>
      <c r="B313" s="6" t="s">
        <v>280</v>
      </c>
      <c r="C313" s="6" t="s">
        <v>288</v>
      </c>
      <c r="D313" s="273" t="s">
        <v>296</v>
      </c>
      <c r="E313" s="273"/>
      <c r="F313" s="3" t="s">
        <v>296</v>
      </c>
      <c r="G313" s="3" t="s">
        <v>288</v>
      </c>
      <c r="H313" s="6" t="s">
        <v>327</v>
      </c>
      <c r="I313" s="3" t="s">
        <v>358</v>
      </c>
      <c r="J313" s="16" t="s">
        <v>7</v>
      </c>
      <c r="K313" s="12" t="s">
        <v>362</v>
      </c>
      <c r="L313" s="12" t="s">
        <v>362</v>
      </c>
      <c r="M313" s="18" t="s">
        <v>1</v>
      </c>
      <c r="N313" s="18" t="s">
        <v>1</v>
      </c>
      <c r="O313" s="18" t="s">
        <v>1</v>
      </c>
      <c r="P313" s="18" t="s">
        <v>1</v>
      </c>
      <c r="Q313" s="18" t="s">
        <v>1</v>
      </c>
      <c r="R313" s="258" t="s">
        <v>1</v>
      </c>
      <c r="S313" s="258"/>
      <c r="T313" s="18" t="s">
        <v>1</v>
      </c>
      <c r="U313" s="18" t="s">
        <v>1</v>
      </c>
      <c r="V313" s="18" t="s">
        <v>1</v>
      </c>
      <c r="W313" s="18" t="s">
        <v>1</v>
      </c>
      <c r="X313" s="258" t="s">
        <v>1</v>
      </c>
      <c r="Y313" s="258"/>
      <c r="Z313" s="20" t="s">
        <v>1</v>
      </c>
      <c r="AA313" s="20" t="s">
        <v>1</v>
      </c>
      <c r="AB313" s="18" t="s">
        <v>1</v>
      </c>
      <c r="AC313" s="18" t="s">
        <v>1</v>
      </c>
      <c r="AD313" s="258" t="s">
        <v>1</v>
      </c>
      <c r="AE313" s="258"/>
      <c r="AF313" s="18" t="s">
        <v>1</v>
      </c>
      <c r="AG313" s="19">
        <v>1</v>
      </c>
      <c r="AH313" s="19">
        <v>1</v>
      </c>
      <c r="AI313" s="19">
        <v>1</v>
      </c>
      <c r="AJ313" s="258" t="s">
        <v>1</v>
      </c>
      <c r="AK313" s="258"/>
      <c r="AL313" s="19">
        <v>1</v>
      </c>
      <c r="AM313" s="23">
        <v>1</v>
      </c>
    </row>
    <row r="314" spans="1:39" ht="18" customHeight="1" x14ac:dyDescent="0.3">
      <c r="A314" s="276" t="s">
        <v>8</v>
      </c>
      <c r="B314" s="276"/>
      <c r="C314" s="276"/>
      <c r="D314" s="275" t="s">
        <v>1</v>
      </c>
      <c r="E314" s="275"/>
      <c r="F314" s="275"/>
      <c r="G314" s="275"/>
      <c r="H314" s="275"/>
      <c r="I314" s="275"/>
      <c r="J314" s="275"/>
      <c r="K314" s="275"/>
      <c r="L314" s="275"/>
      <c r="M314" s="275"/>
      <c r="N314" s="275"/>
      <c r="O314" s="275"/>
      <c r="P314" s="275"/>
      <c r="Q314" s="275"/>
      <c r="R314" s="275"/>
      <c r="S314" s="275"/>
      <c r="T314" s="275"/>
      <c r="U314" s="275"/>
      <c r="V314" s="275"/>
      <c r="W314" s="275"/>
      <c r="X314" s="275"/>
      <c r="Y314" s="275"/>
      <c r="Z314" s="275"/>
      <c r="AA314" s="275"/>
      <c r="AB314" s="275"/>
      <c r="AC314" s="275"/>
      <c r="AD314" s="275"/>
      <c r="AE314" s="275"/>
      <c r="AF314" s="275"/>
      <c r="AG314" s="275"/>
      <c r="AH314" s="275"/>
      <c r="AI314" s="275"/>
      <c r="AJ314" s="275"/>
      <c r="AK314" s="275"/>
      <c r="AL314" s="275"/>
      <c r="AM314" s="275"/>
    </row>
    <row r="315" spans="1:39" ht="18.75" customHeight="1" x14ac:dyDescent="0.3">
      <c r="A315" s="3">
        <v>644</v>
      </c>
      <c r="B315" s="6" t="s">
        <v>271</v>
      </c>
      <c r="C315" s="6" t="s">
        <v>285</v>
      </c>
      <c r="D315" s="273" t="s">
        <v>296</v>
      </c>
      <c r="E315" s="273"/>
      <c r="F315" s="3" t="s">
        <v>296</v>
      </c>
      <c r="G315" s="3" t="s">
        <v>303</v>
      </c>
      <c r="H315" s="6" t="s">
        <v>327</v>
      </c>
      <c r="I315" s="3" t="s">
        <v>359</v>
      </c>
      <c r="J315" s="14" t="s">
        <v>8</v>
      </c>
      <c r="K315" s="17" t="s">
        <v>1</v>
      </c>
      <c r="L315" s="17" t="s">
        <v>1</v>
      </c>
      <c r="M315" s="18" t="s">
        <v>1</v>
      </c>
      <c r="N315" s="18" t="s">
        <v>1</v>
      </c>
      <c r="O315" s="18" t="s">
        <v>1</v>
      </c>
      <c r="P315" s="18" t="s">
        <v>1</v>
      </c>
      <c r="Q315" s="18" t="s">
        <v>1</v>
      </c>
      <c r="R315" s="258" t="s">
        <v>1</v>
      </c>
      <c r="S315" s="258"/>
      <c r="T315" s="18" t="s">
        <v>1</v>
      </c>
      <c r="U315" s="18" t="s">
        <v>1</v>
      </c>
      <c r="V315" s="18" t="s">
        <v>1</v>
      </c>
      <c r="W315" s="18" t="s">
        <v>1</v>
      </c>
      <c r="X315" s="258" t="s">
        <v>1</v>
      </c>
      <c r="Y315" s="258"/>
      <c r="Z315" s="20" t="s">
        <v>1</v>
      </c>
      <c r="AA315" s="20" t="s">
        <v>1</v>
      </c>
      <c r="AB315" s="18" t="s">
        <v>1</v>
      </c>
      <c r="AC315" s="18" t="s">
        <v>1</v>
      </c>
      <c r="AD315" s="258" t="s">
        <v>1</v>
      </c>
      <c r="AE315" s="258"/>
      <c r="AF315" s="20" t="s">
        <v>1</v>
      </c>
      <c r="AG315" s="18" t="s">
        <v>1</v>
      </c>
      <c r="AH315" s="18" t="s">
        <v>1</v>
      </c>
      <c r="AI315" s="18" t="s">
        <v>1</v>
      </c>
      <c r="AJ315" s="258" t="s">
        <v>1</v>
      </c>
      <c r="AK315" s="258"/>
      <c r="AL315" s="18" t="s">
        <v>1</v>
      </c>
      <c r="AM315" s="22" t="s">
        <v>1</v>
      </c>
    </row>
    <row r="316" spans="1:39" ht="14.25" customHeight="1" x14ac:dyDescent="0.3">
      <c r="A316" s="3">
        <v>641</v>
      </c>
      <c r="B316" s="6" t="s">
        <v>281</v>
      </c>
      <c r="C316" s="6" t="s">
        <v>285</v>
      </c>
      <c r="D316" s="273" t="s">
        <v>296</v>
      </c>
      <c r="E316" s="273"/>
      <c r="F316" s="3" t="s">
        <v>296</v>
      </c>
      <c r="G316" s="3" t="s">
        <v>303</v>
      </c>
      <c r="H316" s="6" t="s">
        <v>353</v>
      </c>
      <c r="I316" s="3" t="s">
        <v>358</v>
      </c>
      <c r="J316" s="14" t="s">
        <v>8</v>
      </c>
      <c r="K316" s="17" t="s">
        <v>1</v>
      </c>
      <c r="L316" s="17" t="s">
        <v>1</v>
      </c>
      <c r="M316" s="18" t="s">
        <v>1</v>
      </c>
      <c r="N316" s="18" t="s">
        <v>1</v>
      </c>
      <c r="O316" s="18" t="s">
        <v>1</v>
      </c>
      <c r="P316" s="18" t="s">
        <v>1</v>
      </c>
      <c r="Q316" s="18" t="s">
        <v>1</v>
      </c>
      <c r="R316" s="258" t="s">
        <v>1</v>
      </c>
      <c r="S316" s="258"/>
      <c r="T316" s="18" t="s">
        <v>1</v>
      </c>
      <c r="U316" s="18" t="s">
        <v>1</v>
      </c>
      <c r="V316" s="18" t="s">
        <v>1</v>
      </c>
      <c r="W316" s="18" t="s">
        <v>1</v>
      </c>
      <c r="X316" s="258" t="s">
        <v>1</v>
      </c>
      <c r="Y316" s="258"/>
      <c r="Z316" s="18" t="s">
        <v>1</v>
      </c>
      <c r="AA316" s="18" t="s">
        <v>1</v>
      </c>
      <c r="AB316" s="18" t="s">
        <v>1</v>
      </c>
      <c r="AC316" s="18" t="s">
        <v>1</v>
      </c>
      <c r="AD316" s="258" t="s">
        <v>1</v>
      </c>
      <c r="AE316" s="258"/>
      <c r="AF316" s="18" t="s">
        <v>1</v>
      </c>
      <c r="AG316" s="18" t="s">
        <v>1</v>
      </c>
      <c r="AH316" s="18" t="s">
        <v>1</v>
      </c>
      <c r="AI316" s="18" t="s">
        <v>1</v>
      </c>
      <c r="AJ316" s="258" t="s">
        <v>1</v>
      </c>
      <c r="AK316" s="258"/>
      <c r="AL316" s="18" t="s">
        <v>1</v>
      </c>
      <c r="AM316" s="22" t="s">
        <v>1</v>
      </c>
    </row>
    <row r="317" spans="1:39" ht="18.75" customHeight="1" x14ac:dyDescent="0.3">
      <c r="A317" s="3">
        <v>660</v>
      </c>
      <c r="B317" s="6" t="s">
        <v>72</v>
      </c>
      <c r="C317" s="6" t="s">
        <v>286</v>
      </c>
      <c r="D317" s="273" t="s">
        <v>291</v>
      </c>
      <c r="E317" s="273"/>
      <c r="F317" s="3" t="s">
        <v>291</v>
      </c>
      <c r="G317" s="3" t="s">
        <v>303</v>
      </c>
      <c r="H317" s="6" t="s">
        <v>329</v>
      </c>
      <c r="I317" s="3" t="s">
        <v>359</v>
      </c>
      <c r="J317" s="14" t="s">
        <v>8</v>
      </c>
      <c r="K317" s="17" t="s">
        <v>1</v>
      </c>
      <c r="L317" s="17" t="s">
        <v>1</v>
      </c>
      <c r="M317" s="18" t="s">
        <v>1</v>
      </c>
      <c r="N317" s="18" t="s">
        <v>1</v>
      </c>
      <c r="O317" s="18" t="s">
        <v>1</v>
      </c>
      <c r="P317" s="18" t="s">
        <v>1</v>
      </c>
      <c r="Q317" s="18" t="s">
        <v>1</v>
      </c>
      <c r="R317" s="258" t="s">
        <v>1</v>
      </c>
      <c r="S317" s="258"/>
      <c r="T317" s="18" t="s">
        <v>1</v>
      </c>
      <c r="U317" s="18" t="s">
        <v>1</v>
      </c>
      <c r="V317" s="18" t="s">
        <v>1</v>
      </c>
      <c r="W317" s="18" t="s">
        <v>1</v>
      </c>
      <c r="X317" s="258" t="s">
        <v>1</v>
      </c>
      <c r="Y317" s="258"/>
      <c r="Z317" s="18" t="s">
        <v>1</v>
      </c>
      <c r="AA317" s="18" t="s">
        <v>1</v>
      </c>
      <c r="AB317" s="18" t="s">
        <v>1</v>
      </c>
      <c r="AC317" s="18" t="s">
        <v>1</v>
      </c>
      <c r="AD317" s="258" t="s">
        <v>1</v>
      </c>
      <c r="AE317" s="258"/>
      <c r="AF317" s="18" t="s">
        <v>1</v>
      </c>
      <c r="AG317" s="18" t="s">
        <v>1</v>
      </c>
      <c r="AH317" s="18" t="s">
        <v>1</v>
      </c>
      <c r="AI317" s="18" t="s">
        <v>1</v>
      </c>
      <c r="AJ317" s="258" t="s">
        <v>1</v>
      </c>
      <c r="AK317" s="258"/>
      <c r="AL317" s="18" t="s">
        <v>1</v>
      </c>
      <c r="AM317" s="22" t="s">
        <v>1</v>
      </c>
    </row>
    <row r="318" spans="1:39" ht="18.75" customHeight="1" x14ac:dyDescent="0.3">
      <c r="A318" s="3">
        <v>780</v>
      </c>
      <c r="B318" s="6" t="s">
        <v>131</v>
      </c>
      <c r="C318" s="6" t="s">
        <v>286</v>
      </c>
      <c r="D318" s="273" t="s">
        <v>297</v>
      </c>
      <c r="E318" s="273"/>
      <c r="F318" s="3" t="s">
        <v>297</v>
      </c>
      <c r="G318" s="3" t="s">
        <v>303</v>
      </c>
      <c r="H318" s="6" t="s">
        <v>343</v>
      </c>
      <c r="I318" s="3" t="s">
        <v>359</v>
      </c>
      <c r="J318" s="14" t="s">
        <v>8</v>
      </c>
      <c r="K318" s="17" t="s">
        <v>1</v>
      </c>
      <c r="L318" s="17" t="s">
        <v>1</v>
      </c>
      <c r="M318" s="18" t="s">
        <v>1</v>
      </c>
      <c r="N318" s="18" t="s">
        <v>1</v>
      </c>
      <c r="O318" s="18" t="s">
        <v>1</v>
      </c>
      <c r="P318" s="18" t="s">
        <v>1</v>
      </c>
      <c r="Q318" s="18" t="s">
        <v>1</v>
      </c>
      <c r="R318" s="258" t="s">
        <v>1</v>
      </c>
      <c r="S318" s="258"/>
      <c r="T318" s="18" t="s">
        <v>1</v>
      </c>
      <c r="U318" s="18" t="s">
        <v>1</v>
      </c>
      <c r="V318" s="18" t="s">
        <v>1</v>
      </c>
      <c r="W318" s="18" t="s">
        <v>1</v>
      </c>
      <c r="X318" s="258" t="s">
        <v>1</v>
      </c>
      <c r="Y318" s="258"/>
      <c r="Z318" s="20" t="s">
        <v>1</v>
      </c>
      <c r="AA318" s="18" t="s">
        <v>1</v>
      </c>
      <c r="AB318" s="18" t="s">
        <v>1</v>
      </c>
      <c r="AC318" s="18" t="s">
        <v>1</v>
      </c>
      <c r="AD318" s="258" t="s">
        <v>1</v>
      </c>
      <c r="AE318" s="258"/>
      <c r="AF318" s="18" t="s">
        <v>1</v>
      </c>
      <c r="AG318" s="18" t="s">
        <v>1</v>
      </c>
      <c r="AH318" s="18" t="s">
        <v>1</v>
      </c>
      <c r="AI318" s="18" t="s">
        <v>1</v>
      </c>
      <c r="AJ318" s="258" t="s">
        <v>1</v>
      </c>
      <c r="AK318" s="258"/>
      <c r="AL318" s="18" t="s">
        <v>1</v>
      </c>
      <c r="AM318" s="22" t="s">
        <v>1</v>
      </c>
    </row>
    <row r="319" spans="1:39" ht="18.75" customHeight="1" x14ac:dyDescent="0.3">
      <c r="A319" s="3">
        <v>1493</v>
      </c>
      <c r="B319" s="6" t="s">
        <v>138</v>
      </c>
      <c r="C319" s="6" t="s">
        <v>285</v>
      </c>
      <c r="D319" s="273" t="s">
        <v>293</v>
      </c>
      <c r="E319" s="273"/>
      <c r="F319" s="3" t="s">
        <v>293</v>
      </c>
      <c r="G319" s="3" t="s">
        <v>303</v>
      </c>
      <c r="H319" s="6" t="s">
        <v>311</v>
      </c>
      <c r="I319" s="3" t="s">
        <v>359</v>
      </c>
      <c r="J319" s="14" t="s">
        <v>8</v>
      </c>
      <c r="K319" s="17" t="s">
        <v>1</v>
      </c>
      <c r="L319" s="17" t="s">
        <v>1</v>
      </c>
      <c r="M319" s="18" t="s">
        <v>1</v>
      </c>
      <c r="N319" s="18" t="s">
        <v>1</v>
      </c>
      <c r="O319" s="18" t="s">
        <v>1</v>
      </c>
      <c r="P319" s="18" t="s">
        <v>1</v>
      </c>
      <c r="Q319" s="18" t="s">
        <v>1</v>
      </c>
      <c r="R319" s="258" t="s">
        <v>1</v>
      </c>
      <c r="S319" s="258"/>
      <c r="T319" s="18" t="s">
        <v>1</v>
      </c>
      <c r="U319" s="18" t="s">
        <v>1</v>
      </c>
      <c r="V319" s="18" t="s">
        <v>1</v>
      </c>
      <c r="W319" s="18" t="s">
        <v>1</v>
      </c>
      <c r="X319" s="258" t="s">
        <v>1</v>
      </c>
      <c r="Y319" s="258"/>
      <c r="Z319" s="20" t="s">
        <v>1</v>
      </c>
      <c r="AA319" s="20" t="s">
        <v>1</v>
      </c>
      <c r="AB319" s="21" t="s">
        <v>1</v>
      </c>
      <c r="AC319" s="18" t="s">
        <v>1</v>
      </c>
      <c r="AD319" s="258" t="s">
        <v>1</v>
      </c>
      <c r="AE319" s="258"/>
      <c r="AF319" s="20" t="s">
        <v>1</v>
      </c>
      <c r="AG319" s="18" t="s">
        <v>1</v>
      </c>
      <c r="AH319" s="18" t="s">
        <v>1</v>
      </c>
      <c r="AI319" s="18" t="s">
        <v>1</v>
      </c>
      <c r="AJ319" s="258" t="s">
        <v>1</v>
      </c>
      <c r="AK319" s="258"/>
      <c r="AL319" s="18" t="s">
        <v>1</v>
      </c>
      <c r="AM319" s="22" t="s">
        <v>1</v>
      </c>
    </row>
    <row r="320" spans="1:39" ht="13.5" customHeight="1" x14ac:dyDescent="0.3">
      <c r="A320" s="3">
        <v>810</v>
      </c>
      <c r="B320" s="6" t="s">
        <v>282</v>
      </c>
      <c r="C320" s="6" t="s">
        <v>285</v>
      </c>
      <c r="D320" s="273" t="s">
        <v>298</v>
      </c>
      <c r="E320" s="273"/>
      <c r="F320" s="3" t="s">
        <v>298</v>
      </c>
      <c r="G320" s="3" t="s">
        <v>303</v>
      </c>
      <c r="H320" s="6" t="s">
        <v>356</v>
      </c>
      <c r="I320" s="3" t="s">
        <v>358</v>
      </c>
      <c r="J320" s="14" t="s">
        <v>8</v>
      </c>
      <c r="K320" s="17" t="s">
        <v>1</v>
      </c>
      <c r="L320" s="17" t="s">
        <v>1</v>
      </c>
      <c r="M320" s="18" t="s">
        <v>1</v>
      </c>
      <c r="N320" s="18" t="s">
        <v>1</v>
      </c>
      <c r="O320" s="18" t="s">
        <v>1</v>
      </c>
      <c r="P320" s="18" t="s">
        <v>1</v>
      </c>
      <c r="Q320" s="18" t="s">
        <v>1</v>
      </c>
      <c r="R320" s="258" t="s">
        <v>1</v>
      </c>
      <c r="S320" s="258"/>
      <c r="T320" s="18" t="s">
        <v>1</v>
      </c>
      <c r="U320" s="18" t="s">
        <v>1</v>
      </c>
      <c r="V320" s="18" t="s">
        <v>1</v>
      </c>
      <c r="W320" s="18" t="s">
        <v>1</v>
      </c>
      <c r="X320" s="258" t="s">
        <v>1</v>
      </c>
      <c r="Y320" s="258"/>
      <c r="Z320" s="18" t="s">
        <v>1</v>
      </c>
      <c r="AA320" s="18" t="s">
        <v>1</v>
      </c>
      <c r="AB320" s="18" t="s">
        <v>1</v>
      </c>
      <c r="AC320" s="18" t="s">
        <v>1</v>
      </c>
      <c r="AD320" s="258" t="s">
        <v>1</v>
      </c>
      <c r="AE320" s="258"/>
      <c r="AF320" s="18" t="s">
        <v>1</v>
      </c>
      <c r="AG320" s="18" t="s">
        <v>1</v>
      </c>
      <c r="AH320" s="18" t="s">
        <v>1</v>
      </c>
      <c r="AI320" s="18" t="s">
        <v>1</v>
      </c>
      <c r="AJ320" s="258" t="s">
        <v>1</v>
      </c>
      <c r="AK320" s="258"/>
      <c r="AL320" s="18" t="s">
        <v>1</v>
      </c>
      <c r="AM320" s="22" t="s">
        <v>1</v>
      </c>
    </row>
    <row r="321" spans="1:41" ht="14.25" customHeight="1" x14ac:dyDescent="0.3">
      <c r="A321" s="3">
        <v>852</v>
      </c>
      <c r="B321" s="6" t="s">
        <v>283</v>
      </c>
      <c r="C321" s="6" t="s">
        <v>285</v>
      </c>
      <c r="D321" s="273" t="s">
        <v>294</v>
      </c>
      <c r="E321" s="273"/>
      <c r="F321" s="3" t="s">
        <v>294</v>
      </c>
      <c r="G321" s="3" t="s">
        <v>303</v>
      </c>
      <c r="H321" s="6" t="s">
        <v>349</v>
      </c>
      <c r="I321" s="3" t="s">
        <v>358</v>
      </c>
      <c r="J321" s="14" t="s">
        <v>8</v>
      </c>
      <c r="K321" s="17" t="s">
        <v>1</v>
      </c>
      <c r="L321" s="17" t="s">
        <v>1</v>
      </c>
      <c r="M321" s="18" t="s">
        <v>1</v>
      </c>
      <c r="N321" s="18" t="s">
        <v>1</v>
      </c>
      <c r="O321" s="18" t="s">
        <v>1</v>
      </c>
      <c r="P321" s="18" t="s">
        <v>1</v>
      </c>
      <c r="Q321" s="18" t="s">
        <v>1</v>
      </c>
      <c r="R321" s="258" t="s">
        <v>1</v>
      </c>
      <c r="S321" s="258"/>
      <c r="T321" s="18" t="s">
        <v>1</v>
      </c>
      <c r="U321" s="18" t="s">
        <v>1</v>
      </c>
      <c r="V321" s="18" t="s">
        <v>1</v>
      </c>
      <c r="W321" s="18" t="s">
        <v>1</v>
      </c>
      <c r="X321" s="258" t="s">
        <v>1</v>
      </c>
      <c r="Y321" s="258"/>
      <c r="Z321" s="18" t="s">
        <v>1</v>
      </c>
      <c r="AA321" s="18" t="s">
        <v>1</v>
      </c>
      <c r="AB321" s="18" t="s">
        <v>1</v>
      </c>
      <c r="AC321" s="18" t="s">
        <v>1</v>
      </c>
      <c r="AD321" s="258" t="s">
        <v>1</v>
      </c>
      <c r="AE321" s="258"/>
      <c r="AF321" s="18" t="s">
        <v>1</v>
      </c>
      <c r="AG321" s="18" t="s">
        <v>1</v>
      </c>
      <c r="AH321" s="18" t="s">
        <v>1</v>
      </c>
      <c r="AI321" s="18" t="s">
        <v>1</v>
      </c>
      <c r="AJ321" s="258" t="s">
        <v>1</v>
      </c>
      <c r="AK321" s="258"/>
      <c r="AL321" s="18" t="s">
        <v>1</v>
      </c>
      <c r="AM321" s="22" t="s">
        <v>1</v>
      </c>
    </row>
    <row r="322" spans="1:41" ht="7.5" customHeight="1" x14ac:dyDescent="0.3"/>
    <row r="323" spans="1:41" ht="35.25" customHeight="1" x14ac:dyDescent="0.3">
      <c r="P323" s="274" t="s">
        <v>369</v>
      </c>
      <c r="Q323" s="274"/>
      <c r="R323" s="274"/>
      <c r="S323" s="271" t="s">
        <v>3</v>
      </c>
      <c r="T323" s="271"/>
      <c r="U323" s="271"/>
      <c r="V323" s="272" t="s">
        <v>4</v>
      </c>
      <c r="W323" s="272"/>
      <c r="X323" s="272"/>
      <c r="Y323" s="268" t="s">
        <v>377</v>
      </c>
      <c r="Z323" s="268"/>
      <c r="AA323" s="268"/>
      <c r="AB323" s="270" t="s">
        <v>384</v>
      </c>
      <c r="AC323" s="270"/>
      <c r="AD323" s="270"/>
      <c r="AE323" s="262" t="s">
        <v>387</v>
      </c>
      <c r="AF323" s="262"/>
      <c r="AG323" s="262"/>
      <c r="AH323" s="264" t="s">
        <v>392</v>
      </c>
      <c r="AI323" s="264"/>
      <c r="AJ323" s="264"/>
      <c r="AK323" s="259" t="s">
        <v>395</v>
      </c>
      <c r="AL323" s="259"/>
      <c r="AM323" s="259"/>
    </row>
    <row r="324" spans="1:41" ht="7.5" customHeight="1" x14ac:dyDescent="0.3">
      <c r="AO324" s="260" t="s">
        <v>398</v>
      </c>
    </row>
    <row r="325" spans="1:41" ht="3.75" customHeight="1" x14ac:dyDescent="0.3">
      <c r="Z325" s="269" t="s">
        <v>381</v>
      </c>
      <c r="AA325" s="269"/>
      <c r="AB325" s="269"/>
      <c r="AC325" s="269"/>
      <c r="AD325" s="269"/>
      <c r="AE325" s="269"/>
      <c r="AO325" s="260"/>
    </row>
    <row r="326" spans="1:41" ht="7.5" customHeight="1" x14ac:dyDescent="0.3">
      <c r="Z326" s="269"/>
      <c r="AA326" s="269"/>
      <c r="AB326" s="269"/>
      <c r="AC326" s="269"/>
      <c r="AD326" s="269"/>
      <c r="AE326" s="269"/>
    </row>
  </sheetData>
  <autoFilter ref="A5:AO321" xr:uid="{00000000-0001-0000-0000-000000000000}"/>
  <mergeCells count="1588">
    <mergeCell ref="A1:D1"/>
    <mergeCell ref="A2:D2"/>
    <mergeCell ref="A6:C6"/>
    <mergeCell ref="A44:C44"/>
    <mergeCell ref="A185:C185"/>
    <mergeCell ref="A287:C287"/>
    <mergeCell ref="A295:C295"/>
    <mergeCell ref="A314:C314"/>
    <mergeCell ref="D3:E3"/>
    <mergeCell ref="D4:E4"/>
    <mergeCell ref="D6:AM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AM44"/>
    <mergeCell ref="R28:S28"/>
    <mergeCell ref="R29:S29"/>
    <mergeCell ref="R30:S30"/>
    <mergeCell ref="R31:S31"/>
    <mergeCell ref="R32:S32"/>
    <mergeCell ref="R33:S33"/>
    <mergeCell ref="R34:S34"/>
    <mergeCell ref="R35:S35"/>
    <mergeCell ref="R36:S36"/>
    <mergeCell ref="R37:S37"/>
    <mergeCell ref="R38:S38"/>
    <mergeCell ref="R39:S39"/>
    <mergeCell ref="R40:S40"/>
    <mergeCell ref="R41:S41"/>
    <mergeCell ref="R42:S42"/>
    <mergeCell ref="D45:E45"/>
    <mergeCell ref="D46:E46"/>
    <mergeCell ref="D47:E47"/>
    <mergeCell ref="D48:E48"/>
    <mergeCell ref="D49:E49"/>
    <mergeCell ref="D50:E50"/>
    <mergeCell ref="D51:E51"/>
    <mergeCell ref="D52:E52"/>
    <mergeCell ref="D53:E53"/>
    <mergeCell ref="D54:E54"/>
    <mergeCell ref="D55:E55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65:E65"/>
    <mergeCell ref="D66:E66"/>
    <mergeCell ref="D67:E67"/>
    <mergeCell ref="D68:E68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5:E115"/>
    <mergeCell ref="D116:E116"/>
    <mergeCell ref="D117:E117"/>
    <mergeCell ref="D118:E118"/>
    <mergeCell ref="D119:E119"/>
    <mergeCell ref="D120:E120"/>
    <mergeCell ref="D121:E121"/>
    <mergeCell ref="D122:E122"/>
    <mergeCell ref="D123:E123"/>
    <mergeCell ref="D124:E124"/>
    <mergeCell ref="D125:E125"/>
    <mergeCell ref="D126:E126"/>
    <mergeCell ref="D127:E127"/>
    <mergeCell ref="D128:E128"/>
    <mergeCell ref="D129:E129"/>
    <mergeCell ref="D130:E130"/>
    <mergeCell ref="D131:E131"/>
    <mergeCell ref="D132:E132"/>
    <mergeCell ref="D133:E133"/>
    <mergeCell ref="D134:E134"/>
    <mergeCell ref="D135:E135"/>
    <mergeCell ref="D136:E136"/>
    <mergeCell ref="D137:E137"/>
    <mergeCell ref="D138:E138"/>
    <mergeCell ref="D139:E139"/>
    <mergeCell ref="D140:E140"/>
    <mergeCell ref="D141:E141"/>
    <mergeCell ref="D142:E142"/>
    <mergeCell ref="D143:E143"/>
    <mergeCell ref="D144:E144"/>
    <mergeCell ref="D145:E145"/>
    <mergeCell ref="D146:E146"/>
    <mergeCell ref="D147:E147"/>
    <mergeCell ref="D148:E148"/>
    <mergeCell ref="D149:E149"/>
    <mergeCell ref="D150:E150"/>
    <mergeCell ref="D151:E151"/>
    <mergeCell ref="D152:E15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1:E161"/>
    <mergeCell ref="D162:E162"/>
    <mergeCell ref="D163:E163"/>
    <mergeCell ref="D164:E164"/>
    <mergeCell ref="D165:E165"/>
    <mergeCell ref="D166:E166"/>
    <mergeCell ref="D167:E167"/>
    <mergeCell ref="D168:E168"/>
    <mergeCell ref="D169:E169"/>
    <mergeCell ref="D170:E170"/>
    <mergeCell ref="D171:E171"/>
    <mergeCell ref="D172:E172"/>
    <mergeCell ref="D173:E173"/>
    <mergeCell ref="D174:E174"/>
    <mergeCell ref="D175:E175"/>
    <mergeCell ref="D176:E176"/>
    <mergeCell ref="D177:E177"/>
    <mergeCell ref="D178:E178"/>
    <mergeCell ref="D179:E179"/>
    <mergeCell ref="D180:E180"/>
    <mergeCell ref="D181:E181"/>
    <mergeCell ref="D182:E182"/>
    <mergeCell ref="D183:E183"/>
    <mergeCell ref="D184:E184"/>
    <mergeCell ref="D185:AM185"/>
    <mergeCell ref="D186:E186"/>
    <mergeCell ref="D187:E187"/>
    <mergeCell ref="D188:E188"/>
    <mergeCell ref="D189:E189"/>
    <mergeCell ref="D190:E190"/>
    <mergeCell ref="D191:E191"/>
    <mergeCell ref="D192:E192"/>
    <mergeCell ref="D193:E193"/>
    <mergeCell ref="D194:E194"/>
    <mergeCell ref="D195:E195"/>
    <mergeCell ref="D196:E196"/>
    <mergeCell ref="D197:E197"/>
    <mergeCell ref="X184:Y184"/>
    <mergeCell ref="X186:Y186"/>
    <mergeCell ref="X187:Y187"/>
    <mergeCell ref="X188:Y188"/>
    <mergeCell ref="X189:Y189"/>
    <mergeCell ref="X190:Y190"/>
    <mergeCell ref="X191:Y191"/>
    <mergeCell ref="X192:Y192"/>
    <mergeCell ref="X193:Y193"/>
    <mergeCell ref="X194:Y194"/>
    <mergeCell ref="X195:Y195"/>
    <mergeCell ref="X196:Y196"/>
    <mergeCell ref="X197:Y197"/>
    <mergeCell ref="AD186:AE186"/>
    <mergeCell ref="AD187:AE187"/>
    <mergeCell ref="D198:E198"/>
    <mergeCell ref="D199:E199"/>
    <mergeCell ref="D200:E200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D210:E210"/>
    <mergeCell ref="D211:E211"/>
    <mergeCell ref="D212:E212"/>
    <mergeCell ref="D213:E213"/>
    <mergeCell ref="D214:E214"/>
    <mergeCell ref="D215:E215"/>
    <mergeCell ref="D216:E216"/>
    <mergeCell ref="D217:E217"/>
    <mergeCell ref="D218:E218"/>
    <mergeCell ref="D219:E219"/>
    <mergeCell ref="D220:E220"/>
    <mergeCell ref="D221:E221"/>
    <mergeCell ref="D222:E222"/>
    <mergeCell ref="D223:E223"/>
    <mergeCell ref="D224:E224"/>
    <mergeCell ref="D225:E225"/>
    <mergeCell ref="D226:E226"/>
    <mergeCell ref="D227:E227"/>
    <mergeCell ref="D228:E228"/>
    <mergeCell ref="D229:E229"/>
    <mergeCell ref="D230:E230"/>
    <mergeCell ref="D231:E231"/>
    <mergeCell ref="D232:E232"/>
    <mergeCell ref="D233:E233"/>
    <mergeCell ref="D234:E234"/>
    <mergeCell ref="D235:E235"/>
    <mergeCell ref="D236:E236"/>
    <mergeCell ref="D237:E237"/>
    <mergeCell ref="D238:E238"/>
    <mergeCell ref="D239:E239"/>
    <mergeCell ref="D240:E240"/>
    <mergeCell ref="D241:E241"/>
    <mergeCell ref="D242:E242"/>
    <mergeCell ref="D243:E243"/>
    <mergeCell ref="D244:E244"/>
    <mergeCell ref="D245:E245"/>
    <mergeCell ref="D246:E246"/>
    <mergeCell ref="D247:E247"/>
    <mergeCell ref="D248:E248"/>
    <mergeCell ref="D249:E249"/>
    <mergeCell ref="D250:E250"/>
    <mergeCell ref="D251:E251"/>
    <mergeCell ref="D252:E252"/>
    <mergeCell ref="D253:E253"/>
    <mergeCell ref="D254:E254"/>
    <mergeCell ref="D255:E255"/>
    <mergeCell ref="D256:E256"/>
    <mergeCell ref="D257:E257"/>
    <mergeCell ref="D258:E258"/>
    <mergeCell ref="D259:E259"/>
    <mergeCell ref="D260:E260"/>
    <mergeCell ref="D261:E261"/>
    <mergeCell ref="D262:E262"/>
    <mergeCell ref="D263:E263"/>
    <mergeCell ref="D264:E264"/>
    <mergeCell ref="D265:E265"/>
    <mergeCell ref="D266:E266"/>
    <mergeCell ref="D267:E267"/>
    <mergeCell ref="D268:E268"/>
    <mergeCell ref="D269:E269"/>
    <mergeCell ref="D270:E270"/>
    <mergeCell ref="D271:E271"/>
    <mergeCell ref="D272:E272"/>
    <mergeCell ref="D273:E273"/>
    <mergeCell ref="D274:E274"/>
    <mergeCell ref="D275:E275"/>
    <mergeCell ref="D276:E276"/>
    <mergeCell ref="D277:E277"/>
    <mergeCell ref="D278:E278"/>
    <mergeCell ref="D279:E279"/>
    <mergeCell ref="D280:E280"/>
    <mergeCell ref="D281:E281"/>
    <mergeCell ref="D282:E282"/>
    <mergeCell ref="D283:E283"/>
    <mergeCell ref="D284:E284"/>
    <mergeCell ref="D285:E285"/>
    <mergeCell ref="D286:E286"/>
    <mergeCell ref="D287:AM287"/>
    <mergeCell ref="D288:E288"/>
    <mergeCell ref="D289:E289"/>
    <mergeCell ref="D290:E290"/>
    <mergeCell ref="D291:E291"/>
    <mergeCell ref="D292:E292"/>
    <mergeCell ref="D293:E293"/>
    <mergeCell ref="D294:E294"/>
    <mergeCell ref="D295:AM295"/>
    <mergeCell ref="D296:E296"/>
    <mergeCell ref="D297:E297"/>
    <mergeCell ref="D298:E298"/>
    <mergeCell ref="D299:E299"/>
    <mergeCell ref="R283:S283"/>
    <mergeCell ref="R284:S284"/>
    <mergeCell ref="R285:S285"/>
    <mergeCell ref="R286:S286"/>
    <mergeCell ref="R288:S288"/>
    <mergeCell ref="R289:S289"/>
    <mergeCell ref="R290:S290"/>
    <mergeCell ref="R291:S291"/>
    <mergeCell ref="R292:S292"/>
    <mergeCell ref="R293:S293"/>
    <mergeCell ref="R294:S294"/>
    <mergeCell ref="R296:S296"/>
    <mergeCell ref="R297:S297"/>
    <mergeCell ref="R298:S298"/>
    <mergeCell ref="R299:S299"/>
    <mergeCell ref="D300:E300"/>
    <mergeCell ref="D301:E301"/>
    <mergeCell ref="D302:E302"/>
    <mergeCell ref="D303:E303"/>
    <mergeCell ref="D304:E304"/>
    <mergeCell ref="D305:E305"/>
    <mergeCell ref="D306:E306"/>
    <mergeCell ref="D307:E307"/>
    <mergeCell ref="D308:E308"/>
    <mergeCell ref="D309:E309"/>
    <mergeCell ref="D310:E310"/>
    <mergeCell ref="D311:E311"/>
    <mergeCell ref="D312:E312"/>
    <mergeCell ref="D313:E313"/>
    <mergeCell ref="D314:AM314"/>
    <mergeCell ref="D315:E315"/>
    <mergeCell ref="D316:E316"/>
    <mergeCell ref="R300:S300"/>
    <mergeCell ref="R301:S301"/>
    <mergeCell ref="R302:S302"/>
    <mergeCell ref="R303:S303"/>
    <mergeCell ref="R304:S304"/>
    <mergeCell ref="R305:S305"/>
    <mergeCell ref="R306:S306"/>
    <mergeCell ref="R307:S307"/>
    <mergeCell ref="R308:S308"/>
    <mergeCell ref="R309:S309"/>
    <mergeCell ref="R310:S310"/>
    <mergeCell ref="R311:S311"/>
    <mergeCell ref="R312:S312"/>
    <mergeCell ref="R313:S313"/>
    <mergeCell ref="R315:S315"/>
    <mergeCell ref="D317:E317"/>
    <mergeCell ref="D318:E318"/>
    <mergeCell ref="D319:E319"/>
    <mergeCell ref="D320:E320"/>
    <mergeCell ref="D321:E321"/>
    <mergeCell ref="E1:AM1"/>
    <mergeCell ref="E2:Y2"/>
    <mergeCell ref="J3:L3"/>
    <mergeCell ref="M3:Y3"/>
    <mergeCell ref="P323:R323"/>
    <mergeCell ref="R4:S4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R16:S16"/>
    <mergeCell ref="R17:S17"/>
    <mergeCell ref="R18:S18"/>
    <mergeCell ref="R19:S19"/>
    <mergeCell ref="R20:S20"/>
    <mergeCell ref="R21:S21"/>
    <mergeCell ref="R22:S22"/>
    <mergeCell ref="R23:S23"/>
    <mergeCell ref="R24:S24"/>
    <mergeCell ref="R25:S25"/>
    <mergeCell ref="R26:S26"/>
    <mergeCell ref="R27:S27"/>
    <mergeCell ref="R43:S43"/>
    <mergeCell ref="R45:S45"/>
    <mergeCell ref="R46:S46"/>
    <mergeCell ref="R47:S47"/>
    <mergeCell ref="R48:S48"/>
    <mergeCell ref="R49:S49"/>
    <mergeCell ref="R50:S50"/>
    <mergeCell ref="R51:S51"/>
    <mergeCell ref="R52:S52"/>
    <mergeCell ref="R53:S53"/>
    <mergeCell ref="R54:S54"/>
    <mergeCell ref="R55:S55"/>
    <mergeCell ref="R56:S56"/>
    <mergeCell ref="R57:S57"/>
    <mergeCell ref="R58:S58"/>
    <mergeCell ref="R59:S59"/>
    <mergeCell ref="R60:S60"/>
    <mergeCell ref="R61:S61"/>
    <mergeCell ref="R62:S62"/>
    <mergeCell ref="R63:S63"/>
    <mergeCell ref="R64:S64"/>
    <mergeCell ref="R65:S65"/>
    <mergeCell ref="R66:S66"/>
    <mergeCell ref="R67:S67"/>
    <mergeCell ref="R68:S68"/>
    <mergeCell ref="R69:S69"/>
    <mergeCell ref="R70:S70"/>
    <mergeCell ref="R71:S71"/>
    <mergeCell ref="R72:S72"/>
    <mergeCell ref="R73:S73"/>
    <mergeCell ref="R74:S74"/>
    <mergeCell ref="R75:S75"/>
    <mergeCell ref="R76:S76"/>
    <mergeCell ref="R77:S77"/>
    <mergeCell ref="R78:S78"/>
    <mergeCell ref="R79:S79"/>
    <mergeCell ref="R80:S80"/>
    <mergeCell ref="R81:S81"/>
    <mergeCell ref="R82:S82"/>
    <mergeCell ref="R83:S83"/>
    <mergeCell ref="R84:S84"/>
    <mergeCell ref="R85:S85"/>
    <mergeCell ref="R86:S86"/>
    <mergeCell ref="R87:S87"/>
    <mergeCell ref="R88:S88"/>
    <mergeCell ref="R89:S89"/>
    <mergeCell ref="R90:S90"/>
    <mergeCell ref="R91:S91"/>
    <mergeCell ref="R92:S92"/>
    <mergeCell ref="R93:S93"/>
    <mergeCell ref="R94:S94"/>
    <mergeCell ref="R95:S95"/>
    <mergeCell ref="R96:S96"/>
    <mergeCell ref="R97:S97"/>
    <mergeCell ref="R98:S98"/>
    <mergeCell ref="R99:S99"/>
    <mergeCell ref="R100:S100"/>
    <mergeCell ref="R101:S101"/>
    <mergeCell ref="R102:S102"/>
    <mergeCell ref="R103:S103"/>
    <mergeCell ref="R104:S104"/>
    <mergeCell ref="R105:S105"/>
    <mergeCell ref="R106:S106"/>
    <mergeCell ref="R107:S107"/>
    <mergeCell ref="R108:S108"/>
    <mergeCell ref="R109:S109"/>
    <mergeCell ref="R110:S110"/>
    <mergeCell ref="R111:S111"/>
    <mergeCell ref="R112:S112"/>
    <mergeCell ref="R113:S113"/>
    <mergeCell ref="R114:S114"/>
    <mergeCell ref="R115:S115"/>
    <mergeCell ref="R116:S116"/>
    <mergeCell ref="R117:S117"/>
    <mergeCell ref="R118:S118"/>
    <mergeCell ref="R119:S119"/>
    <mergeCell ref="R120:S120"/>
    <mergeCell ref="R121:S121"/>
    <mergeCell ref="R122:S122"/>
    <mergeCell ref="R123:S123"/>
    <mergeCell ref="R124:S124"/>
    <mergeCell ref="R125:S125"/>
    <mergeCell ref="R126:S126"/>
    <mergeCell ref="R127:S127"/>
    <mergeCell ref="R128:S128"/>
    <mergeCell ref="R129:S129"/>
    <mergeCell ref="R130:S130"/>
    <mergeCell ref="R131:S131"/>
    <mergeCell ref="R132:S132"/>
    <mergeCell ref="R133:S133"/>
    <mergeCell ref="R134:S134"/>
    <mergeCell ref="R135:S135"/>
    <mergeCell ref="R136:S136"/>
    <mergeCell ref="R137:S137"/>
    <mergeCell ref="R138:S138"/>
    <mergeCell ref="R139:S139"/>
    <mergeCell ref="R140:S140"/>
    <mergeCell ref="R141:S141"/>
    <mergeCell ref="R142:S142"/>
    <mergeCell ref="R143:S143"/>
    <mergeCell ref="R144:S144"/>
    <mergeCell ref="R145:S145"/>
    <mergeCell ref="R146:S146"/>
    <mergeCell ref="R147:S147"/>
    <mergeCell ref="R148:S148"/>
    <mergeCell ref="R149:S149"/>
    <mergeCell ref="R150:S150"/>
    <mergeCell ref="R151:S151"/>
    <mergeCell ref="R152:S152"/>
    <mergeCell ref="R153:S153"/>
    <mergeCell ref="R154:S154"/>
    <mergeCell ref="R155:S155"/>
    <mergeCell ref="R156:S156"/>
    <mergeCell ref="R157:S157"/>
    <mergeCell ref="R158:S158"/>
    <mergeCell ref="R159:S159"/>
    <mergeCell ref="R160:S160"/>
    <mergeCell ref="R161:S161"/>
    <mergeCell ref="R162:S162"/>
    <mergeCell ref="R163:S163"/>
    <mergeCell ref="R164:S164"/>
    <mergeCell ref="R165:S165"/>
    <mergeCell ref="R166:S166"/>
    <mergeCell ref="R167:S167"/>
    <mergeCell ref="R168:S168"/>
    <mergeCell ref="R169:S169"/>
    <mergeCell ref="R170:S170"/>
    <mergeCell ref="R171:S171"/>
    <mergeCell ref="R172:S172"/>
    <mergeCell ref="R173:S173"/>
    <mergeCell ref="R174:S174"/>
    <mergeCell ref="R175:S175"/>
    <mergeCell ref="R176:S176"/>
    <mergeCell ref="R177:S177"/>
    <mergeCell ref="R178:S178"/>
    <mergeCell ref="R179:S179"/>
    <mergeCell ref="R180:S180"/>
    <mergeCell ref="R181:S181"/>
    <mergeCell ref="R182:S182"/>
    <mergeCell ref="R183:S183"/>
    <mergeCell ref="R184:S184"/>
    <mergeCell ref="R186:S186"/>
    <mergeCell ref="R187:S187"/>
    <mergeCell ref="R188:S188"/>
    <mergeCell ref="R189:S189"/>
    <mergeCell ref="R190:S190"/>
    <mergeCell ref="R191:S191"/>
    <mergeCell ref="R192:S192"/>
    <mergeCell ref="R193:S193"/>
    <mergeCell ref="R194:S194"/>
    <mergeCell ref="R195:S195"/>
    <mergeCell ref="R196:S196"/>
    <mergeCell ref="R197:S197"/>
    <mergeCell ref="R198:S198"/>
    <mergeCell ref="R199:S199"/>
    <mergeCell ref="R200:S200"/>
    <mergeCell ref="R201:S201"/>
    <mergeCell ref="R202:S202"/>
    <mergeCell ref="R203:S203"/>
    <mergeCell ref="R204:S204"/>
    <mergeCell ref="R205:S205"/>
    <mergeCell ref="R206:S206"/>
    <mergeCell ref="R207:S207"/>
    <mergeCell ref="R208:S208"/>
    <mergeCell ref="R209:S209"/>
    <mergeCell ref="R210:S210"/>
    <mergeCell ref="R211:S211"/>
    <mergeCell ref="R212:S212"/>
    <mergeCell ref="R213:S213"/>
    <mergeCell ref="R214:S214"/>
    <mergeCell ref="R215:S215"/>
    <mergeCell ref="R216:S216"/>
    <mergeCell ref="R217:S217"/>
    <mergeCell ref="R218:S218"/>
    <mergeCell ref="R219:S219"/>
    <mergeCell ref="R220:S220"/>
    <mergeCell ref="R221:S221"/>
    <mergeCell ref="R222:S222"/>
    <mergeCell ref="R223:S223"/>
    <mergeCell ref="R224:S224"/>
    <mergeCell ref="R225:S225"/>
    <mergeCell ref="R226:S226"/>
    <mergeCell ref="R227:S227"/>
    <mergeCell ref="R228:S228"/>
    <mergeCell ref="R229:S229"/>
    <mergeCell ref="R230:S230"/>
    <mergeCell ref="R231:S231"/>
    <mergeCell ref="R232:S232"/>
    <mergeCell ref="R233:S233"/>
    <mergeCell ref="R234:S234"/>
    <mergeCell ref="R235:S235"/>
    <mergeCell ref="R236:S236"/>
    <mergeCell ref="R237:S237"/>
    <mergeCell ref="R238:S238"/>
    <mergeCell ref="R239:S239"/>
    <mergeCell ref="R240:S240"/>
    <mergeCell ref="R241:S241"/>
    <mergeCell ref="R242:S242"/>
    <mergeCell ref="R243:S243"/>
    <mergeCell ref="R244:S244"/>
    <mergeCell ref="R245:S245"/>
    <mergeCell ref="R246:S246"/>
    <mergeCell ref="R247:S247"/>
    <mergeCell ref="R248:S248"/>
    <mergeCell ref="R249:S249"/>
    <mergeCell ref="R250:S250"/>
    <mergeCell ref="R251:S251"/>
    <mergeCell ref="R252:S252"/>
    <mergeCell ref="R253:S253"/>
    <mergeCell ref="R254:S254"/>
    <mergeCell ref="R255:S255"/>
    <mergeCell ref="R256:S256"/>
    <mergeCell ref="R257:S257"/>
    <mergeCell ref="R258:S258"/>
    <mergeCell ref="R259:S259"/>
    <mergeCell ref="R260:S260"/>
    <mergeCell ref="R261:S261"/>
    <mergeCell ref="R262:S262"/>
    <mergeCell ref="R263:S263"/>
    <mergeCell ref="R264:S264"/>
    <mergeCell ref="R265:S265"/>
    <mergeCell ref="R266:S266"/>
    <mergeCell ref="R267:S267"/>
    <mergeCell ref="R268:S268"/>
    <mergeCell ref="R269:S269"/>
    <mergeCell ref="R270:S270"/>
    <mergeCell ref="R271:S271"/>
    <mergeCell ref="R272:S272"/>
    <mergeCell ref="R273:S273"/>
    <mergeCell ref="R274:S274"/>
    <mergeCell ref="R275:S275"/>
    <mergeCell ref="R276:S276"/>
    <mergeCell ref="R277:S277"/>
    <mergeCell ref="R278:S278"/>
    <mergeCell ref="R279:S279"/>
    <mergeCell ref="R280:S280"/>
    <mergeCell ref="R281:S281"/>
    <mergeCell ref="R282:S282"/>
    <mergeCell ref="R316:S316"/>
    <mergeCell ref="R317:S317"/>
    <mergeCell ref="R318:S318"/>
    <mergeCell ref="R319:S319"/>
    <mergeCell ref="R320:S320"/>
    <mergeCell ref="R321:S321"/>
    <mergeCell ref="S323:U323"/>
    <mergeCell ref="V323:X323"/>
    <mergeCell ref="X4:Y4"/>
    <mergeCell ref="X7:Y7"/>
    <mergeCell ref="X8:Y8"/>
    <mergeCell ref="X9:Y9"/>
    <mergeCell ref="X10:Y10"/>
    <mergeCell ref="X11:Y11"/>
    <mergeCell ref="X12:Y12"/>
    <mergeCell ref="X13:Y13"/>
    <mergeCell ref="X14:Y14"/>
    <mergeCell ref="X15:Y15"/>
    <mergeCell ref="X16:Y16"/>
    <mergeCell ref="X17:Y17"/>
    <mergeCell ref="X18:Y18"/>
    <mergeCell ref="X19:Y19"/>
    <mergeCell ref="X20:Y20"/>
    <mergeCell ref="X21:Y21"/>
    <mergeCell ref="X22:Y22"/>
    <mergeCell ref="X23:Y23"/>
    <mergeCell ref="X24:Y24"/>
    <mergeCell ref="X25:Y25"/>
    <mergeCell ref="X26:Y26"/>
    <mergeCell ref="X27:Y27"/>
    <mergeCell ref="X28:Y28"/>
    <mergeCell ref="X29:Y29"/>
    <mergeCell ref="X30:Y30"/>
    <mergeCell ref="X31:Y31"/>
    <mergeCell ref="X32:Y32"/>
    <mergeCell ref="X33:Y33"/>
    <mergeCell ref="X34:Y34"/>
    <mergeCell ref="X35:Y35"/>
    <mergeCell ref="X36:Y36"/>
    <mergeCell ref="X37:Y37"/>
    <mergeCell ref="X38:Y38"/>
    <mergeCell ref="X39:Y39"/>
    <mergeCell ref="X40:Y40"/>
    <mergeCell ref="X41:Y41"/>
    <mergeCell ref="X42:Y42"/>
    <mergeCell ref="X43:Y43"/>
    <mergeCell ref="X45:Y45"/>
    <mergeCell ref="X46:Y46"/>
    <mergeCell ref="X47:Y47"/>
    <mergeCell ref="X48:Y48"/>
    <mergeCell ref="X49:Y49"/>
    <mergeCell ref="X50:Y50"/>
    <mergeCell ref="X51:Y51"/>
    <mergeCell ref="X52:Y52"/>
    <mergeCell ref="X53:Y53"/>
    <mergeCell ref="X54:Y54"/>
    <mergeCell ref="X55:Y55"/>
    <mergeCell ref="X56:Y56"/>
    <mergeCell ref="X57:Y57"/>
    <mergeCell ref="X58:Y58"/>
    <mergeCell ref="X59:Y59"/>
    <mergeCell ref="X60:Y60"/>
    <mergeCell ref="X61:Y61"/>
    <mergeCell ref="X62:Y62"/>
    <mergeCell ref="X63:Y63"/>
    <mergeCell ref="X64:Y64"/>
    <mergeCell ref="X65:Y65"/>
    <mergeCell ref="X66:Y66"/>
    <mergeCell ref="X67:Y67"/>
    <mergeCell ref="X68:Y68"/>
    <mergeCell ref="X69:Y69"/>
    <mergeCell ref="X70:Y70"/>
    <mergeCell ref="X71:Y71"/>
    <mergeCell ref="X72:Y72"/>
    <mergeCell ref="X73:Y73"/>
    <mergeCell ref="X74:Y74"/>
    <mergeCell ref="X75:Y75"/>
    <mergeCell ref="X76:Y76"/>
    <mergeCell ref="X77:Y77"/>
    <mergeCell ref="X78:Y78"/>
    <mergeCell ref="X79:Y79"/>
    <mergeCell ref="X80:Y80"/>
    <mergeCell ref="X81:Y81"/>
    <mergeCell ref="X82:Y82"/>
    <mergeCell ref="X83:Y83"/>
    <mergeCell ref="X84:Y84"/>
    <mergeCell ref="X85:Y85"/>
    <mergeCell ref="X86:Y86"/>
    <mergeCell ref="X87:Y87"/>
    <mergeCell ref="X88:Y88"/>
    <mergeCell ref="X89:Y89"/>
    <mergeCell ref="X90:Y90"/>
    <mergeCell ref="X91:Y91"/>
    <mergeCell ref="X92:Y92"/>
    <mergeCell ref="X93:Y93"/>
    <mergeCell ref="X94:Y94"/>
    <mergeCell ref="X95:Y95"/>
    <mergeCell ref="X96:Y96"/>
    <mergeCell ref="X97:Y97"/>
    <mergeCell ref="X98:Y98"/>
    <mergeCell ref="X99:Y99"/>
    <mergeCell ref="X100:Y100"/>
    <mergeCell ref="X101:Y101"/>
    <mergeCell ref="X102:Y102"/>
    <mergeCell ref="X103:Y103"/>
    <mergeCell ref="X104:Y104"/>
    <mergeCell ref="X105:Y105"/>
    <mergeCell ref="X106:Y106"/>
    <mergeCell ref="X107:Y107"/>
    <mergeCell ref="X108:Y108"/>
    <mergeCell ref="X109:Y109"/>
    <mergeCell ref="X110:Y110"/>
    <mergeCell ref="X111:Y111"/>
    <mergeCell ref="X112:Y112"/>
    <mergeCell ref="X113:Y113"/>
    <mergeCell ref="X114:Y114"/>
    <mergeCell ref="X115:Y115"/>
    <mergeCell ref="X116:Y116"/>
    <mergeCell ref="X117:Y117"/>
    <mergeCell ref="X118:Y118"/>
    <mergeCell ref="X119:Y119"/>
    <mergeCell ref="X120:Y120"/>
    <mergeCell ref="X121:Y121"/>
    <mergeCell ref="X122:Y122"/>
    <mergeCell ref="X123:Y123"/>
    <mergeCell ref="X124:Y124"/>
    <mergeCell ref="X125:Y125"/>
    <mergeCell ref="X126:Y126"/>
    <mergeCell ref="X127:Y127"/>
    <mergeCell ref="X128:Y128"/>
    <mergeCell ref="X129:Y129"/>
    <mergeCell ref="X130:Y130"/>
    <mergeCell ref="X131:Y131"/>
    <mergeCell ref="X132:Y132"/>
    <mergeCell ref="X133:Y133"/>
    <mergeCell ref="X134:Y134"/>
    <mergeCell ref="X135:Y135"/>
    <mergeCell ref="X136:Y136"/>
    <mergeCell ref="X137:Y137"/>
    <mergeCell ref="X138:Y138"/>
    <mergeCell ref="X139:Y139"/>
    <mergeCell ref="X140:Y140"/>
    <mergeCell ref="X141:Y141"/>
    <mergeCell ref="X142:Y142"/>
    <mergeCell ref="X143:Y143"/>
    <mergeCell ref="X144:Y144"/>
    <mergeCell ref="X145:Y145"/>
    <mergeCell ref="X146:Y146"/>
    <mergeCell ref="X147:Y147"/>
    <mergeCell ref="X148:Y148"/>
    <mergeCell ref="X149:Y149"/>
    <mergeCell ref="X150:Y150"/>
    <mergeCell ref="X151:Y151"/>
    <mergeCell ref="X152:Y152"/>
    <mergeCell ref="X153:Y153"/>
    <mergeCell ref="X154:Y154"/>
    <mergeCell ref="X155:Y155"/>
    <mergeCell ref="X156:Y156"/>
    <mergeCell ref="X157:Y157"/>
    <mergeCell ref="X158:Y158"/>
    <mergeCell ref="X159:Y159"/>
    <mergeCell ref="X160:Y160"/>
    <mergeCell ref="X161:Y161"/>
    <mergeCell ref="X162:Y162"/>
    <mergeCell ref="X163:Y163"/>
    <mergeCell ref="X164:Y164"/>
    <mergeCell ref="X165:Y165"/>
    <mergeCell ref="X166:Y166"/>
    <mergeCell ref="X167:Y167"/>
    <mergeCell ref="X168:Y168"/>
    <mergeCell ref="X169:Y169"/>
    <mergeCell ref="X170:Y170"/>
    <mergeCell ref="X171:Y171"/>
    <mergeCell ref="X172:Y172"/>
    <mergeCell ref="X173:Y173"/>
    <mergeCell ref="X174:Y174"/>
    <mergeCell ref="X175:Y175"/>
    <mergeCell ref="X176:Y176"/>
    <mergeCell ref="X177:Y177"/>
    <mergeCell ref="X178:Y178"/>
    <mergeCell ref="X179:Y179"/>
    <mergeCell ref="X180:Y180"/>
    <mergeCell ref="X181:Y181"/>
    <mergeCell ref="X182:Y182"/>
    <mergeCell ref="X183:Y183"/>
    <mergeCell ref="X198:Y198"/>
    <mergeCell ref="X199:Y199"/>
    <mergeCell ref="X200:Y200"/>
    <mergeCell ref="X201:Y201"/>
    <mergeCell ref="X202:Y202"/>
    <mergeCell ref="X203:Y203"/>
    <mergeCell ref="X204:Y204"/>
    <mergeCell ref="X205:Y205"/>
    <mergeCell ref="X206:Y206"/>
    <mergeCell ref="X207:Y207"/>
    <mergeCell ref="X208:Y208"/>
    <mergeCell ref="X209:Y209"/>
    <mergeCell ref="X210:Y210"/>
    <mergeCell ref="X211:Y211"/>
    <mergeCell ref="X212:Y212"/>
    <mergeCell ref="X213:Y213"/>
    <mergeCell ref="X214:Y214"/>
    <mergeCell ref="X215:Y215"/>
    <mergeCell ref="X216:Y216"/>
    <mergeCell ref="X217:Y217"/>
    <mergeCell ref="X218:Y218"/>
    <mergeCell ref="X219:Y219"/>
    <mergeCell ref="X220:Y220"/>
    <mergeCell ref="X221:Y221"/>
    <mergeCell ref="X222:Y222"/>
    <mergeCell ref="X223:Y223"/>
    <mergeCell ref="X224:Y224"/>
    <mergeCell ref="X225:Y225"/>
    <mergeCell ref="X226:Y226"/>
    <mergeCell ref="X227:Y227"/>
    <mergeCell ref="X228:Y228"/>
    <mergeCell ref="X229:Y229"/>
    <mergeCell ref="X230:Y230"/>
    <mergeCell ref="X231:Y231"/>
    <mergeCell ref="X232:Y232"/>
    <mergeCell ref="X233:Y233"/>
    <mergeCell ref="X234:Y234"/>
    <mergeCell ref="X235:Y235"/>
    <mergeCell ref="X236:Y236"/>
    <mergeCell ref="X237:Y237"/>
    <mergeCell ref="X238:Y238"/>
    <mergeCell ref="X239:Y239"/>
    <mergeCell ref="X240:Y240"/>
    <mergeCell ref="X241:Y241"/>
    <mergeCell ref="X242:Y242"/>
    <mergeCell ref="X243:Y243"/>
    <mergeCell ref="X244:Y244"/>
    <mergeCell ref="X245:Y245"/>
    <mergeCell ref="X246:Y246"/>
    <mergeCell ref="X247:Y247"/>
    <mergeCell ref="X248:Y248"/>
    <mergeCell ref="X249:Y249"/>
    <mergeCell ref="X250:Y250"/>
    <mergeCell ref="X251:Y251"/>
    <mergeCell ref="X252:Y252"/>
    <mergeCell ref="X253:Y253"/>
    <mergeCell ref="X254:Y254"/>
    <mergeCell ref="X255:Y255"/>
    <mergeCell ref="X256:Y256"/>
    <mergeCell ref="X257:Y257"/>
    <mergeCell ref="X258:Y258"/>
    <mergeCell ref="X259:Y259"/>
    <mergeCell ref="X260:Y260"/>
    <mergeCell ref="X261:Y261"/>
    <mergeCell ref="X262:Y262"/>
    <mergeCell ref="X263:Y263"/>
    <mergeCell ref="X264:Y264"/>
    <mergeCell ref="X265:Y265"/>
    <mergeCell ref="X266:Y266"/>
    <mergeCell ref="X267:Y267"/>
    <mergeCell ref="X268:Y268"/>
    <mergeCell ref="X269:Y269"/>
    <mergeCell ref="X270:Y270"/>
    <mergeCell ref="X271:Y271"/>
    <mergeCell ref="X272:Y272"/>
    <mergeCell ref="X273:Y273"/>
    <mergeCell ref="X274:Y274"/>
    <mergeCell ref="X275:Y275"/>
    <mergeCell ref="X276:Y276"/>
    <mergeCell ref="X277:Y277"/>
    <mergeCell ref="X278:Y278"/>
    <mergeCell ref="X279:Y279"/>
    <mergeCell ref="X280:Y280"/>
    <mergeCell ref="X281:Y281"/>
    <mergeCell ref="X282:Y282"/>
    <mergeCell ref="X283:Y283"/>
    <mergeCell ref="X284:Y284"/>
    <mergeCell ref="X285:Y285"/>
    <mergeCell ref="X286:Y286"/>
    <mergeCell ref="X288:Y288"/>
    <mergeCell ref="X289:Y289"/>
    <mergeCell ref="X290:Y290"/>
    <mergeCell ref="X291:Y291"/>
    <mergeCell ref="X292:Y292"/>
    <mergeCell ref="X293:Y293"/>
    <mergeCell ref="X294:Y294"/>
    <mergeCell ref="X296:Y296"/>
    <mergeCell ref="X297:Y297"/>
    <mergeCell ref="X298:Y298"/>
    <mergeCell ref="X299:Y299"/>
    <mergeCell ref="X300:Y300"/>
    <mergeCell ref="X301:Y301"/>
    <mergeCell ref="X302:Y302"/>
    <mergeCell ref="X303:Y303"/>
    <mergeCell ref="X304:Y304"/>
    <mergeCell ref="X305:Y305"/>
    <mergeCell ref="X306:Y306"/>
    <mergeCell ref="X307:Y307"/>
    <mergeCell ref="X308:Y308"/>
    <mergeCell ref="X309:Y309"/>
    <mergeCell ref="X310:Y310"/>
    <mergeCell ref="X311:Y311"/>
    <mergeCell ref="X312:Y312"/>
    <mergeCell ref="X313:Y313"/>
    <mergeCell ref="X315:Y315"/>
    <mergeCell ref="X316:Y316"/>
    <mergeCell ref="X317:Y317"/>
    <mergeCell ref="X318:Y318"/>
    <mergeCell ref="X319:Y319"/>
    <mergeCell ref="X320:Y320"/>
    <mergeCell ref="X321:Y321"/>
    <mergeCell ref="Y323:AA323"/>
    <mergeCell ref="Z2:AE2"/>
    <mergeCell ref="Z3:AF3"/>
    <mergeCell ref="Z325:AE326"/>
    <mergeCell ref="AB323:AD323"/>
    <mergeCell ref="AD4:AE4"/>
    <mergeCell ref="AD7:AE7"/>
    <mergeCell ref="AD8:AE8"/>
    <mergeCell ref="AD9:AE9"/>
    <mergeCell ref="AD10:AE10"/>
    <mergeCell ref="AD11:AE11"/>
    <mergeCell ref="AD12:AE12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AD28:AE28"/>
    <mergeCell ref="AD29:AE29"/>
    <mergeCell ref="AD30:AE30"/>
    <mergeCell ref="AD31:AE31"/>
    <mergeCell ref="AD32:AE32"/>
    <mergeCell ref="AD33:AE33"/>
    <mergeCell ref="AD34:AE34"/>
    <mergeCell ref="AD35:AE35"/>
    <mergeCell ref="AD36:AE36"/>
    <mergeCell ref="AD37:AE37"/>
    <mergeCell ref="AD38:AE38"/>
    <mergeCell ref="AD39:AE39"/>
    <mergeCell ref="AD40:AE40"/>
    <mergeCell ref="AD41:AE41"/>
    <mergeCell ref="AD42:AE42"/>
    <mergeCell ref="AD43:AE43"/>
    <mergeCell ref="AD45:AE45"/>
    <mergeCell ref="AD46:AE46"/>
    <mergeCell ref="AD47:AE47"/>
    <mergeCell ref="AD48:AE48"/>
    <mergeCell ref="AD49:AE49"/>
    <mergeCell ref="AD50:AE50"/>
    <mergeCell ref="AD51:AE51"/>
    <mergeCell ref="AD52:AE52"/>
    <mergeCell ref="AD53:AE53"/>
    <mergeCell ref="AD54:AE54"/>
    <mergeCell ref="AD55:AE55"/>
    <mergeCell ref="AD56:AE56"/>
    <mergeCell ref="AD57:AE57"/>
    <mergeCell ref="AD58:AE58"/>
    <mergeCell ref="AD59:AE59"/>
    <mergeCell ref="AD60:AE60"/>
    <mergeCell ref="AD61:AE61"/>
    <mergeCell ref="AD62:AE62"/>
    <mergeCell ref="AD63:AE63"/>
    <mergeCell ref="AD64:AE64"/>
    <mergeCell ref="AD65:AE65"/>
    <mergeCell ref="AD66:AE66"/>
    <mergeCell ref="AD67:AE67"/>
    <mergeCell ref="AD68:AE68"/>
    <mergeCell ref="AD69:AE69"/>
    <mergeCell ref="AD70:AE70"/>
    <mergeCell ref="AD71:AE71"/>
    <mergeCell ref="AD72:AE72"/>
    <mergeCell ref="AD73:AE73"/>
    <mergeCell ref="AD74:AE74"/>
    <mergeCell ref="AD75:AE75"/>
    <mergeCell ref="AD76:AE76"/>
    <mergeCell ref="AD77:AE77"/>
    <mergeCell ref="AD78:AE78"/>
    <mergeCell ref="AD79:AE79"/>
    <mergeCell ref="AD80:AE80"/>
    <mergeCell ref="AD81:AE81"/>
    <mergeCell ref="AD82:AE82"/>
    <mergeCell ref="AD83:AE83"/>
    <mergeCell ref="AD84:AE84"/>
    <mergeCell ref="AD85:AE85"/>
    <mergeCell ref="AD86:AE86"/>
    <mergeCell ref="AD87:AE87"/>
    <mergeCell ref="AD88:AE88"/>
    <mergeCell ref="AD89:AE89"/>
    <mergeCell ref="AD90:AE90"/>
    <mergeCell ref="AD91:AE91"/>
    <mergeCell ref="AD92:AE92"/>
    <mergeCell ref="AD93:AE93"/>
    <mergeCell ref="AD94:AE94"/>
    <mergeCell ref="AD95:AE95"/>
    <mergeCell ref="AD96:AE96"/>
    <mergeCell ref="AD97:AE97"/>
    <mergeCell ref="AD98:AE98"/>
    <mergeCell ref="AD99:AE99"/>
    <mergeCell ref="AD100:AE100"/>
    <mergeCell ref="AD101:AE101"/>
    <mergeCell ref="AD102:AE102"/>
    <mergeCell ref="AD103:AE103"/>
    <mergeCell ref="AD104:AE104"/>
    <mergeCell ref="AD105:AE105"/>
    <mergeCell ref="AD106:AE106"/>
    <mergeCell ref="AD107:AE107"/>
    <mergeCell ref="AD108:AE108"/>
    <mergeCell ref="AD109:AE109"/>
    <mergeCell ref="AD110:AE110"/>
    <mergeCell ref="AD111:AE111"/>
    <mergeCell ref="AD112:AE112"/>
    <mergeCell ref="AD113:AE113"/>
    <mergeCell ref="AD114:AE114"/>
    <mergeCell ref="AD115:AE115"/>
    <mergeCell ref="AD116:AE116"/>
    <mergeCell ref="AD117:AE117"/>
    <mergeCell ref="AD118:AE118"/>
    <mergeCell ref="AD119:AE119"/>
    <mergeCell ref="AD120:AE120"/>
    <mergeCell ref="AD121:AE121"/>
    <mergeCell ref="AD122:AE122"/>
    <mergeCell ref="AD123:AE123"/>
    <mergeCell ref="AD124:AE124"/>
    <mergeCell ref="AD125:AE125"/>
    <mergeCell ref="AD126:AE126"/>
    <mergeCell ref="AD127:AE127"/>
    <mergeCell ref="AD128:AE128"/>
    <mergeCell ref="AD129:AE129"/>
    <mergeCell ref="AD130:AE130"/>
    <mergeCell ref="AD131:AE131"/>
    <mergeCell ref="AD132:AE132"/>
    <mergeCell ref="AD133:AE133"/>
    <mergeCell ref="AD134:AE134"/>
    <mergeCell ref="AD135:AE135"/>
    <mergeCell ref="AD136:AE136"/>
    <mergeCell ref="AD137:AE137"/>
    <mergeCell ref="AD138:AE138"/>
    <mergeCell ref="AD139:AE139"/>
    <mergeCell ref="AD140:AE140"/>
    <mergeCell ref="AD141:AE141"/>
    <mergeCell ref="AD142:AE142"/>
    <mergeCell ref="AD143:AE143"/>
    <mergeCell ref="AD144:AE144"/>
    <mergeCell ref="AD145:AE145"/>
    <mergeCell ref="AD146:AE146"/>
    <mergeCell ref="AD147:AE147"/>
    <mergeCell ref="AD148:AE148"/>
    <mergeCell ref="AD149:AE149"/>
    <mergeCell ref="AD150:AE150"/>
    <mergeCell ref="AD151:AE151"/>
    <mergeCell ref="AD152:AE152"/>
    <mergeCell ref="AD153:AE153"/>
    <mergeCell ref="AD154:AE154"/>
    <mergeCell ref="AD155:AE155"/>
    <mergeCell ref="AD156:AE156"/>
    <mergeCell ref="AD157:AE157"/>
    <mergeCell ref="AD158:AE158"/>
    <mergeCell ref="AD159:AE159"/>
    <mergeCell ref="AD160:AE160"/>
    <mergeCell ref="AD161:AE161"/>
    <mergeCell ref="AD162:AE162"/>
    <mergeCell ref="AD163:AE163"/>
    <mergeCell ref="AD164:AE164"/>
    <mergeCell ref="AD165:AE165"/>
    <mergeCell ref="AD166:AE166"/>
    <mergeCell ref="AD167:AE167"/>
    <mergeCell ref="AD168:AE168"/>
    <mergeCell ref="AD169:AE169"/>
    <mergeCell ref="AD170:AE170"/>
    <mergeCell ref="AD171:AE171"/>
    <mergeCell ref="AD172:AE172"/>
    <mergeCell ref="AD173:AE173"/>
    <mergeCell ref="AD174:AE174"/>
    <mergeCell ref="AD175:AE175"/>
    <mergeCell ref="AD176:AE176"/>
    <mergeCell ref="AD177:AE177"/>
    <mergeCell ref="AD178:AE178"/>
    <mergeCell ref="AD179:AE179"/>
    <mergeCell ref="AD180:AE180"/>
    <mergeCell ref="AD181:AE181"/>
    <mergeCell ref="AD182:AE182"/>
    <mergeCell ref="AD183:AE183"/>
    <mergeCell ref="AD184:AE184"/>
    <mergeCell ref="AD188:AE188"/>
    <mergeCell ref="AD189:AE189"/>
    <mergeCell ref="AD190:AE190"/>
    <mergeCell ref="AD191:AE191"/>
    <mergeCell ref="AD192:AE192"/>
    <mergeCell ref="AD193:AE193"/>
    <mergeCell ref="AD194:AE194"/>
    <mergeCell ref="AD195:AE195"/>
    <mergeCell ref="AD196:AE196"/>
    <mergeCell ref="AD197:AE197"/>
    <mergeCell ref="AD198:AE198"/>
    <mergeCell ref="AD199:AE199"/>
    <mergeCell ref="AD200:AE200"/>
    <mergeCell ref="AD201:AE201"/>
    <mergeCell ref="AD202:AE202"/>
    <mergeCell ref="AD203:AE203"/>
    <mergeCell ref="AD204:AE204"/>
    <mergeCell ref="AD205:AE205"/>
    <mergeCell ref="AD206:AE206"/>
    <mergeCell ref="AD207:AE207"/>
    <mergeCell ref="AD208:AE208"/>
    <mergeCell ref="AD209:AE209"/>
    <mergeCell ref="AD210:AE210"/>
    <mergeCell ref="AD211:AE211"/>
    <mergeCell ref="AD212:AE212"/>
    <mergeCell ref="AD213:AE213"/>
    <mergeCell ref="AD214:AE214"/>
    <mergeCell ref="AD215:AE215"/>
    <mergeCell ref="AD216:AE216"/>
    <mergeCell ref="AD217:AE217"/>
    <mergeCell ref="AD218:AE218"/>
    <mergeCell ref="AD219:AE219"/>
    <mergeCell ref="AD220:AE220"/>
    <mergeCell ref="AD221:AE221"/>
    <mergeCell ref="AD222:AE222"/>
    <mergeCell ref="AD223:AE223"/>
    <mergeCell ref="AD224:AE224"/>
    <mergeCell ref="AD225:AE225"/>
    <mergeCell ref="AD226:AE226"/>
    <mergeCell ref="AD227:AE227"/>
    <mergeCell ref="AD228:AE228"/>
    <mergeCell ref="AD229:AE229"/>
    <mergeCell ref="AD230:AE230"/>
    <mergeCell ref="AD231:AE231"/>
    <mergeCell ref="AD232:AE232"/>
    <mergeCell ref="AD233:AE233"/>
    <mergeCell ref="AD234:AE234"/>
    <mergeCell ref="AD235:AE235"/>
    <mergeCell ref="AD236:AE236"/>
    <mergeCell ref="AD237:AE237"/>
    <mergeCell ref="AD238:AE238"/>
    <mergeCell ref="AD239:AE239"/>
    <mergeCell ref="AD240:AE240"/>
    <mergeCell ref="AD241:AE241"/>
    <mergeCell ref="AD242:AE242"/>
    <mergeCell ref="AD243:AE243"/>
    <mergeCell ref="AD244:AE244"/>
    <mergeCell ref="AD245:AE245"/>
    <mergeCell ref="AD246:AE246"/>
    <mergeCell ref="AD247:AE247"/>
    <mergeCell ref="AD248:AE248"/>
    <mergeCell ref="AD249:AE249"/>
    <mergeCell ref="AD250:AE250"/>
    <mergeCell ref="AD251:AE251"/>
    <mergeCell ref="AD252:AE252"/>
    <mergeCell ref="AD253:AE253"/>
    <mergeCell ref="AD254:AE254"/>
    <mergeCell ref="AD255:AE255"/>
    <mergeCell ref="AD256:AE256"/>
    <mergeCell ref="AD257:AE257"/>
    <mergeCell ref="AD258:AE258"/>
    <mergeCell ref="AD259:AE259"/>
    <mergeCell ref="AD260:AE260"/>
    <mergeCell ref="AD261:AE261"/>
    <mergeCell ref="AD262:AE262"/>
    <mergeCell ref="AD263:AE263"/>
    <mergeCell ref="AD264:AE264"/>
    <mergeCell ref="AD265:AE265"/>
    <mergeCell ref="AD266:AE266"/>
    <mergeCell ref="AD267:AE267"/>
    <mergeCell ref="AD268:AE268"/>
    <mergeCell ref="AD269:AE269"/>
    <mergeCell ref="AD270:AE270"/>
    <mergeCell ref="AD271:AE271"/>
    <mergeCell ref="AD272:AE272"/>
    <mergeCell ref="AD273:AE273"/>
    <mergeCell ref="AD274:AE274"/>
    <mergeCell ref="AD275:AE275"/>
    <mergeCell ref="AD276:AE276"/>
    <mergeCell ref="AD277:AE277"/>
    <mergeCell ref="AD278:AE278"/>
    <mergeCell ref="AD279:AE279"/>
    <mergeCell ref="AD280:AE280"/>
    <mergeCell ref="AD281:AE281"/>
    <mergeCell ref="AD282:AE282"/>
    <mergeCell ref="AD283:AE283"/>
    <mergeCell ref="AD284:AE284"/>
    <mergeCell ref="AD285:AE285"/>
    <mergeCell ref="AD286:AE286"/>
    <mergeCell ref="AD288:AE288"/>
    <mergeCell ref="AD289:AE289"/>
    <mergeCell ref="AD290:AE290"/>
    <mergeCell ref="AD291:AE291"/>
    <mergeCell ref="AD292:AE292"/>
    <mergeCell ref="AD293:AE293"/>
    <mergeCell ref="AD294:AE294"/>
    <mergeCell ref="AD296:AE296"/>
    <mergeCell ref="AD297:AE297"/>
    <mergeCell ref="AD298:AE298"/>
    <mergeCell ref="AD299:AE299"/>
    <mergeCell ref="AD300:AE300"/>
    <mergeCell ref="AD301:AE301"/>
    <mergeCell ref="AD302:AE302"/>
    <mergeCell ref="AD303:AE303"/>
    <mergeCell ref="AD304:AE304"/>
    <mergeCell ref="AD305:AE305"/>
    <mergeCell ref="AD306:AE306"/>
    <mergeCell ref="AD307:AE307"/>
    <mergeCell ref="AD308:AE308"/>
    <mergeCell ref="AD309:AE309"/>
    <mergeCell ref="AD310:AE310"/>
    <mergeCell ref="AD311:AE311"/>
    <mergeCell ref="AD312:AE312"/>
    <mergeCell ref="AD313:AE313"/>
    <mergeCell ref="AD315:AE315"/>
    <mergeCell ref="AD316:AE316"/>
    <mergeCell ref="AD317:AE317"/>
    <mergeCell ref="AD318:AE318"/>
    <mergeCell ref="AD319:AE319"/>
    <mergeCell ref="AD320:AE320"/>
    <mergeCell ref="AD321:AE321"/>
    <mergeCell ref="AE323:AG323"/>
    <mergeCell ref="AF2:AK2"/>
    <mergeCell ref="AG3:AM3"/>
    <mergeCell ref="AH323:AJ323"/>
    <mergeCell ref="AJ4:AK4"/>
    <mergeCell ref="AJ7:AK7"/>
    <mergeCell ref="AJ8:AK8"/>
    <mergeCell ref="AJ9:AK9"/>
    <mergeCell ref="AJ10:AK10"/>
    <mergeCell ref="AJ11:AK11"/>
    <mergeCell ref="AJ12:AK12"/>
    <mergeCell ref="AJ13:AK13"/>
    <mergeCell ref="AJ14:AK14"/>
    <mergeCell ref="AJ15:AK15"/>
    <mergeCell ref="AJ16:AK16"/>
    <mergeCell ref="AJ17:AK17"/>
    <mergeCell ref="AJ18:AK18"/>
    <mergeCell ref="AJ19:AK19"/>
    <mergeCell ref="AJ20:AK20"/>
    <mergeCell ref="AJ21:AK21"/>
    <mergeCell ref="AJ22:AK22"/>
    <mergeCell ref="AJ23:AK23"/>
    <mergeCell ref="AJ24:AK24"/>
    <mergeCell ref="AJ25:AK25"/>
    <mergeCell ref="AJ26:AK26"/>
    <mergeCell ref="AJ27:AK27"/>
    <mergeCell ref="AJ28:AK28"/>
    <mergeCell ref="AJ29:AK29"/>
    <mergeCell ref="AJ30:AK30"/>
    <mergeCell ref="AJ31:AK31"/>
    <mergeCell ref="AJ32:AK32"/>
    <mergeCell ref="AJ33:AK33"/>
    <mergeCell ref="AJ34:AK34"/>
    <mergeCell ref="AJ35:AK35"/>
    <mergeCell ref="AJ36:AK36"/>
    <mergeCell ref="AJ37:AK37"/>
    <mergeCell ref="AJ38:AK38"/>
    <mergeCell ref="AJ39:AK39"/>
    <mergeCell ref="AJ40:AK40"/>
    <mergeCell ref="AJ41:AK41"/>
    <mergeCell ref="AJ42:AK42"/>
    <mergeCell ref="AJ43:AK43"/>
    <mergeCell ref="AJ45:AK45"/>
    <mergeCell ref="AJ46:AK46"/>
    <mergeCell ref="AJ47:AK47"/>
    <mergeCell ref="AJ48:AK48"/>
    <mergeCell ref="AJ49:AK49"/>
    <mergeCell ref="AJ50:AK50"/>
    <mergeCell ref="AJ51:AK51"/>
    <mergeCell ref="AJ52:AK52"/>
    <mergeCell ref="AJ53:AK53"/>
    <mergeCell ref="AJ54:AK54"/>
    <mergeCell ref="AJ55:AK55"/>
    <mergeCell ref="AJ56:AK56"/>
    <mergeCell ref="AJ57:AK57"/>
    <mergeCell ref="AJ58:AK58"/>
    <mergeCell ref="AJ59:AK59"/>
    <mergeCell ref="AJ60:AK60"/>
    <mergeCell ref="AJ61:AK61"/>
    <mergeCell ref="AJ62:AK62"/>
    <mergeCell ref="AJ63:AK63"/>
    <mergeCell ref="AJ64:AK64"/>
    <mergeCell ref="AJ65:AK65"/>
    <mergeCell ref="AJ66:AK66"/>
    <mergeCell ref="AJ67:AK67"/>
    <mergeCell ref="AJ68:AK68"/>
    <mergeCell ref="AJ69:AK69"/>
    <mergeCell ref="AJ70:AK70"/>
    <mergeCell ref="AJ71:AK71"/>
    <mergeCell ref="AJ72:AK72"/>
    <mergeCell ref="AJ73:AK73"/>
    <mergeCell ref="AJ74:AK74"/>
    <mergeCell ref="AJ75:AK75"/>
    <mergeCell ref="AJ76:AK76"/>
    <mergeCell ref="AJ77:AK77"/>
    <mergeCell ref="AJ78:AK78"/>
    <mergeCell ref="AJ79:AK79"/>
    <mergeCell ref="AJ80:AK80"/>
    <mergeCell ref="AJ81:AK81"/>
    <mergeCell ref="AJ82:AK82"/>
    <mergeCell ref="AJ83:AK83"/>
    <mergeCell ref="AJ84:AK84"/>
    <mergeCell ref="AJ85:AK85"/>
    <mergeCell ref="AJ86:AK86"/>
    <mergeCell ref="AJ87:AK87"/>
    <mergeCell ref="AJ88:AK88"/>
    <mergeCell ref="AJ89:AK89"/>
    <mergeCell ref="AJ90:AK90"/>
    <mergeCell ref="AJ91:AK91"/>
    <mergeCell ref="AJ92:AK92"/>
    <mergeCell ref="AJ93:AK93"/>
    <mergeCell ref="AJ94:AK94"/>
    <mergeCell ref="AJ95:AK95"/>
    <mergeCell ref="AJ96:AK96"/>
    <mergeCell ref="AJ97:AK97"/>
    <mergeCell ref="AJ98:AK98"/>
    <mergeCell ref="AJ99:AK99"/>
    <mergeCell ref="AJ100:AK100"/>
    <mergeCell ref="AJ101:AK101"/>
    <mergeCell ref="AJ102:AK102"/>
    <mergeCell ref="AJ103:AK103"/>
    <mergeCell ref="AJ104:AK104"/>
    <mergeCell ref="AJ105:AK105"/>
    <mergeCell ref="AJ106:AK106"/>
    <mergeCell ref="AJ107:AK107"/>
    <mergeCell ref="AJ108:AK108"/>
    <mergeCell ref="AJ109:AK109"/>
    <mergeCell ref="AJ110:AK110"/>
    <mergeCell ref="AJ111:AK111"/>
    <mergeCell ref="AJ112:AK112"/>
    <mergeCell ref="AJ113:AK113"/>
    <mergeCell ref="AJ114:AK114"/>
    <mergeCell ref="AJ115:AK115"/>
    <mergeCell ref="AJ116:AK116"/>
    <mergeCell ref="AJ117:AK117"/>
    <mergeCell ref="AJ118:AK118"/>
    <mergeCell ref="AJ119:AK119"/>
    <mergeCell ref="AJ120:AK120"/>
    <mergeCell ref="AJ121:AK121"/>
    <mergeCell ref="AJ122:AK122"/>
    <mergeCell ref="AJ123:AK123"/>
    <mergeCell ref="AJ124:AK124"/>
    <mergeCell ref="AJ125:AK125"/>
    <mergeCell ref="AJ126:AK126"/>
    <mergeCell ref="AJ127:AK127"/>
    <mergeCell ref="AJ128:AK128"/>
    <mergeCell ref="AJ129:AK129"/>
    <mergeCell ref="AJ130:AK130"/>
    <mergeCell ref="AJ131:AK131"/>
    <mergeCell ref="AJ132:AK132"/>
    <mergeCell ref="AJ133:AK133"/>
    <mergeCell ref="AJ134:AK134"/>
    <mergeCell ref="AJ135:AK135"/>
    <mergeCell ref="AJ136:AK136"/>
    <mergeCell ref="AJ137:AK137"/>
    <mergeCell ref="AJ138:AK138"/>
    <mergeCell ref="AJ139:AK139"/>
    <mergeCell ref="AJ140:AK140"/>
    <mergeCell ref="AJ141:AK141"/>
    <mergeCell ref="AJ142:AK142"/>
    <mergeCell ref="AJ143:AK143"/>
    <mergeCell ref="AJ144:AK144"/>
    <mergeCell ref="AJ145:AK145"/>
    <mergeCell ref="AJ146:AK146"/>
    <mergeCell ref="AJ147:AK147"/>
    <mergeCell ref="AJ148:AK148"/>
    <mergeCell ref="AJ149:AK149"/>
    <mergeCell ref="AJ150:AK150"/>
    <mergeCell ref="AJ151:AK151"/>
    <mergeCell ref="AJ152:AK152"/>
    <mergeCell ref="AJ153:AK153"/>
    <mergeCell ref="AJ154:AK154"/>
    <mergeCell ref="AJ155:AK155"/>
    <mergeCell ref="AJ156:AK156"/>
    <mergeCell ref="AJ157:AK157"/>
    <mergeCell ref="AJ158:AK158"/>
    <mergeCell ref="AJ159:AK159"/>
    <mergeCell ref="AJ160:AK160"/>
    <mergeCell ref="AJ161:AK161"/>
    <mergeCell ref="AJ162:AK162"/>
    <mergeCell ref="AJ163:AK163"/>
    <mergeCell ref="AJ164:AK164"/>
    <mergeCell ref="AJ165:AK165"/>
    <mergeCell ref="AJ166:AK166"/>
    <mergeCell ref="AJ167:AK167"/>
    <mergeCell ref="AJ168:AK168"/>
    <mergeCell ref="AJ169:AK169"/>
    <mergeCell ref="AJ170:AK170"/>
    <mergeCell ref="AJ171:AK171"/>
    <mergeCell ref="AJ172:AK172"/>
    <mergeCell ref="AJ173:AK173"/>
    <mergeCell ref="AJ174:AK174"/>
    <mergeCell ref="AJ175:AK175"/>
    <mergeCell ref="AJ176:AK176"/>
    <mergeCell ref="AJ177:AK177"/>
    <mergeCell ref="AJ178:AK178"/>
    <mergeCell ref="AJ179:AK179"/>
    <mergeCell ref="AJ180:AK180"/>
    <mergeCell ref="AJ181:AK181"/>
    <mergeCell ref="AJ182:AK182"/>
    <mergeCell ref="AJ183:AK183"/>
    <mergeCell ref="AJ184:AK184"/>
    <mergeCell ref="AJ186:AK186"/>
    <mergeCell ref="AJ187:AK187"/>
    <mergeCell ref="AJ188:AK188"/>
    <mergeCell ref="AJ189:AK189"/>
    <mergeCell ref="AJ190:AK190"/>
    <mergeCell ref="AJ191:AK191"/>
    <mergeCell ref="AJ192:AK192"/>
    <mergeCell ref="AJ193:AK193"/>
    <mergeCell ref="AJ194:AK194"/>
    <mergeCell ref="AJ195:AK195"/>
    <mergeCell ref="AJ196:AK196"/>
    <mergeCell ref="AJ197:AK197"/>
    <mergeCell ref="AJ198:AK198"/>
    <mergeCell ref="AJ199:AK199"/>
    <mergeCell ref="AJ200:AK200"/>
    <mergeCell ref="AJ201:AK201"/>
    <mergeCell ref="AJ202:AK202"/>
    <mergeCell ref="AJ203:AK203"/>
    <mergeCell ref="AJ204:AK204"/>
    <mergeCell ref="AJ205:AK205"/>
    <mergeCell ref="AJ206:AK206"/>
    <mergeCell ref="AJ207:AK207"/>
    <mergeCell ref="AJ208:AK208"/>
    <mergeCell ref="AJ209:AK209"/>
    <mergeCell ref="AJ210:AK210"/>
    <mergeCell ref="AJ211:AK211"/>
    <mergeCell ref="AJ212:AK212"/>
    <mergeCell ref="AJ213:AK213"/>
    <mergeCell ref="AJ214:AK214"/>
    <mergeCell ref="AJ215:AK215"/>
    <mergeCell ref="AJ216:AK216"/>
    <mergeCell ref="AJ217:AK217"/>
    <mergeCell ref="AJ218:AK218"/>
    <mergeCell ref="AJ219:AK219"/>
    <mergeCell ref="AJ220:AK220"/>
    <mergeCell ref="AJ221:AK221"/>
    <mergeCell ref="AJ222:AK222"/>
    <mergeCell ref="AJ223:AK223"/>
    <mergeCell ref="AJ224:AK224"/>
    <mergeCell ref="AJ225:AK225"/>
    <mergeCell ref="AJ226:AK226"/>
    <mergeCell ref="AJ227:AK227"/>
    <mergeCell ref="AJ228:AK228"/>
    <mergeCell ref="AJ229:AK229"/>
    <mergeCell ref="AJ230:AK230"/>
    <mergeCell ref="AJ231:AK231"/>
    <mergeCell ref="AJ232:AK232"/>
    <mergeCell ref="AJ233:AK233"/>
    <mergeCell ref="AJ234:AK234"/>
    <mergeCell ref="AJ235:AK235"/>
    <mergeCell ref="AJ236:AK236"/>
    <mergeCell ref="AJ237:AK237"/>
    <mergeCell ref="AJ238:AK238"/>
    <mergeCell ref="AJ239:AK239"/>
    <mergeCell ref="AJ240:AK240"/>
    <mergeCell ref="AJ241:AK241"/>
    <mergeCell ref="AJ242:AK242"/>
    <mergeCell ref="AJ243:AK243"/>
    <mergeCell ref="AJ244:AK244"/>
    <mergeCell ref="AJ245:AK245"/>
    <mergeCell ref="AJ246:AK246"/>
    <mergeCell ref="AJ247:AK247"/>
    <mergeCell ref="AJ248:AK248"/>
    <mergeCell ref="AJ249:AK249"/>
    <mergeCell ref="AJ250:AK250"/>
    <mergeCell ref="AJ251:AK251"/>
    <mergeCell ref="AJ252:AK252"/>
    <mergeCell ref="AJ253:AK253"/>
    <mergeCell ref="AJ254:AK254"/>
    <mergeCell ref="AJ255:AK255"/>
    <mergeCell ref="AJ256:AK256"/>
    <mergeCell ref="AJ257:AK257"/>
    <mergeCell ref="AJ258:AK258"/>
    <mergeCell ref="AJ259:AK259"/>
    <mergeCell ref="AJ260:AK260"/>
    <mergeCell ref="AJ261:AK261"/>
    <mergeCell ref="AJ262:AK262"/>
    <mergeCell ref="AJ263:AK263"/>
    <mergeCell ref="AJ264:AK264"/>
    <mergeCell ref="AJ265:AK265"/>
    <mergeCell ref="AJ266:AK266"/>
    <mergeCell ref="AJ267:AK267"/>
    <mergeCell ref="AJ268:AK268"/>
    <mergeCell ref="AJ269:AK269"/>
    <mergeCell ref="AJ270:AK270"/>
    <mergeCell ref="AJ271:AK271"/>
    <mergeCell ref="AJ272:AK272"/>
    <mergeCell ref="AJ273:AK273"/>
    <mergeCell ref="AJ274:AK274"/>
    <mergeCell ref="AJ275:AK275"/>
    <mergeCell ref="AJ276:AK276"/>
    <mergeCell ref="AJ277:AK277"/>
    <mergeCell ref="AJ278:AK278"/>
    <mergeCell ref="AJ279:AK279"/>
    <mergeCell ref="AJ280:AK280"/>
    <mergeCell ref="AJ281:AK281"/>
    <mergeCell ref="AJ282:AK282"/>
    <mergeCell ref="AJ283:AK283"/>
    <mergeCell ref="AJ284:AK284"/>
    <mergeCell ref="AJ285:AK285"/>
    <mergeCell ref="AJ286:AK286"/>
    <mergeCell ref="AJ288:AK288"/>
    <mergeCell ref="AJ289:AK289"/>
    <mergeCell ref="AJ290:AK290"/>
    <mergeCell ref="AJ291:AK291"/>
    <mergeCell ref="AJ292:AK292"/>
    <mergeCell ref="AJ293:AK293"/>
    <mergeCell ref="AJ294:AK294"/>
    <mergeCell ref="AJ296:AK296"/>
    <mergeCell ref="AJ297:AK297"/>
    <mergeCell ref="AJ316:AK316"/>
    <mergeCell ref="AJ317:AK317"/>
    <mergeCell ref="AJ318:AK318"/>
    <mergeCell ref="AJ319:AK319"/>
    <mergeCell ref="AJ320:AK320"/>
    <mergeCell ref="AJ321:AK321"/>
    <mergeCell ref="AK323:AM323"/>
    <mergeCell ref="AO324:AO325"/>
    <mergeCell ref="AJ298:AK298"/>
    <mergeCell ref="AJ299:AK299"/>
    <mergeCell ref="AJ300:AK300"/>
    <mergeCell ref="AJ301:AK301"/>
    <mergeCell ref="AJ302:AK302"/>
    <mergeCell ref="AJ303:AK303"/>
    <mergeCell ref="AJ304:AK304"/>
    <mergeCell ref="AJ305:AK305"/>
    <mergeCell ref="AJ306:AK306"/>
    <mergeCell ref="AJ307:AK307"/>
    <mergeCell ref="AJ308:AK308"/>
    <mergeCell ref="AJ309:AK309"/>
    <mergeCell ref="AJ310:AK310"/>
    <mergeCell ref="AJ311:AK311"/>
    <mergeCell ref="AJ312:AK312"/>
    <mergeCell ref="AJ313:AK313"/>
    <mergeCell ref="AJ315:AK31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99C74-D38E-4958-86F4-51AF415F4C25}">
  <sheetPr filterMode="1"/>
  <dimension ref="A1:AZ293"/>
  <sheetViews>
    <sheetView showGridLines="0" topLeftCell="J1" workbookViewId="0">
      <selection activeCell="AQ281" sqref="AQ281"/>
    </sheetView>
  </sheetViews>
  <sheetFormatPr defaultColWidth="8.88671875" defaultRowHeight="14.4" x14ac:dyDescent="0.3"/>
  <cols>
    <col min="1" max="2" width="5.44140625" style="36" customWidth="1"/>
    <col min="3" max="3" width="32.6640625" style="36" customWidth="1"/>
    <col min="4" max="4" width="15.6640625" style="36" customWidth="1"/>
    <col min="5" max="5" width="8.5546875" style="36" customWidth="1"/>
    <col min="6" max="6" width="4.44140625" style="36" customWidth="1"/>
    <col min="7" max="7" width="4.33203125" style="36" customWidth="1"/>
    <col min="8" max="9" width="7.88671875" style="36" customWidth="1"/>
    <col min="10" max="10" width="7.6640625" style="36" customWidth="1"/>
    <col min="11" max="11" width="7.88671875" style="36" customWidth="1"/>
    <col min="12" max="14" width="5.44140625" style="36" customWidth="1"/>
    <col min="15" max="16" width="3.6640625" style="36" customWidth="1"/>
    <col min="17" max="18" width="3.88671875" style="36" customWidth="1"/>
    <col min="19" max="19" width="8" style="36" bestFit="1" customWidth="1"/>
    <col min="20" max="21" width="6.109375" style="36" bestFit="1" customWidth="1"/>
    <col min="22" max="23" width="6.33203125" style="36" bestFit="1" customWidth="1"/>
    <col min="24" max="25" width="6.109375" style="36" bestFit="1" customWidth="1"/>
    <col min="26" max="27" width="6.33203125" style="36" bestFit="1" customWidth="1"/>
    <col min="28" max="29" width="6.109375" style="36" bestFit="1" customWidth="1"/>
    <col min="30" max="31" width="6.33203125" style="36" bestFit="1" customWidth="1"/>
    <col min="32" max="32" width="2.6640625" style="36" customWidth="1"/>
    <col min="33" max="33" width="5.6640625" style="36" customWidth="1"/>
    <col min="34" max="34" width="3.6640625" style="36" customWidth="1"/>
    <col min="35" max="36" width="3.5546875" style="36" customWidth="1"/>
    <col min="37" max="37" width="3.6640625" style="36" customWidth="1"/>
    <col min="38" max="38" width="9.6640625" style="36" bestFit="1" customWidth="1"/>
    <col min="39" max="39" width="3.5546875" style="36" customWidth="1"/>
    <col min="40" max="40" width="3.6640625" style="36" customWidth="1"/>
    <col min="41" max="42" width="3.88671875" style="36" customWidth="1"/>
    <col min="43" max="44" width="3" style="36" bestFit="1" customWidth="1"/>
    <col min="45" max="45" width="6.6640625" style="36" customWidth="1"/>
    <col min="46" max="46" width="9" style="36" customWidth="1"/>
    <col min="47" max="16384" width="8.88671875" style="36"/>
  </cols>
  <sheetData>
    <row r="1" spans="1:52" ht="32.25" customHeight="1" x14ac:dyDescent="0.3">
      <c r="A1" s="279"/>
      <c r="B1" s="279"/>
      <c r="C1" s="279"/>
      <c r="H1" s="280" t="s">
        <v>401</v>
      </c>
      <c r="I1" s="280"/>
      <c r="J1" s="281" t="s">
        <v>358</v>
      </c>
      <c r="K1" s="281"/>
      <c r="O1" s="282" t="s">
        <v>402</v>
      </c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39"/>
    </row>
    <row r="2" spans="1:52" ht="22.5" customHeight="1" x14ac:dyDescent="0.3">
      <c r="A2" s="279"/>
      <c r="B2" s="279"/>
      <c r="C2" s="279"/>
      <c r="D2" s="37" t="s">
        <v>403</v>
      </c>
      <c r="E2" s="38" t="s">
        <v>404</v>
      </c>
      <c r="H2" s="280" t="s">
        <v>405</v>
      </c>
      <c r="I2" s="280"/>
      <c r="J2" s="283">
        <v>45382</v>
      </c>
      <c r="K2" s="283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39"/>
    </row>
    <row r="3" spans="1:52" ht="20.25" customHeight="1" x14ac:dyDescent="0.3">
      <c r="A3" s="279"/>
      <c r="B3" s="279"/>
      <c r="C3" s="279"/>
      <c r="D3" s="37" t="s">
        <v>406</v>
      </c>
      <c r="E3" s="38" t="s">
        <v>404</v>
      </c>
      <c r="H3" s="280" t="s">
        <v>407</v>
      </c>
      <c r="I3" s="280"/>
      <c r="J3" s="281" t="s">
        <v>408</v>
      </c>
      <c r="K3" s="281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39"/>
    </row>
    <row r="4" spans="1:52" ht="14.25" customHeight="1" x14ac:dyDescent="0.3">
      <c r="A4" s="284" t="s">
        <v>9</v>
      </c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 t="s">
        <v>409</v>
      </c>
      <c r="M4" s="284"/>
      <c r="N4" s="284"/>
      <c r="O4" s="284" t="s">
        <v>410</v>
      </c>
      <c r="P4" s="284"/>
      <c r="Q4" s="284"/>
      <c r="R4" s="284"/>
      <c r="S4" s="284"/>
      <c r="T4" s="284"/>
      <c r="U4" s="284"/>
      <c r="V4" s="284"/>
      <c r="W4" s="284"/>
      <c r="X4" s="284"/>
      <c r="Y4" s="284"/>
      <c r="Z4" s="284"/>
      <c r="AA4" s="284"/>
      <c r="AB4" s="284"/>
      <c r="AC4" s="284"/>
      <c r="AD4" s="284"/>
      <c r="AE4" s="284"/>
      <c r="AF4" s="284"/>
      <c r="AG4" s="284"/>
      <c r="AH4" s="284"/>
      <c r="AI4" s="284"/>
      <c r="AJ4" s="284"/>
      <c r="AK4" s="284"/>
      <c r="AL4" s="284"/>
      <c r="AM4" s="284"/>
      <c r="AN4" s="284"/>
      <c r="AO4" s="284"/>
      <c r="AP4" s="284"/>
      <c r="AQ4" s="284"/>
      <c r="AR4" s="284"/>
      <c r="AS4" s="284"/>
      <c r="AT4" s="40"/>
    </row>
    <row r="5" spans="1:52" ht="33" customHeight="1" x14ac:dyDescent="0.3">
      <c r="A5" s="284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5" t="s">
        <v>390</v>
      </c>
      <c r="P5" s="286"/>
      <c r="Q5" s="286"/>
      <c r="R5" s="286"/>
      <c r="S5" s="286"/>
      <c r="T5" s="287" t="s">
        <v>391</v>
      </c>
      <c r="U5" s="288"/>
      <c r="V5" s="288"/>
      <c r="W5" s="289"/>
      <c r="X5" s="290" t="s">
        <v>393</v>
      </c>
      <c r="Y5" s="291"/>
      <c r="Z5" s="291"/>
      <c r="AA5" s="292"/>
      <c r="AB5" s="287" t="s">
        <v>394</v>
      </c>
      <c r="AC5" s="291"/>
      <c r="AD5" s="291"/>
      <c r="AE5" s="292"/>
      <c r="AF5" s="287" t="s">
        <v>396</v>
      </c>
      <c r="AG5" s="288"/>
      <c r="AH5" s="288"/>
      <c r="AI5" s="288"/>
      <c r="AJ5" s="288"/>
      <c r="AK5" s="289"/>
      <c r="AL5" s="290" t="s">
        <v>397</v>
      </c>
      <c r="AM5" s="291"/>
      <c r="AN5" s="291"/>
      <c r="AO5" s="291"/>
      <c r="AP5" s="291"/>
      <c r="AQ5" s="291"/>
      <c r="AR5" s="291"/>
      <c r="AS5" s="291"/>
      <c r="AT5" s="41"/>
    </row>
    <row r="6" spans="1:52" ht="46.5" customHeight="1" x14ac:dyDescent="0.3">
      <c r="A6" s="41" t="s">
        <v>411</v>
      </c>
      <c r="B6" s="42" t="s">
        <v>2</v>
      </c>
      <c r="C6" s="43" t="s">
        <v>9</v>
      </c>
      <c r="D6" s="42" t="s">
        <v>412</v>
      </c>
      <c r="E6" s="42" t="s">
        <v>284</v>
      </c>
      <c r="F6" s="42" t="s">
        <v>413</v>
      </c>
      <c r="G6" s="43" t="s">
        <v>289</v>
      </c>
      <c r="H6" s="44" t="s">
        <v>414</v>
      </c>
      <c r="I6" s="42" t="s">
        <v>415</v>
      </c>
      <c r="J6" s="42" t="s">
        <v>416</v>
      </c>
      <c r="K6" s="42" t="s">
        <v>417</v>
      </c>
      <c r="L6" s="45" t="s">
        <v>360</v>
      </c>
      <c r="M6" s="40" t="s">
        <v>418</v>
      </c>
      <c r="N6" s="42" t="s">
        <v>419</v>
      </c>
      <c r="O6" s="46" t="s">
        <v>420</v>
      </c>
      <c r="P6" s="46" t="s">
        <v>421</v>
      </c>
      <c r="Q6" s="46" t="s">
        <v>422</v>
      </c>
      <c r="R6" s="47" t="s">
        <v>423</v>
      </c>
      <c r="S6" s="46" t="s">
        <v>424</v>
      </c>
      <c r="T6" s="46" t="s">
        <v>420</v>
      </c>
      <c r="U6" s="46" t="s">
        <v>421</v>
      </c>
      <c r="V6" s="46" t="s">
        <v>422</v>
      </c>
      <c r="W6" s="47" t="s">
        <v>423</v>
      </c>
      <c r="X6" s="46" t="s">
        <v>420</v>
      </c>
      <c r="Y6" s="46" t="s">
        <v>421</v>
      </c>
      <c r="Z6" s="46" t="s">
        <v>422</v>
      </c>
      <c r="AA6" s="46" t="s">
        <v>423</v>
      </c>
      <c r="AB6" s="46" t="s">
        <v>420</v>
      </c>
      <c r="AC6" s="46" t="s">
        <v>421</v>
      </c>
      <c r="AD6" s="46" t="s">
        <v>422</v>
      </c>
      <c r="AE6" s="47" t="s">
        <v>423</v>
      </c>
      <c r="AF6" s="295" t="s">
        <v>420</v>
      </c>
      <c r="AG6" s="295"/>
      <c r="AH6" s="46" t="s">
        <v>421</v>
      </c>
      <c r="AI6" s="46" t="s">
        <v>422</v>
      </c>
      <c r="AJ6" s="47" t="s">
        <v>423</v>
      </c>
      <c r="AK6" s="46" t="s">
        <v>424</v>
      </c>
      <c r="AL6" s="295" t="s">
        <v>420</v>
      </c>
      <c r="AM6" s="295"/>
      <c r="AN6" s="46" t="s">
        <v>421</v>
      </c>
      <c r="AO6" s="46" t="s">
        <v>422</v>
      </c>
      <c r="AP6" s="47" t="s">
        <v>423</v>
      </c>
      <c r="AQ6" s="295" t="s">
        <v>424</v>
      </c>
      <c r="AR6" s="295"/>
      <c r="AS6" s="295"/>
      <c r="AT6" s="48" t="s">
        <v>425</v>
      </c>
      <c r="AW6" s="49" t="s">
        <v>426</v>
      </c>
      <c r="AX6" s="50" t="s">
        <v>427</v>
      </c>
      <c r="AY6" s="50" t="s">
        <v>428</v>
      </c>
    </row>
    <row r="7" spans="1:52" ht="15.75" hidden="1" customHeight="1" x14ac:dyDescent="0.3">
      <c r="A7" s="51">
        <v>1</v>
      </c>
      <c r="B7" s="52">
        <v>566</v>
      </c>
      <c r="C7" s="53" t="s">
        <v>60</v>
      </c>
      <c r="D7" s="54" t="s">
        <v>429</v>
      </c>
      <c r="E7" s="53" t="s">
        <v>430</v>
      </c>
      <c r="F7" s="52" t="s">
        <v>290</v>
      </c>
      <c r="G7" s="52" t="s">
        <v>290</v>
      </c>
      <c r="H7" s="55" t="s">
        <v>307</v>
      </c>
      <c r="I7" s="53" t="s">
        <v>1</v>
      </c>
      <c r="J7" s="53" t="s">
        <v>1</v>
      </c>
      <c r="K7" s="53" t="s">
        <v>1</v>
      </c>
      <c r="L7" s="56" t="s">
        <v>431</v>
      </c>
      <c r="M7" s="57" t="s">
        <v>432</v>
      </c>
      <c r="N7" s="58" t="s">
        <v>404</v>
      </c>
      <c r="O7" s="52" t="s">
        <v>1</v>
      </c>
      <c r="P7" s="52" t="s">
        <v>1</v>
      </c>
      <c r="Q7" s="52">
        <v>1</v>
      </c>
      <c r="R7" s="52">
        <f>SUM(O7:Q7)</f>
        <v>1</v>
      </c>
      <c r="S7" s="52" t="s">
        <v>433</v>
      </c>
      <c r="T7" s="52" t="s">
        <v>1</v>
      </c>
      <c r="U7" s="52" t="s">
        <v>1</v>
      </c>
      <c r="V7" s="52" t="s">
        <v>1</v>
      </c>
      <c r="W7" s="52">
        <f>SUBTOTAL(9,T7:V7)</f>
        <v>0</v>
      </c>
      <c r="X7" s="52" t="s">
        <v>1</v>
      </c>
      <c r="Y7" s="52" t="s">
        <v>1</v>
      </c>
      <c r="Z7" s="52" t="s">
        <v>1</v>
      </c>
      <c r="AA7" s="52">
        <f>SUBTOTAL(9,X7:Z7)</f>
        <v>0</v>
      </c>
      <c r="AB7" s="52" t="s">
        <v>1</v>
      </c>
      <c r="AC7" s="52" t="s">
        <v>1</v>
      </c>
      <c r="AD7" s="52" t="s">
        <v>1</v>
      </c>
      <c r="AE7" s="52">
        <f>SUM(AB7:AD7)</f>
        <v>0</v>
      </c>
      <c r="AF7" s="293" t="s">
        <v>1</v>
      </c>
      <c r="AG7" s="293"/>
      <c r="AH7" s="52" t="s">
        <v>1</v>
      </c>
      <c r="AI7" s="52" t="s">
        <v>1</v>
      </c>
      <c r="AJ7" s="52">
        <f>SUM(AF7:AI7)</f>
        <v>0</v>
      </c>
      <c r="AK7" s="52" t="s">
        <v>1</v>
      </c>
      <c r="AL7" s="293" t="s">
        <v>1</v>
      </c>
      <c r="AM7" s="293"/>
      <c r="AN7" s="52" t="s">
        <v>1</v>
      </c>
      <c r="AO7" s="59" t="s">
        <v>1</v>
      </c>
      <c r="AP7" s="60">
        <f>SUM(AL7:AO7)</f>
        <v>0</v>
      </c>
      <c r="AQ7" s="294" t="s">
        <v>1</v>
      </c>
      <c r="AR7" s="294"/>
      <c r="AS7" s="294"/>
      <c r="AT7" s="61">
        <v>1</v>
      </c>
      <c r="AU7" s="36">
        <f>VLOOKUP(B7,AV:AV,1,FALSE)</f>
        <v>566</v>
      </c>
      <c r="AV7" s="62">
        <v>566</v>
      </c>
      <c r="AW7" s="36" t="e">
        <f>VLOOKUP(B7,'[25]Intermediate Cities'!A:A,1,FALSE)</f>
        <v>#N/A</v>
      </c>
      <c r="AX7" s="36">
        <f>COUNTIFS(O7:AS7,"NR")</f>
        <v>0</v>
      </c>
      <c r="AY7" s="36">
        <f>COUNTIFS(O7:AS7,"SR")</f>
        <v>1</v>
      </c>
      <c r="AZ7" s="36">
        <f>R7+AJ7+AP7</f>
        <v>1</v>
      </c>
    </row>
    <row r="8" spans="1:52" ht="16.5" hidden="1" customHeight="1" x14ac:dyDescent="0.3">
      <c r="A8" s="51">
        <v>2</v>
      </c>
      <c r="B8" s="52">
        <v>567</v>
      </c>
      <c r="C8" s="53" t="s">
        <v>172</v>
      </c>
      <c r="D8" s="54" t="s">
        <v>429</v>
      </c>
      <c r="E8" s="53" t="s">
        <v>434</v>
      </c>
      <c r="F8" s="52" t="s">
        <v>290</v>
      </c>
      <c r="G8" s="52" t="s">
        <v>290</v>
      </c>
      <c r="H8" s="55" t="s">
        <v>305</v>
      </c>
      <c r="I8" s="53" t="s">
        <v>1</v>
      </c>
      <c r="J8" s="53" t="s">
        <v>1</v>
      </c>
      <c r="K8" s="53" t="s">
        <v>1</v>
      </c>
      <c r="L8" s="63" t="s">
        <v>5</v>
      </c>
      <c r="M8" s="64" t="s">
        <v>404</v>
      </c>
      <c r="N8" s="58" t="s">
        <v>404</v>
      </c>
      <c r="O8" s="52">
        <v>1</v>
      </c>
      <c r="P8" s="52">
        <v>1</v>
      </c>
      <c r="Q8" s="52">
        <v>1</v>
      </c>
      <c r="R8" s="52">
        <f t="shared" ref="R8:R71" si="0">SUM(O8:Q8)</f>
        <v>3</v>
      </c>
      <c r="S8" s="52" t="s">
        <v>433</v>
      </c>
      <c r="T8" s="52" t="s">
        <v>1</v>
      </c>
      <c r="U8" s="52" t="s">
        <v>1</v>
      </c>
      <c r="V8" s="52" t="s">
        <v>1</v>
      </c>
      <c r="W8" s="52">
        <f t="shared" ref="W8:W71" si="1">SUBTOTAL(9,T8:V8)</f>
        <v>0</v>
      </c>
      <c r="X8" s="52" t="s">
        <v>1</v>
      </c>
      <c r="Y8" s="52" t="s">
        <v>1</v>
      </c>
      <c r="Z8" s="52" t="s">
        <v>1</v>
      </c>
      <c r="AA8" s="52">
        <f t="shared" ref="AA8:AA71" si="2">SUBTOTAL(9,X8:Z8)</f>
        <v>0</v>
      </c>
      <c r="AB8" s="52" t="s">
        <v>1</v>
      </c>
      <c r="AC8" s="52" t="s">
        <v>1</v>
      </c>
      <c r="AD8" s="52" t="s">
        <v>1</v>
      </c>
      <c r="AE8" s="52">
        <f t="shared" ref="AE8:AE71" si="3">SUM(AB8:AD8)</f>
        <v>0</v>
      </c>
      <c r="AF8" s="293" t="s">
        <v>1</v>
      </c>
      <c r="AG8" s="293"/>
      <c r="AH8" s="52" t="s">
        <v>1</v>
      </c>
      <c r="AI8" s="52" t="s">
        <v>1</v>
      </c>
      <c r="AJ8" s="52">
        <f t="shared" ref="AJ8:AJ71" si="4">SUM(AF8:AI8)</f>
        <v>0</v>
      </c>
      <c r="AK8" s="52" t="s">
        <v>1</v>
      </c>
      <c r="AL8" s="293" t="s">
        <v>1</v>
      </c>
      <c r="AM8" s="293"/>
      <c r="AN8" s="52" t="s">
        <v>1</v>
      </c>
      <c r="AO8" s="59" t="s">
        <v>1</v>
      </c>
      <c r="AP8" s="60">
        <f t="shared" ref="AP8:AP71" si="5">SUM(AL8:AO8)</f>
        <v>0</v>
      </c>
      <c r="AQ8" s="294" t="s">
        <v>1</v>
      </c>
      <c r="AR8" s="294"/>
      <c r="AS8" s="294"/>
      <c r="AT8" s="61">
        <v>1</v>
      </c>
      <c r="AU8" s="36">
        <f t="shared" ref="AU8:AU71" si="6">VLOOKUP(B8,AV:AV,1,FALSE)</f>
        <v>567</v>
      </c>
      <c r="AV8" s="62">
        <v>567</v>
      </c>
      <c r="AW8" s="36" t="e">
        <f>VLOOKUP(B8,'[25]Intermediate Cities'!A:A,1,FALSE)</f>
        <v>#N/A</v>
      </c>
      <c r="AX8" s="36">
        <f t="shared" ref="AX8:AX71" si="7">COUNTIFS(O8:AS8,"NR")</f>
        <v>0</v>
      </c>
      <c r="AY8" s="36">
        <f t="shared" ref="AY8:AY71" si="8">COUNTIFS(O8:AS8,"SR")</f>
        <v>1</v>
      </c>
      <c r="AZ8" s="36">
        <v>1</v>
      </c>
    </row>
    <row r="9" spans="1:52" ht="15.75" hidden="1" customHeight="1" x14ac:dyDescent="0.3">
      <c r="A9" s="51">
        <v>3</v>
      </c>
      <c r="B9" s="52">
        <v>568</v>
      </c>
      <c r="C9" s="53" t="s">
        <v>267</v>
      </c>
      <c r="D9" s="54" t="s">
        <v>429</v>
      </c>
      <c r="E9" s="53" t="s">
        <v>430</v>
      </c>
      <c r="F9" s="52" t="s">
        <v>290</v>
      </c>
      <c r="G9" s="52" t="s">
        <v>290</v>
      </c>
      <c r="H9" s="55" t="s">
        <v>305</v>
      </c>
      <c r="I9" s="53" t="s">
        <v>1</v>
      </c>
      <c r="J9" s="53" t="s">
        <v>1</v>
      </c>
      <c r="K9" s="53" t="s">
        <v>1</v>
      </c>
      <c r="L9" s="65" t="s">
        <v>7</v>
      </c>
      <c r="M9" s="64" t="s">
        <v>404</v>
      </c>
      <c r="N9" s="58" t="s">
        <v>404</v>
      </c>
      <c r="O9" s="52">
        <v>1</v>
      </c>
      <c r="P9" s="52">
        <v>1</v>
      </c>
      <c r="Q9" s="52">
        <v>1</v>
      </c>
      <c r="R9" s="52">
        <f t="shared" si="0"/>
        <v>3</v>
      </c>
      <c r="S9" s="52" t="s">
        <v>433</v>
      </c>
      <c r="T9" s="52">
        <v>1</v>
      </c>
      <c r="U9" s="52">
        <v>1</v>
      </c>
      <c r="V9" s="52">
        <v>1</v>
      </c>
      <c r="W9" s="52">
        <f t="shared" si="1"/>
        <v>0</v>
      </c>
      <c r="X9" s="52">
        <v>1</v>
      </c>
      <c r="Y9" s="52" t="s">
        <v>1</v>
      </c>
      <c r="Z9" s="52">
        <v>1</v>
      </c>
      <c r="AA9" s="52">
        <f t="shared" si="2"/>
        <v>0</v>
      </c>
      <c r="AB9" s="52" t="s">
        <v>1</v>
      </c>
      <c r="AC9" s="52" t="s">
        <v>1</v>
      </c>
      <c r="AD9" s="52" t="s">
        <v>1</v>
      </c>
      <c r="AE9" s="52">
        <f t="shared" si="3"/>
        <v>0</v>
      </c>
      <c r="AF9" s="293" t="s">
        <v>1</v>
      </c>
      <c r="AG9" s="293"/>
      <c r="AH9" s="52" t="s">
        <v>1</v>
      </c>
      <c r="AI9" s="52" t="s">
        <v>1</v>
      </c>
      <c r="AJ9" s="52">
        <f t="shared" si="4"/>
        <v>0</v>
      </c>
      <c r="AK9" s="52" t="s">
        <v>1</v>
      </c>
      <c r="AL9" s="293" t="s">
        <v>1</v>
      </c>
      <c r="AM9" s="293"/>
      <c r="AN9" s="52" t="s">
        <v>1</v>
      </c>
      <c r="AO9" s="59" t="s">
        <v>1</v>
      </c>
      <c r="AP9" s="60">
        <f t="shared" si="5"/>
        <v>0</v>
      </c>
      <c r="AQ9" s="294" t="s">
        <v>1</v>
      </c>
      <c r="AR9" s="294"/>
      <c r="AS9" s="294"/>
      <c r="AT9" s="61">
        <v>1</v>
      </c>
      <c r="AU9" s="36">
        <f t="shared" si="6"/>
        <v>568</v>
      </c>
      <c r="AV9" s="62">
        <v>568</v>
      </c>
      <c r="AW9" s="36" t="e">
        <f>VLOOKUP(B9,'[25]Intermediate Cities'!A:A,1,FALSE)</f>
        <v>#N/A</v>
      </c>
      <c r="AX9" s="36">
        <f t="shared" si="7"/>
        <v>0</v>
      </c>
      <c r="AY9" s="36">
        <f t="shared" si="8"/>
        <v>1</v>
      </c>
      <c r="AZ9" s="36">
        <v>1</v>
      </c>
    </row>
    <row r="10" spans="1:52" ht="16.5" hidden="1" customHeight="1" x14ac:dyDescent="0.3">
      <c r="A10" s="51">
        <v>4</v>
      </c>
      <c r="B10" s="52">
        <v>571</v>
      </c>
      <c r="C10" s="53" t="s">
        <v>56</v>
      </c>
      <c r="D10" s="54" t="s">
        <v>429</v>
      </c>
      <c r="E10" s="53" t="s">
        <v>434</v>
      </c>
      <c r="F10" s="52" t="s">
        <v>290</v>
      </c>
      <c r="G10" s="52" t="s">
        <v>290</v>
      </c>
      <c r="H10" s="55" t="s">
        <v>322</v>
      </c>
      <c r="I10" s="53" t="s">
        <v>1</v>
      </c>
      <c r="J10" s="53" t="s">
        <v>1</v>
      </c>
      <c r="K10" s="53" t="s">
        <v>1</v>
      </c>
      <c r="L10" s="56" t="s">
        <v>431</v>
      </c>
      <c r="M10" s="57" t="s">
        <v>432</v>
      </c>
      <c r="N10" s="58" t="s">
        <v>404</v>
      </c>
      <c r="O10" s="52">
        <v>1</v>
      </c>
      <c r="P10" s="52" t="s">
        <v>1</v>
      </c>
      <c r="Q10" s="52">
        <v>1</v>
      </c>
      <c r="R10" s="52">
        <f t="shared" si="0"/>
        <v>2</v>
      </c>
      <c r="S10" s="52" t="s">
        <v>433</v>
      </c>
      <c r="T10" s="52" t="s">
        <v>1</v>
      </c>
      <c r="U10" s="52" t="s">
        <v>1</v>
      </c>
      <c r="V10" s="52" t="s">
        <v>1</v>
      </c>
      <c r="W10" s="52">
        <f t="shared" si="1"/>
        <v>0</v>
      </c>
      <c r="X10" s="52" t="s">
        <v>1</v>
      </c>
      <c r="Y10" s="52" t="s">
        <v>1</v>
      </c>
      <c r="Z10" s="52">
        <v>1</v>
      </c>
      <c r="AA10" s="52">
        <f t="shared" si="2"/>
        <v>0</v>
      </c>
      <c r="AB10" s="52" t="s">
        <v>1</v>
      </c>
      <c r="AC10" s="52" t="s">
        <v>1</v>
      </c>
      <c r="AD10" s="52" t="s">
        <v>1</v>
      </c>
      <c r="AE10" s="52">
        <f t="shared" si="3"/>
        <v>0</v>
      </c>
      <c r="AF10" s="293" t="s">
        <v>1</v>
      </c>
      <c r="AG10" s="293"/>
      <c r="AH10" s="52" t="s">
        <v>1</v>
      </c>
      <c r="AI10" s="52" t="s">
        <v>1</v>
      </c>
      <c r="AJ10" s="52">
        <f t="shared" si="4"/>
        <v>0</v>
      </c>
      <c r="AK10" s="52" t="s">
        <v>1</v>
      </c>
      <c r="AL10" s="293" t="s">
        <v>1</v>
      </c>
      <c r="AM10" s="293"/>
      <c r="AN10" s="52" t="s">
        <v>1</v>
      </c>
      <c r="AO10" s="59" t="s">
        <v>1</v>
      </c>
      <c r="AP10" s="60">
        <f t="shared" si="5"/>
        <v>0</v>
      </c>
      <c r="AQ10" s="294" t="s">
        <v>1</v>
      </c>
      <c r="AR10" s="294"/>
      <c r="AS10" s="294"/>
      <c r="AT10" s="61">
        <v>1</v>
      </c>
      <c r="AU10" s="36">
        <f t="shared" si="6"/>
        <v>571</v>
      </c>
      <c r="AV10" s="62">
        <v>571</v>
      </c>
      <c r="AW10" s="36" t="e">
        <f>VLOOKUP(B10,'[25]Intermediate Cities'!A:A,1,FALSE)</f>
        <v>#N/A</v>
      </c>
      <c r="AX10" s="36">
        <f t="shared" si="7"/>
        <v>0</v>
      </c>
      <c r="AY10" s="36">
        <f t="shared" si="8"/>
        <v>1</v>
      </c>
      <c r="AZ10" s="36">
        <v>1</v>
      </c>
    </row>
    <row r="11" spans="1:52" ht="15.75" hidden="1" customHeight="1" x14ac:dyDescent="0.3">
      <c r="A11" s="51">
        <v>5</v>
      </c>
      <c r="B11" s="52">
        <v>573</v>
      </c>
      <c r="C11" s="53" t="s">
        <v>182</v>
      </c>
      <c r="D11" s="54" t="s">
        <v>429</v>
      </c>
      <c r="E11" s="53" t="s">
        <v>435</v>
      </c>
      <c r="F11" s="52" t="s">
        <v>290</v>
      </c>
      <c r="G11" s="52" t="s">
        <v>290</v>
      </c>
      <c r="H11" s="55" t="s">
        <v>352</v>
      </c>
      <c r="I11" s="53" t="s">
        <v>1</v>
      </c>
      <c r="J11" s="53" t="s">
        <v>1</v>
      </c>
      <c r="K11" s="53" t="s">
        <v>1</v>
      </c>
      <c r="L11" s="63" t="s">
        <v>5</v>
      </c>
      <c r="M11" s="64" t="s">
        <v>404</v>
      </c>
      <c r="N11" s="58" t="s">
        <v>404</v>
      </c>
      <c r="O11" s="52" t="s">
        <v>1</v>
      </c>
      <c r="P11" s="52" t="s">
        <v>1</v>
      </c>
      <c r="Q11" s="52" t="s">
        <v>1</v>
      </c>
      <c r="R11" s="52">
        <f t="shared" si="0"/>
        <v>0</v>
      </c>
      <c r="S11" s="52" t="s">
        <v>1</v>
      </c>
      <c r="T11" s="52" t="s">
        <v>1</v>
      </c>
      <c r="U11" s="52" t="s">
        <v>1</v>
      </c>
      <c r="V11" s="52" t="s">
        <v>1</v>
      </c>
      <c r="W11" s="52">
        <f t="shared" si="1"/>
        <v>0</v>
      </c>
      <c r="X11" s="52">
        <v>1</v>
      </c>
      <c r="Y11" s="52">
        <v>1</v>
      </c>
      <c r="Z11" s="52">
        <v>1</v>
      </c>
      <c r="AA11" s="52">
        <f t="shared" si="2"/>
        <v>0</v>
      </c>
      <c r="AB11" s="52" t="s">
        <v>1</v>
      </c>
      <c r="AC11" s="52" t="s">
        <v>1</v>
      </c>
      <c r="AD11" s="52" t="s">
        <v>1</v>
      </c>
      <c r="AE11" s="52">
        <f t="shared" si="3"/>
        <v>0</v>
      </c>
      <c r="AF11" s="293" t="s">
        <v>1</v>
      </c>
      <c r="AG11" s="293"/>
      <c r="AH11" s="52" t="s">
        <v>1</v>
      </c>
      <c r="AI11" s="52" t="s">
        <v>1</v>
      </c>
      <c r="AJ11" s="52">
        <f t="shared" si="4"/>
        <v>0</v>
      </c>
      <c r="AK11" s="52" t="s">
        <v>1</v>
      </c>
      <c r="AL11" s="293" t="s">
        <v>1</v>
      </c>
      <c r="AM11" s="293"/>
      <c r="AN11" s="52" t="s">
        <v>1</v>
      </c>
      <c r="AO11" s="59" t="s">
        <v>1</v>
      </c>
      <c r="AP11" s="60">
        <f t="shared" si="5"/>
        <v>0</v>
      </c>
      <c r="AQ11" s="294" t="s">
        <v>1</v>
      </c>
      <c r="AR11" s="294"/>
      <c r="AS11" s="294"/>
      <c r="AT11" s="61">
        <v>1</v>
      </c>
      <c r="AU11" s="36">
        <f t="shared" si="6"/>
        <v>573</v>
      </c>
      <c r="AV11" s="62">
        <v>573</v>
      </c>
      <c r="AW11" s="36" t="e">
        <f>VLOOKUP(B11,'[25]Intermediate Cities'!A:A,1,FALSE)</f>
        <v>#N/A</v>
      </c>
      <c r="AX11" s="36">
        <f t="shared" si="7"/>
        <v>0</v>
      </c>
      <c r="AY11" s="36">
        <f t="shared" si="8"/>
        <v>0</v>
      </c>
      <c r="AZ11" s="36">
        <f t="shared" ref="AZ11:AZ70" si="9">R11+AJ11+AP11</f>
        <v>0</v>
      </c>
    </row>
    <row r="12" spans="1:52" ht="15.75" hidden="1" customHeight="1" x14ac:dyDescent="0.3">
      <c r="A12" s="51">
        <v>6</v>
      </c>
      <c r="B12" s="52">
        <v>574</v>
      </c>
      <c r="C12" s="53" t="s">
        <v>62</v>
      </c>
      <c r="D12" s="54" t="s">
        <v>429</v>
      </c>
      <c r="E12" s="53" t="s">
        <v>430</v>
      </c>
      <c r="F12" s="52" t="s">
        <v>290</v>
      </c>
      <c r="G12" s="52" t="s">
        <v>290</v>
      </c>
      <c r="H12" s="55" t="s">
        <v>322</v>
      </c>
      <c r="I12" s="53" t="s">
        <v>1</v>
      </c>
      <c r="J12" s="53" t="s">
        <v>1</v>
      </c>
      <c r="K12" s="53" t="s">
        <v>1</v>
      </c>
      <c r="L12" s="56" t="s">
        <v>431</v>
      </c>
      <c r="M12" s="57" t="s">
        <v>432</v>
      </c>
      <c r="N12" s="58" t="s">
        <v>404</v>
      </c>
      <c r="O12" s="52" t="s">
        <v>1</v>
      </c>
      <c r="P12" s="52" t="s">
        <v>1</v>
      </c>
      <c r="Q12" s="52">
        <v>1</v>
      </c>
      <c r="R12" s="52">
        <f t="shared" si="0"/>
        <v>1</v>
      </c>
      <c r="S12" s="52" t="s">
        <v>433</v>
      </c>
      <c r="T12" s="52" t="s">
        <v>1</v>
      </c>
      <c r="U12" s="52" t="s">
        <v>1</v>
      </c>
      <c r="V12" s="52" t="s">
        <v>1</v>
      </c>
      <c r="W12" s="52">
        <f t="shared" si="1"/>
        <v>0</v>
      </c>
      <c r="X12" s="52" t="s">
        <v>1</v>
      </c>
      <c r="Y12" s="52" t="s">
        <v>1</v>
      </c>
      <c r="Z12" s="52" t="s">
        <v>1</v>
      </c>
      <c r="AA12" s="52">
        <f t="shared" si="2"/>
        <v>0</v>
      </c>
      <c r="AB12" s="52" t="s">
        <v>1</v>
      </c>
      <c r="AC12" s="52" t="s">
        <v>1</v>
      </c>
      <c r="AD12" s="52" t="s">
        <v>1</v>
      </c>
      <c r="AE12" s="52">
        <f t="shared" si="3"/>
        <v>0</v>
      </c>
      <c r="AF12" s="293" t="s">
        <v>1</v>
      </c>
      <c r="AG12" s="293"/>
      <c r="AH12" s="52" t="s">
        <v>1</v>
      </c>
      <c r="AI12" s="52" t="s">
        <v>1</v>
      </c>
      <c r="AJ12" s="52">
        <f t="shared" si="4"/>
        <v>0</v>
      </c>
      <c r="AK12" s="52" t="s">
        <v>1</v>
      </c>
      <c r="AL12" s="293" t="s">
        <v>1</v>
      </c>
      <c r="AM12" s="293"/>
      <c r="AN12" s="52" t="s">
        <v>1</v>
      </c>
      <c r="AO12" s="59" t="s">
        <v>1</v>
      </c>
      <c r="AP12" s="60">
        <f t="shared" si="5"/>
        <v>0</v>
      </c>
      <c r="AQ12" s="294" t="s">
        <v>1</v>
      </c>
      <c r="AR12" s="294"/>
      <c r="AS12" s="294"/>
      <c r="AT12" s="61">
        <v>1</v>
      </c>
      <c r="AU12" s="36">
        <f t="shared" si="6"/>
        <v>574</v>
      </c>
      <c r="AV12" s="62">
        <v>574</v>
      </c>
      <c r="AW12" s="36" t="e">
        <f>VLOOKUP(B12,'[25]Intermediate Cities'!A:A,1,FALSE)</f>
        <v>#N/A</v>
      </c>
      <c r="AX12" s="36">
        <f t="shared" si="7"/>
        <v>0</v>
      </c>
      <c r="AY12" s="36">
        <f t="shared" si="8"/>
        <v>1</v>
      </c>
      <c r="AZ12" s="36">
        <f t="shared" si="9"/>
        <v>1</v>
      </c>
    </row>
    <row r="13" spans="1:52" ht="16.5" hidden="1" customHeight="1" x14ac:dyDescent="0.3">
      <c r="A13" s="51">
        <v>7</v>
      </c>
      <c r="B13" s="52">
        <v>577</v>
      </c>
      <c r="C13" s="53" t="s">
        <v>181</v>
      </c>
      <c r="D13" s="54" t="s">
        <v>429</v>
      </c>
      <c r="E13" s="53" t="s">
        <v>430</v>
      </c>
      <c r="F13" s="52" t="s">
        <v>290</v>
      </c>
      <c r="G13" s="52" t="s">
        <v>290</v>
      </c>
      <c r="H13" s="55" t="s">
        <v>323</v>
      </c>
      <c r="I13" s="53" t="s">
        <v>1</v>
      </c>
      <c r="J13" s="53" t="s">
        <v>1</v>
      </c>
      <c r="K13" s="53" t="s">
        <v>1</v>
      </c>
      <c r="L13" s="63" t="s">
        <v>5</v>
      </c>
      <c r="M13" s="64" t="s">
        <v>404</v>
      </c>
      <c r="N13" s="58" t="s">
        <v>404</v>
      </c>
      <c r="O13" s="52">
        <v>1</v>
      </c>
      <c r="P13" s="52">
        <v>1</v>
      </c>
      <c r="Q13" s="52">
        <v>1</v>
      </c>
      <c r="R13" s="52">
        <f t="shared" si="0"/>
        <v>3</v>
      </c>
      <c r="S13" s="52" t="s">
        <v>433</v>
      </c>
      <c r="T13" s="52" t="s">
        <v>1</v>
      </c>
      <c r="U13" s="52" t="s">
        <v>1</v>
      </c>
      <c r="V13" s="52" t="s">
        <v>1</v>
      </c>
      <c r="W13" s="52">
        <f t="shared" si="1"/>
        <v>0</v>
      </c>
      <c r="X13" s="52" t="s">
        <v>1</v>
      </c>
      <c r="Y13" s="52" t="s">
        <v>1</v>
      </c>
      <c r="Z13" s="52" t="s">
        <v>1</v>
      </c>
      <c r="AA13" s="52">
        <f t="shared" si="2"/>
        <v>0</v>
      </c>
      <c r="AB13" s="52" t="s">
        <v>1</v>
      </c>
      <c r="AC13" s="52" t="s">
        <v>1</v>
      </c>
      <c r="AD13" s="52" t="s">
        <v>1</v>
      </c>
      <c r="AE13" s="52">
        <f t="shared" si="3"/>
        <v>0</v>
      </c>
      <c r="AF13" s="293">
        <v>1</v>
      </c>
      <c r="AG13" s="293"/>
      <c r="AH13" s="52">
        <v>1</v>
      </c>
      <c r="AI13" s="52">
        <v>1</v>
      </c>
      <c r="AJ13" s="52">
        <f t="shared" si="4"/>
        <v>3</v>
      </c>
      <c r="AK13" s="52" t="s">
        <v>433</v>
      </c>
      <c r="AL13" s="293">
        <v>1</v>
      </c>
      <c r="AM13" s="293"/>
      <c r="AN13" s="52">
        <v>1</v>
      </c>
      <c r="AO13" s="59">
        <v>1</v>
      </c>
      <c r="AP13" s="60">
        <f t="shared" si="5"/>
        <v>3</v>
      </c>
      <c r="AQ13" s="294" t="s">
        <v>433</v>
      </c>
      <c r="AR13" s="294"/>
      <c r="AS13" s="294"/>
      <c r="AT13" s="61">
        <v>1</v>
      </c>
      <c r="AU13" s="36">
        <f t="shared" si="6"/>
        <v>577</v>
      </c>
      <c r="AV13" s="62">
        <v>577</v>
      </c>
      <c r="AW13" s="36" t="e">
        <f>VLOOKUP(B13,'[25]Intermediate Cities'!A:A,1,FALSE)</f>
        <v>#N/A</v>
      </c>
      <c r="AX13" s="36">
        <f t="shared" si="7"/>
        <v>0</v>
      </c>
      <c r="AY13" s="36">
        <f t="shared" si="8"/>
        <v>3</v>
      </c>
      <c r="AZ13" s="36">
        <v>1</v>
      </c>
    </row>
    <row r="14" spans="1:52" ht="15.75" hidden="1" customHeight="1" x14ac:dyDescent="0.3">
      <c r="A14" s="51">
        <v>8</v>
      </c>
      <c r="B14" s="52">
        <v>578</v>
      </c>
      <c r="C14" s="53" t="s">
        <v>47</v>
      </c>
      <c r="D14" s="54" t="s">
        <v>429</v>
      </c>
      <c r="E14" s="53" t="s">
        <v>434</v>
      </c>
      <c r="F14" s="52" t="s">
        <v>290</v>
      </c>
      <c r="G14" s="52" t="s">
        <v>290</v>
      </c>
      <c r="H14" s="55" t="s">
        <v>306</v>
      </c>
      <c r="I14" s="53" t="s">
        <v>1</v>
      </c>
      <c r="J14" s="53" t="s">
        <v>1</v>
      </c>
      <c r="K14" s="53" t="s">
        <v>1</v>
      </c>
      <c r="L14" s="56" t="s">
        <v>431</v>
      </c>
      <c r="M14" s="57" t="s">
        <v>432</v>
      </c>
      <c r="N14" s="58" t="s">
        <v>404</v>
      </c>
      <c r="O14" s="52" t="s">
        <v>1</v>
      </c>
      <c r="P14" s="52" t="s">
        <v>1</v>
      </c>
      <c r="Q14" s="52" t="s">
        <v>1</v>
      </c>
      <c r="R14" s="52">
        <f t="shared" si="0"/>
        <v>0</v>
      </c>
      <c r="S14" s="52" t="s">
        <v>1</v>
      </c>
      <c r="T14" s="52">
        <v>1</v>
      </c>
      <c r="U14" s="52" t="s">
        <v>1</v>
      </c>
      <c r="V14" s="52">
        <v>1</v>
      </c>
      <c r="W14" s="52">
        <f t="shared" si="1"/>
        <v>0</v>
      </c>
      <c r="X14" s="52" t="s">
        <v>1</v>
      </c>
      <c r="Y14" s="52" t="s">
        <v>1</v>
      </c>
      <c r="Z14" s="52" t="s">
        <v>1</v>
      </c>
      <c r="AA14" s="52">
        <f t="shared" si="2"/>
        <v>0</v>
      </c>
      <c r="AB14" s="52" t="s">
        <v>1</v>
      </c>
      <c r="AC14" s="52" t="s">
        <v>1</v>
      </c>
      <c r="AD14" s="52" t="s">
        <v>1</v>
      </c>
      <c r="AE14" s="52">
        <f t="shared" si="3"/>
        <v>0</v>
      </c>
      <c r="AF14" s="293" t="s">
        <v>1</v>
      </c>
      <c r="AG14" s="293"/>
      <c r="AH14" s="52" t="s">
        <v>1</v>
      </c>
      <c r="AI14" s="52" t="s">
        <v>1</v>
      </c>
      <c r="AJ14" s="52">
        <f t="shared" si="4"/>
        <v>0</v>
      </c>
      <c r="AK14" s="52" t="s">
        <v>1</v>
      </c>
      <c r="AL14" s="293" t="s">
        <v>1</v>
      </c>
      <c r="AM14" s="293"/>
      <c r="AN14" s="52" t="s">
        <v>1</v>
      </c>
      <c r="AO14" s="59" t="s">
        <v>1</v>
      </c>
      <c r="AP14" s="60">
        <f t="shared" si="5"/>
        <v>0</v>
      </c>
      <c r="AQ14" s="294" t="s">
        <v>1</v>
      </c>
      <c r="AR14" s="294"/>
      <c r="AS14" s="294"/>
      <c r="AT14" s="61">
        <v>1</v>
      </c>
      <c r="AU14" s="36">
        <f t="shared" si="6"/>
        <v>578</v>
      </c>
      <c r="AV14" s="62">
        <v>578</v>
      </c>
      <c r="AW14" s="36" t="e">
        <f>VLOOKUP(B14,'[25]Intermediate Cities'!A:A,1,FALSE)</f>
        <v>#N/A</v>
      </c>
      <c r="AX14" s="36">
        <f t="shared" si="7"/>
        <v>0</v>
      </c>
      <c r="AY14" s="36">
        <f t="shared" si="8"/>
        <v>0</v>
      </c>
      <c r="AZ14" s="36">
        <f t="shared" si="9"/>
        <v>0</v>
      </c>
    </row>
    <row r="15" spans="1:52" ht="16.5" hidden="1" customHeight="1" x14ac:dyDescent="0.3">
      <c r="A15" s="51">
        <v>9</v>
      </c>
      <c r="B15" s="52">
        <v>580</v>
      </c>
      <c r="C15" s="53" t="s">
        <v>57</v>
      </c>
      <c r="D15" s="54" t="s">
        <v>429</v>
      </c>
      <c r="E15" s="53" t="s">
        <v>434</v>
      </c>
      <c r="F15" s="52" t="s">
        <v>290</v>
      </c>
      <c r="G15" s="52" t="s">
        <v>290</v>
      </c>
      <c r="H15" s="55" t="s">
        <v>323</v>
      </c>
      <c r="I15" s="53" t="s">
        <v>1</v>
      </c>
      <c r="J15" s="53" t="s">
        <v>1</v>
      </c>
      <c r="K15" s="53" t="s">
        <v>1</v>
      </c>
      <c r="L15" s="56" t="s">
        <v>431</v>
      </c>
      <c r="M15" s="57" t="s">
        <v>432</v>
      </c>
      <c r="N15" s="58" t="s">
        <v>404</v>
      </c>
      <c r="O15" s="52" t="s">
        <v>1</v>
      </c>
      <c r="P15" s="52" t="s">
        <v>1</v>
      </c>
      <c r="Q15" s="52" t="s">
        <v>1</v>
      </c>
      <c r="R15" s="52">
        <f t="shared" si="0"/>
        <v>0</v>
      </c>
      <c r="S15" s="52" t="s">
        <v>1</v>
      </c>
      <c r="T15" s="52">
        <v>1</v>
      </c>
      <c r="U15" s="52" t="s">
        <v>1</v>
      </c>
      <c r="V15" s="52" t="s">
        <v>1</v>
      </c>
      <c r="W15" s="52">
        <f t="shared" si="1"/>
        <v>0</v>
      </c>
      <c r="X15" s="52" t="s">
        <v>1</v>
      </c>
      <c r="Y15" s="52">
        <v>1</v>
      </c>
      <c r="Z15" s="52">
        <v>1</v>
      </c>
      <c r="AA15" s="52">
        <f t="shared" si="2"/>
        <v>0</v>
      </c>
      <c r="AB15" s="52" t="s">
        <v>1</v>
      </c>
      <c r="AC15" s="52" t="s">
        <v>1</v>
      </c>
      <c r="AD15" s="52" t="s">
        <v>1</v>
      </c>
      <c r="AE15" s="52">
        <f t="shared" si="3"/>
        <v>0</v>
      </c>
      <c r="AF15" s="293">
        <v>1</v>
      </c>
      <c r="AG15" s="293"/>
      <c r="AH15" s="52" t="s">
        <v>1</v>
      </c>
      <c r="AI15" s="52">
        <v>1</v>
      </c>
      <c r="AJ15" s="52">
        <f t="shared" si="4"/>
        <v>2</v>
      </c>
      <c r="AK15" s="52" t="s">
        <v>433</v>
      </c>
      <c r="AL15" s="293" t="s">
        <v>1</v>
      </c>
      <c r="AM15" s="293"/>
      <c r="AN15" s="52" t="s">
        <v>1</v>
      </c>
      <c r="AO15" s="59" t="s">
        <v>1</v>
      </c>
      <c r="AP15" s="60">
        <f t="shared" si="5"/>
        <v>0</v>
      </c>
      <c r="AQ15" s="294" t="s">
        <v>1</v>
      </c>
      <c r="AR15" s="294"/>
      <c r="AS15" s="294"/>
      <c r="AT15" s="61">
        <v>1</v>
      </c>
      <c r="AU15" s="36">
        <f t="shared" si="6"/>
        <v>580</v>
      </c>
      <c r="AV15" s="62">
        <v>580</v>
      </c>
      <c r="AW15" s="36" t="e">
        <f>VLOOKUP(B15,'[25]Intermediate Cities'!A:A,1,FALSE)</f>
        <v>#N/A</v>
      </c>
      <c r="AX15" s="36">
        <f t="shared" si="7"/>
        <v>0</v>
      </c>
      <c r="AY15" s="36">
        <f t="shared" si="8"/>
        <v>1</v>
      </c>
      <c r="AZ15" s="36">
        <v>1</v>
      </c>
    </row>
    <row r="16" spans="1:52" ht="15.75" hidden="1" customHeight="1" x14ac:dyDescent="0.3">
      <c r="A16" s="51">
        <v>10</v>
      </c>
      <c r="B16" s="52">
        <v>583</v>
      </c>
      <c r="C16" s="53" t="s">
        <v>45</v>
      </c>
      <c r="D16" s="54" t="s">
        <v>429</v>
      </c>
      <c r="E16" s="53" t="s">
        <v>434</v>
      </c>
      <c r="F16" s="52" t="s">
        <v>290</v>
      </c>
      <c r="G16" s="52" t="s">
        <v>290</v>
      </c>
      <c r="H16" s="55" t="s">
        <v>305</v>
      </c>
      <c r="I16" s="53" t="s">
        <v>1</v>
      </c>
      <c r="J16" s="53" t="s">
        <v>1</v>
      </c>
      <c r="K16" s="53" t="s">
        <v>1</v>
      </c>
      <c r="L16" s="56" t="s">
        <v>431</v>
      </c>
      <c r="M16" s="57" t="s">
        <v>432</v>
      </c>
      <c r="N16" s="58" t="s">
        <v>404</v>
      </c>
      <c r="O16" s="52" t="s">
        <v>1</v>
      </c>
      <c r="P16" s="52">
        <v>1</v>
      </c>
      <c r="Q16" s="52">
        <v>1</v>
      </c>
      <c r="R16" s="52">
        <f t="shared" si="0"/>
        <v>2</v>
      </c>
      <c r="S16" s="52" t="s">
        <v>433</v>
      </c>
      <c r="T16" s="52" t="s">
        <v>1</v>
      </c>
      <c r="U16" s="52" t="s">
        <v>1</v>
      </c>
      <c r="V16" s="52" t="s">
        <v>1</v>
      </c>
      <c r="W16" s="52">
        <f t="shared" si="1"/>
        <v>0</v>
      </c>
      <c r="X16" s="52" t="s">
        <v>1</v>
      </c>
      <c r="Y16" s="52" t="s">
        <v>1</v>
      </c>
      <c r="Z16" s="52" t="s">
        <v>1</v>
      </c>
      <c r="AA16" s="52">
        <f t="shared" si="2"/>
        <v>0</v>
      </c>
      <c r="AB16" s="52" t="s">
        <v>1</v>
      </c>
      <c r="AC16" s="52" t="s">
        <v>1</v>
      </c>
      <c r="AD16" s="52" t="s">
        <v>1</v>
      </c>
      <c r="AE16" s="52">
        <f t="shared" si="3"/>
        <v>0</v>
      </c>
      <c r="AF16" s="293" t="s">
        <v>1</v>
      </c>
      <c r="AG16" s="293"/>
      <c r="AH16" s="52" t="s">
        <v>1</v>
      </c>
      <c r="AI16" s="52" t="s">
        <v>1</v>
      </c>
      <c r="AJ16" s="52">
        <f t="shared" si="4"/>
        <v>0</v>
      </c>
      <c r="AK16" s="52" t="s">
        <v>1</v>
      </c>
      <c r="AL16" s="293" t="s">
        <v>1</v>
      </c>
      <c r="AM16" s="293"/>
      <c r="AN16" s="52" t="s">
        <v>1</v>
      </c>
      <c r="AO16" s="59" t="s">
        <v>1</v>
      </c>
      <c r="AP16" s="60">
        <f t="shared" si="5"/>
        <v>0</v>
      </c>
      <c r="AQ16" s="294" t="s">
        <v>1</v>
      </c>
      <c r="AR16" s="294"/>
      <c r="AS16" s="294"/>
      <c r="AT16" s="61">
        <v>1</v>
      </c>
      <c r="AU16" s="36">
        <f t="shared" si="6"/>
        <v>583</v>
      </c>
      <c r="AV16" s="62">
        <v>583</v>
      </c>
      <c r="AW16" s="36" t="e">
        <f>VLOOKUP(B16,'[25]Intermediate Cities'!A:A,1,FALSE)</f>
        <v>#N/A</v>
      </c>
      <c r="AX16" s="36">
        <f t="shared" si="7"/>
        <v>0</v>
      </c>
      <c r="AY16" s="36">
        <f t="shared" si="8"/>
        <v>1</v>
      </c>
      <c r="AZ16" s="36">
        <v>1</v>
      </c>
    </row>
    <row r="17" spans="1:52" ht="16.5" hidden="1" customHeight="1" x14ac:dyDescent="0.3">
      <c r="A17" s="51">
        <v>11</v>
      </c>
      <c r="B17" s="52">
        <v>586</v>
      </c>
      <c r="C17" s="53" t="s">
        <v>50</v>
      </c>
      <c r="D17" s="54" t="s">
        <v>429</v>
      </c>
      <c r="E17" s="53" t="s">
        <v>434</v>
      </c>
      <c r="F17" s="52" t="s">
        <v>290</v>
      </c>
      <c r="G17" s="52" t="s">
        <v>290</v>
      </c>
      <c r="H17" s="55" t="s">
        <v>323</v>
      </c>
      <c r="I17" s="53" t="s">
        <v>1</v>
      </c>
      <c r="J17" s="53" t="s">
        <v>1</v>
      </c>
      <c r="K17" s="53" t="s">
        <v>1</v>
      </c>
      <c r="L17" s="56" t="s">
        <v>431</v>
      </c>
      <c r="M17" s="57" t="s">
        <v>432</v>
      </c>
      <c r="N17" s="58" t="s">
        <v>404</v>
      </c>
      <c r="O17" s="52" t="s">
        <v>1</v>
      </c>
      <c r="P17" s="52">
        <v>1</v>
      </c>
      <c r="Q17" s="52">
        <v>1</v>
      </c>
      <c r="R17" s="52">
        <f t="shared" si="0"/>
        <v>2</v>
      </c>
      <c r="S17" s="52" t="s">
        <v>433</v>
      </c>
      <c r="T17" s="52">
        <v>1</v>
      </c>
      <c r="U17" s="52" t="s">
        <v>1</v>
      </c>
      <c r="V17" s="52" t="s">
        <v>1</v>
      </c>
      <c r="W17" s="52">
        <f t="shared" si="1"/>
        <v>0</v>
      </c>
      <c r="X17" s="52">
        <v>1</v>
      </c>
      <c r="Y17" s="52">
        <v>1</v>
      </c>
      <c r="Z17" s="52">
        <v>1</v>
      </c>
      <c r="AA17" s="52">
        <f t="shared" si="2"/>
        <v>0</v>
      </c>
      <c r="AB17" s="52" t="s">
        <v>1</v>
      </c>
      <c r="AC17" s="52" t="s">
        <v>1</v>
      </c>
      <c r="AD17" s="52" t="s">
        <v>1</v>
      </c>
      <c r="AE17" s="52">
        <f t="shared" si="3"/>
        <v>0</v>
      </c>
      <c r="AF17" s="293" t="s">
        <v>1</v>
      </c>
      <c r="AG17" s="293"/>
      <c r="AH17" s="52" t="s">
        <v>1</v>
      </c>
      <c r="AI17" s="52" t="s">
        <v>1</v>
      </c>
      <c r="AJ17" s="52">
        <f t="shared" si="4"/>
        <v>0</v>
      </c>
      <c r="AK17" s="52" t="s">
        <v>1</v>
      </c>
      <c r="AL17" s="293" t="s">
        <v>1</v>
      </c>
      <c r="AM17" s="293"/>
      <c r="AN17" s="52" t="s">
        <v>1</v>
      </c>
      <c r="AO17" s="59">
        <v>1</v>
      </c>
      <c r="AP17" s="60">
        <f t="shared" si="5"/>
        <v>1</v>
      </c>
      <c r="AQ17" s="294" t="s">
        <v>433</v>
      </c>
      <c r="AR17" s="294"/>
      <c r="AS17" s="294"/>
      <c r="AT17" s="61">
        <v>1</v>
      </c>
      <c r="AU17" s="36">
        <f t="shared" si="6"/>
        <v>586</v>
      </c>
      <c r="AV17" s="62">
        <v>586</v>
      </c>
      <c r="AW17" s="36" t="e">
        <f>VLOOKUP(B17,'[25]Intermediate Cities'!A:A,1,FALSE)</f>
        <v>#N/A</v>
      </c>
      <c r="AX17" s="36">
        <f t="shared" si="7"/>
        <v>0</v>
      </c>
      <c r="AY17" s="36">
        <f t="shared" si="8"/>
        <v>2</v>
      </c>
      <c r="AZ17" s="36">
        <v>1</v>
      </c>
    </row>
    <row r="18" spans="1:52" ht="15.75" hidden="1" customHeight="1" x14ac:dyDescent="0.3">
      <c r="A18" s="51">
        <v>12</v>
      </c>
      <c r="B18" s="52">
        <v>587</v>
      </c>
      <c r="C18" s="53" t="s">
        <v>48</v>
      </c>
      <c r="D18" s="54" t="s">
        <v>429</v>
      </c>
      <c r="E18" s="53" t="s">
        <v>434</v>
      </c>
      <c r="F18" s="52" t="s">
        <v>290</v>
      </c>
      <c r="G18" s="52" t="s">
        <v>290</v>
      </c>
      <c r="H18" s="55" t="s">
        <v>323</v>
      </c>
      <c r="I18" s="53" t="s">
        <v>1</v>
      </c>
      <c r="J18" s="53" t="s">
        <v>1</v>
      </c>
      <c r="K18" s="53" t="s">
        <v>1</v>
      </c>
      <c r="L18" s="56" t="s">
        <v>431</v>
      </c>
      <c r="M18" s="57" t="s">
        <v>432</v>
      </c>
      <c r="N18" s="58" t="s">
        <v>404</v>
      </c>
      <c r="O18" s="52">
        <v>1</v>
      </c>
      <c r="P18" s="52" t="s">
        <v>1</v>
      </c>
      <c r="Q18" s="52">
        <v>1</v>
      </c>
      <c r="R18" s="52">
        <f t="shared" si="0"/>
        <v>2</v>
      </c>
      <c r="S18" s="52" t="s">
        <v>433</v>
      </c>
      <c r="T18" s="52" t="s">
        <v>1</v>
      </c>
      <c r="U18" s="52" t="s">
        <v>1</v>
      </c>
      <c r="V18" s="52" t="s">
        <v>1</v>
      </c>
      <c r="W18" s="52">
        <f t="shared" si="1"/>
        <v>0</v>
      </c>
      <c r="X18" s="52">
        <v>1</v>
      </c>
      <c r="Y18" s="52" t="s">
        <v>1</v>
      </c>
      <c r="Z18" s="52">
        <v>1</v>
      </c>
      <c r="AA18" s="52">
        <f t="shared" si="2"/>
        <v>0</v>
      </c>
      <c r="AB18" s="52" t="s">
        <v>1</v>
      </c>
      <c r="AC18" s="52" t="s">
        <v>1</v>
      </c>
      <c r="AD18" s="52" t="s">
        <v>1</v>
      </c>
      <c r="AE18" s="52">
        <f t="shared" si="3"/>
        <v>0</v>
      </c>
      <c r="AF18" s="293" t="s">
        <v>1</v>
      </c>
      <c r="AG18" s="293"/>
      <c r="AH18" s="52" t="s">
        <v>1</v>
      </c>
      <c r="AI18" s="52" t="s">
        <v>1</v>
      </c>
      <c r="AJ18" s="52">
        <f t="shared" si="4"/>
        <v>0</v>
      </c>
      <c r="AK18" s="52" t="s">
        <v>1</v>
      </c>
      <c r="AL18" s="293" t="s">
        <v>1</v>
      </c>
      <c r="AM18" s="293"/>
      <c r="AN18" s="52" t="s">
        <v>1</v>
      </c>
      <c r="AO18" s="59" t="s">
        <v>1</v>
      </c>
      <c r="AP18" s="60">
        <f t="shared" si="5"/>
        <v>0</v>
      </c>
      <c r="AQ18" s="294" t="s">
        <v>1</v>
      </c>
      <c r="AR18" s="294"/>
      <c r="AS18" s="294"/>
      <c r="AT18" s="61">
        <v>1</v>
      </c>
      <c r="AU18" s="36">
        <f t="shared" si="6"/>
        <v>587</v>
      </c>
      <c r="AV18" s="62">
        <v>587</v>
      </c>
      <c r="AW18" s="36" t="e">
        <f>VLOOKUP(B18,'[25]Intermediate Cities'!A:A,1,FALSE)</f>
        <v>#N/A</v>
      </c>
      <c r="AX18" s="36">
        <f t="shared" si="7"/>
        <v>0</v>
      </c>
      <c r="AY18" s="36">
        <f t="shared" si="8"/>
        <v>1</v>
      </c>
      <c r="AZ18" s="36">
        <v>1</v>
      </c>
    </row>
    <row r="19" spans="1:52" ht="15.75" hidden="1" customHeight="1" x14ac:dyDescent="0.3">
      <c r="A19" s="51">
        <v>13</v>
      </c>
      <c r="B19" s="52">
        <v>588</v>
      </c>
      <c r="C19" s="53" t="s">
        <v>52</v>
      </c>
      <c r="D19" s="54" t="s">
        <v>429</v>
      </c>
      <c r="E19" s="53" t="s">
        <v>434</v>
      </c>
      <c r="F19" s="52" t="s">
        <v>290</v>
      </c>
      <c r="G19" s="52" t="s">
        <v>290</v>
      </c>
      <c r="H19" s="55" t="s">
        <v>324</v>
      </c>
      <c r="I19" s="53" t="s">
        <v>1</v>
      </c>
      <c r="J19" s="53" t="s">
        <v>1</v>
      </c>
      <c r="K19" s="53" t="s">
        <v>1</v>
      </c>
      <c r="L19" s="56" t="s">
        <v>431</v>
      </c>
      <c r="M19" s="64" t="s">
        <v>404</v>
      </c>
      <c r="N19" s="58" t="s">
        <v>404</v>
      </c>
      <c r="O19" s="52">
        <v>1</v>
      </c>
      <c r="P19" s="52">
        <v>1</v>
      </c>
      <c r="Q19" s="52">
        <v>1</v>
      </c>
      <c r="R19" s="52">
        <f t="shared" si="0"/>
        <v>3</v>
      </c>
      <c r="S19" s="52" t="s">
        <v>433</v>
      </c>
      <c r="T19" s="52" t="s">
        <v>1</v>
      </c>
      <c r="U19" s="52" t="s">
        <v>1</v>
      </c>
      <c r="V19" s="52" t="s">
        <v>1</v>
      </c>
      <c r="W19" s="52">
        <f t="shared" si="1"/>
        <v>0</v>
      </c>
      <c r="X19" s="52" t="s">
        <v>1</v>
      </c>
      <c r="Y19" s="52" t="s">
        <v>1</v>
      </c>
      <c r="Z19" s="52" t="s">
        <v>1</v>
      </c>
      <c r="AA19" s="52">
        <f t="shared" si="2"/>
        <v>0</v>
      </c>
      <c r="AB19" s="52" t="s">
        <v>1</v>
      </c>
      <c r="AC19" s="52" t="s">
        <v>1</v>
      </c>
      <c r="AD19" s="52" t="s">
        <v>1</v>
      </c>
      <c r="AE19" s="52">
        <f t="shared" si="3"/>
        <v>0</v>
      </c>
      <c r="AF19" s="293" t="s">
        <v>1</v>
      </c>
      <c r="AG19" s="293"/>
      <c r="AH19" s="52" t="s">
        <v>1</v>
      </c>
      <c r="AI19" s="52" t="s">
        <v>1</v>
      </c>
      <c r="AJ19" s="52">
        <f t="shared" si="4"/>
        <v>0</v>
      </c>
      <c r="AK19" s="52" t="s">
        <v>1</v>
      </c>
      <c r="AL19" s="293" t="s">
        <v>1</v>
      </c>
      <c r="AM19" s="293"/>
      <c r="AN19" s="52" t="s">
        <v>1</v>
      </c>
      <c r="AO19" s="59" t="s">
        <v>1</v>
      </c>
      <c r="AP19" s="60">
        <f t="shared" si="5"/>
        <v>0</v>
      </c>
      <c r="AQ19" s="294" t="s">
        <v>1</v>
      </c>
      <c r="AR19" s="294"/>
      <c r="AS19" s="294"/>
      <c r="AT19" s="61">
        <v>1</v>
      </c>
      <c r="AU19" s="36">
        <f t="shared" si="6"/>
        <v>588</v>
      </c>
      <c r="AV19" s="62">
        <v>588</v>
      </c>
      <c r="AW19" s="36">
        <f>VLOOKUP(B19,'[25]Intermediate Cities'!A:A,1,FALSE)</f>
        <v>588</v>
      </c>
      <c r="AX19" s="36">
        <f t="shared" si="7"/>
        <v>0</v>
      </c>
      <c r="AY19" s="36">
        <f t="shared" si="8"/>
        <v>1</v>
      </c>
      <c r="AZ19" s="36">
        <v>1</v>
      </c>
    </row>
    <row r="20" spans="1:52" ht="16.5" hidden="1" customHeight="1" x14ac:dyDescent="0.3">
      <c r="A20" s="51">
        <v>14</v>
      </c>
      <c r="B20" s="52">
        <v>589</v>
      </c>
      <c r="C20" s="53" t="s">
        <v>179</v>
      </c>
      <c r="D20" s="54" t="s">
        <v>429</v>
      </c>
      <c r="E20" s="53" t="s">
        <v>434</v>
      </c>
      <c r="F20" s="52" t="s">
        <v>290</v>
      </c>
      <c r="G20" s="52" t="s">
        <v>290</v>
      </c>
      <c r="H20" s="55" t="s">
        <v>322</v>
      </c>
      <c r="I20" s="53" t="s">
        <v>1</v>
      </c>
      <c r="J20" s="53" t="s">
        <v>1</v>
      </c>
      <c r="K20" s="53" t="s">
        <v>1</v>
      </c>
      <c r="L20" s="63" t="s">
        <v>5</v>
      </c>
      <c r="M20" s="57" t="s">
        <v>432</v>
      </c>
      <c r="N20" s="58" t="s">
        <v>404</v>
      </c>
      <c r="O20" s="52">
        <v>1</v>
      </c>
      <c r="P20" s="52" t="s">
        <v>1</v>
      </c>
      <c r="Q20" s="52">
        <v>1</v>
      </c>
      <c r="R20" s="52">
        <f t="shared" si="0"/>
        <v>2</v>
      </c>
      <c r="S20" s="52" t="s">
        <v>433</v>
      </c>
      <c r="T20" s="52" t="s">
        <v>1</v>
      </c>
      <c r="U20" s="52" t="s">
        <v>1</v>
      </c>
      <c r="V20" s="52" t="s">
        <v>1</v>
      </c>
      <c r="W20" s="52">
        <f t="shared" si="1"/>
        <v>0</v>
      </c>
      <c r="X20" s="52" t="s">
        <v>1</v>
      </c>
      <c r="Y20" s="52" t="s">
        <v>1</v>
      </c>
      <c r="Z20" s="52">
        <v>1</v>
      </c>
      <c r="AA20" s="52">
        <f t="shared" si="2"/>
        <v>0</v>
      </c>
      <c r="AB20" s="52" t="s">
        <v>1</v>
      </c>
      <c r="AC20" s="52" t="s">
        <v>1</v>
      </c>
      <c r="AD20" s="52" t="s">
        <v>1</v>
      </c>
      <c r="AE20" s="52">
        <f t="shared" si="3"/>
        <v>0</v>
      </c>
      <c r="AF20" s="293" t="s">
        <v>1</v>
      </c>
      <c r="AG20" s="293"/>
      <c r="AH20" s="52" t="s">
        <v>1</v>
      </c>
      <c r="AI20" s="52" t="s">
        <v>1</v>
      </c>
      <c r="AJ20" s="52">
        <f t="shared" si="4"/>
        <v>0</v>
      </c>
      <c r="AK20" s="52" t="s">
        <v>1</v>
      </c>
      <c r="AL20" s="293" t="s">
        <v>1</v>
      </c>
      <c r="AM20" s="293"/>
      <c r="AN20" s="52" t="s">
        <v>1</v>
      </c>
      <c r="AO20" s="59" t="s">
        <v>1</v>
      </c>
      <c r="AP20" s="60">
        <f t="shared" si="5"/>
        <v>0</v>
      </c>
      <c r="AQ20" s="294" t="s">
        <v>1</v>
      </c>
      <c r="AR20" s="294"/>
      <c r="AS20" s="294"/>
      <c r="AT20" s="61">
        <v>1</v>
      </c>
      <c r="AU20" s="36">
        <f t="shared" si="6"/>
        <v>589</v>
      </c>
      <c r="AV20" s="62">
        <v>589</v>
      </c>
      <c r="AW20" s="36" t="e">
        <f>VLOOKUP(B20,'[25]Intermediate Cities'!A:A,1,FALSE)</f>
        <v>#N/A</v>
      </c>
      <c r="AX20" s="36">
        <f t="shared" si="7"/>
        <v>0</v>
      </c>
      <c r="AY20" s="36">
        <f t="shared" si="8"/>
        <v>1</v>
      </c>
      <c r="AZ20" s="36">
        <v>1</v>
      </c>
    </row>
    <row r="21" spans="1:52" ht="15.75" hidden="1" customHeight="1" x14ac:dyDescent="0.3">
      <c r="A21" s="51">
        <v>15</v>
      </c>
      <c r="B21" s="52">
        <v>592</v>
      </c>
      <c r="C21" s="53" t="s">
        <v>46</v>
      </c>
      <c r="D21" s="54" t="s">
        <v>429</v>
      </c>
      <c r="E21" s="53" t="s">
        <v>434</v>
      </c>
      <c r="F21" s="52" t="s">
        <v>290</v>
      </c>
      <c r="G21" s="52" t="s">
        <v>290</v>
      </c>
      <c r="H21" s="55" t="s">
        <v>322</v>
      </c>
      <c r="I21" s="53" t="s">
        <v>1</v>
      </c>
      <c r="J21" s="53" t="s">
        <v>1</v>
      </c>
      <c r="K21" s="53" t="s">
        <v>1</v>
      </c>
      <c r="L21" s="56" t="s">
        <v>431</v>
      </c>
      <c r="M21" s="57" t="s">
        <v>432</v>
      </c>
      <c r="N21" s="58" t="s">
        <v>404</v>
      </c>
      <c r="O21" s="52" t="s">
        <v>1</v>
      </c>
      <c r="P21" s="52" t="s">
        <v>1</v>
      </c>
      <c r="Q21" s="52">
        <v>1</v>
      </c>
      <c r="R21" s="52">
        <f t="shared" si="0"/>
        <v>1</v>
      </c>
      <c r="S21" s="52" t="s">
        <v>433</v>
      </c>
      <c r="T21" s="52" t="s">
        <v>1</v>
      </c>
      <c r="U21" s="52" t="s">
        <v>1</v>
      </c>
      <c r="V21" s="52" t="s">
        <v>1</v>
      </c>
      <c r="W21" s="52">
        <f t="shared" si="1"/>
        <v>0</v>
      </c>
      <c r="X21" s="52" t="s">
        <v>1</v>
      </c>
      <c r="Y21" s="52" t="s">
        <v>1</v>
      </c>
      <c r="Z21" s="52" t="s">
        <v>1</v>
      </c>
      <c r="AA21" s="52">
        <f t="shared" si="2"/>
        <v>0</v>
      </c>
      <c r="AB21" s="52" t="s">
        <v>1</v>
      </c>
      <c r="AC21" s="52" t="s">
        <v>1</v>
      </c>
      <c r="AD21" s="52" t="s">
        <v>1</v>
      </c>
      <c r="AE21" s="52">
        <f t="shared" si="3"/>
        <v>0</v>
      </c>
      <c r="AF21" s="293" t="s">
        <v>1</v>
      </c>
      <c r="AG21" s="293"/>
      <c r="AH21" s="52" t="s">
        <v>1</v>
      </c>
      <c r="AI21" s="52" t="s">
        <v>1</v>
      </c>
      <c r="AJ21" s="52">
        <f t="shared" si="4"/>
        <v>0</v>
      </c>
      <c r="AK21" s="52" t="s">
        <v>1</v>
      </c>
      <c r="AL21" s="293" t="s">
        <v>1</v>
      </c>
      <c r="AM21" s="293"/>
      <c r="AN21" s="52" t="s">
        <v>1</v>
      </c>
      <c r="AO21" s="59" t="s">
        <v>1</v>
      </c>
      <c r="AP21" s="60">
        <f t="shared" si="5"/>
        <v>0</v>
      </c>
      <c r="AQ21" s="294" t="s">
        <v>1</v>
      </c>
      <c r="AR21" s="294"/>
      <c r="AS21" s="294"/>
      <c r="AT21" s="61">
        <v>1</v>
      </c>
      <c r="AU21" s="36">
        <f t="shared" si="6"/>
        <v>592</v>
      </c>
      <c r="AV21" s="62">
        <v>592</v>
      </c>
      <c r="AW21" s="36" t="e">
        <f>VLOOKUP(B21,'[25]Intermediate Cities'!A:A,1,FALSE)</f>
        <v>#N/A</v>
      </c>
      <c r="AX21" s="36">
        <f t="shared" si="7"/>
        <v>0</v>
      </c>
      <c r="AY21" s="36">
        <f t="shared" si="8"/>
        <v>1</v>
      </c>
      <c r="AZ21" s="36">
        <f t="shared" si="9"/>
        <v>1</v>
      </c>
    </row>
    <row r="22" spans="1:52" ht="16.5" hidden="1" customHeight="1" x14ac:dyDescent="0.3">
      <c r="A22" s="51">
        <v>16</v>
      </c>
      <c r="B22" s="52">
        <v>594</v>
      </c>
      <c r="C22" s="53" t="s">
        <v>265</v>
      </c>
      <c r="D22" s="54" t="s">
        <v>429</v>
      </c>
      <c r="E22" s="53" t="s">
        <v>434</v>
      </c>
      <c r="F22" s="52" t="s">
        <v>290</v>
      </c>
      <c r="G22" s="52" t="s">
        <v>290</v>
      </c>
      <c r="H22" s="55" t="s">
        <v>322</v>
      </c>
      <c r="I22" s="53" t="s">
        <v>1</v>
      </c>
      <c r="J22" s="53" t="s">
        <v>1</v>
      </c>
      <c r="K22" s="53" t="s">
        <v>1</v>
      </c>
      <c r="L22" s="65" t="s">
        <v>7</v>
      </c>
      <c r="M22" s="64" t="s">
        <v>404</v>
      </c>
      <c r="N22" s="58" t="s">
        <v>404</v>
      </c>
      <c r="O22" s="52">
        <v>1</v>
      </c>
      <c r="P22" s="52">
        <v>1</v>
      </c>
      <c r="Q22" s="52">
        <v>1</v>
      </c>
      <c r="R22" s="52">
        <f t="shared" si="0"/>
        <v>3</v>
      </c>
      <c r="S22" s="52" t="s">
        <v>433</v>
      </c>
      <c r="T22" s="52">
        <v>1</v>
      </c>
      <c r="U22" s="52">
        <v>1</v>
      </c>
      <c r="V22" s="52">
        <v>1</v>
      </c>
      <c r="W22" s="52">
        <f t="shared" si="1"/>
        <v>0</v>
      </c>
      <c r="X22" s="52" t="s">
        <v>1</v>
      </c>
      <c r="Y22" s="52" t="s">
        <v>1</v>
      </c>
      <c r="Z22" s="52">
        <v>1</v>
      </c>
      <c r="AA22" s="52">
        <f t="shared" si="2"/>
        <v>0</v>
      </c>
      <c r="AB22" s="52" t="s">
        <v>1</v>
      </c>
      <c r="AC22" s="52" t="s">
        <v>1</v>
      </c>
      <c r="AD22" s="52" t="s">
        <v>1</v>
      </c>
      <c r="AE22" s="52">
        <f t="shared" si="3"/>
        <v>0</v>
      </c>
      <c r="AF22" s="293">
        <v>1</v>
      </c>
      <c r="AG22" s="293"/>
      <c r="AH22" s="52">
        <v>1</v>
      </c>
      <c r="AI22" s="52">
        <v>1</v>
      </c>
      <c r="AJ22" s="52">
        <f t="shared" si="4"/>
        <v>3</v>
      </c>
      <c r="AK22" s="52" t="s">
        <v>433</v>
      </c>
      <c r="AL22" s="293">
        <v>1</v>
      </c>
      <c r="AM22" s="293"/>
      <c r="AN22" s="52">
        <v>1</v>
      </c>
      <c r="AO22" s="59">
        <v>1</v>
      </c>
      <c r="AP22" s="60">
        <f t="shared" si="5"/>
        <v>3</v>
      </c>
      <c r="AQ22" s="294" t="s">
        <v>433</v>
      </c>
      <c r="AR22" s="294"/>
      <c r="AS22" s="294"/>
      <c r="AT22" s="61">
        <v>1</v>
      </c>
      <c r="AU22" s="36">
        <f t="shared" si="6"/>
        <v>594</v>
      </c>
      <c r="AV22" s="62">
        <v>594</v>
      </c>
      <c r="AW22" s="36" t="e">
        <f>VLOOKUP(B22,'[25]Intermediate Cities'!A:A,1,FALSE)</f>
        <v>#N/A</v>
      </c>
      <c r="AX22" s="36">
        <f t="shared" si="7"/>
        <v>0</v>
      </c>
      <c r="AY22" s="36">
        <f t="shared" si="8"/>
        <v>3</v>
      </c>
      <c r="AZ22" s="36">
        <v>1</v>
      </c>
    </row>
    <row r="23" spans="1:52" ht="15.75" hidden="1" customHeight="1" x14ac:dyDescent="0.3">
      <c r="A23" s="51">
        <v>17</v>
      </c>
      <c r="B23" s="52">
        <v>597</v>
      </c>
      <c r="C23" s="53" t="s">
        <v>55</v>
      </c>
      <c r="D23" s="54" t="s">
        <v>429</v>
      </c>
      <c r="E23" s="53" t="s">
        <v>434</v>
      </c>
      <c r="F23" s="52" t="s">
        <v>290</v>
      </c>
      <c r="G23" s="52" t="s">
        <v>290</v>
      </c>
      <c r="H23" s="55" t="s">
        <v>307</v>
      </c>
      <c r="I23" s="53" t="s">
        <v>1</v>
      </c>
      <c r="J23" s="53" t="s">
        <v>1</v>
      </c>
      <c r="K23" s="53" t="s">
        <v>1</v>
      </c>
      <c r="L23" s="56" t="s">
        <v>431</v>
      </c>
      <c r="M23" s="57" t="s">
        <v>432</v>
      </c>
      <c r="N23" s="58" t="s">
        <v>404</v>
      </c>
      <c r="O23" s="52">
        <v>1</v>
      </c>
      <c r="P23" s="52" t="s">
        <v>1</v>
      </c>
      <c r="Q23" s="52">
        <v>1</v>
      </c>
      <c r="R23" s="52">
        <f t="shared" si="0"/>
        <v>2</v>
      </c>
      <c r="S23" s="52" t="s">
        <v>433</v>
      </c>
      <c r="T23" s="52" t="s">
        <v>1</v>
      </c>
      <c r="U23" s="52" t="s">
        <v>1</v>
      </c>
      <c r="V23" s="52" t="s">
        <v>1</v>
      </c>
      <c r="W23" s="52">
        <f t="shared" si="1"/>
        <v>0</v>
      </c>
      <c r="X23" s="52" t="s">
        <v>1</v>
      </c>
      <c r="Y23" s="52" t="s">
        <v>1</v>
      </c>
      <c r="Z23" s="52" t="s">
        <v>1</v>
      </c>
      <c r="AA23" s="52">
        <f t="shared" si="2"/>
        <v>0</v>
      </c>
      <c r="AB23" s="52" t="s">
        <v>1</v>
      </c>
      <c r="AC23" s="52" t="s">
        <v>1</v>
      </c>
      <c r="AD23" s="52" t="s">
        <v>1</v>
      </c>
      <c r="AE23" s="52">
        <f t="shared" si="3"/>
        <v>0</v>
      </c>
      <c r="AF23" s="293" t="s">
        <v>1</v>
      </c>
      <c r="AG23" s="293"/>
      <c r="AH23" s="52" t="s">
        <v>1</v>
      </c>
      <c r="AI23" s="52" t="s">
        <v>1</v>
      </c>
      <c r="AJ23" s="52">
        <f t="shared" si="4"/>
        <v>0</v>
      </c>
      <c r="AK23" s="52" t="s">
        <v>1</v>
      </c>
      <c r="AL23" s="293" t="s">
        <v>1</v>
      </c>
      <c r="AM23" s="293"/>
      <c r="AN23" s="52" t="s">
        <v>1</v>
      </c>
      <c r="AO23" s="59" t="s">
        <v>1</v>
      </c>
      <c r="AP23" s="60">
        <f t="shared" si="5"/>
        <v>0</v>
      </c>
      <c r="AQ23" s="294" t="s">
        <v>1</v>
      </c>
      <c r="AR23" s="294"/>
      <c r="AS23" s="294"/>
      <c r="AT23" s="61">
        <v>1</v>
      </c>
      <c r="AU23" s="36">
        <f t="shared" si="6"/>
        <v>597</v>
      </c>
      <c r="AV23" s="62">
        <v>597</v>
      </c>
      <c r="AW23" s="36" t="e">
        <f>VLOOKUP(B23,'[25]Intermediate Cities'!A:A,1,FALSE)</f>
        <v>#N/A</v>
      </c>
      <c r="AX23" s="36">
        <f t="shared" si="7"/>
        <v>0</v>
      </c>
      <c r="AY23" s="36">
        <f t="shared" si="8"/>
        <v>1</v>
      </c>
      <c r="AZ23" s="36">
        <v>1</v>
      </c>
    </row>
    <row r="24" spans="1:52" ht="15.75" hidden="1" customHeight="1" x14ac:dyDescent="0.3">
      <c r="A24" s="51">
        <v>18</v>
      </c>
      <c r="B24" s="52">
        <v>598</v>
      </c>
      <c r="C24" s="53" t="s">
        <v>53</v>
      </c>
      <c r="D24" s="54" t="s">
        <v>429</v>
      </c>
      <c r="E24" s="53" t="s">
        <v>434</v>
      </c>
      <c r="F24" s="52" t="s">
        <v>290</v>
      </c>
      <c r="G24" s="52" t="s">
        <v>290</v>
      </c>
      <c r="H24" s="55" t="s">
        <v>305</v>
      </c>
      <c r="I24" s="53" t="s">
        <v>1</v>
      </c>
      <c r="J24" s="53" t="s">
        <v>1</v>
      </c>
      <c r="K24" s="53" t="s">
        <v>1</v>
      </c>
      <c r="L24" s="56" t="s">
        <v>431</v>
      </c>
      <c r="M24" s="64" t="s">
        <v>404</v>
      </c>
      <c r="N24" s="58" t="s">
        <v>404</v>
      </c>
      <c r="O24" s="52">
        <v>1</v>
      </c>
      <c r="P24" s="52">
        <v>1</v>
      </c>
      <c r="Q24" s="52">
        <v>1</v>
      </c>
      <c r="R24" s="52">
        <f t="shared" si="0"/>
        <v>3</v>
      </c>
      <c r="S24" s="52" t="s">
        <v>433</v>
      </c>
      <c r="T24" s="52" t="s">
        <v>1</v>
      </c>
      <c r="U24" s="52" t="s">
        <v>1</v>
      </c>
      <c r="V24" s="52" t="s">
        <v>1</v>
      </c>
      <c r="W24" s="52">
        <f t="shared" si="1"/>
        <v>0</v>
      </c>
      <c r="X24" s="52" t="s">
        <v>1</v>
      </c>
      <c r="Y24" s="52" t="s">
        <v>1</v>
      </c>
      <c r="Z24" s="52" t="s">
        <v>1</v>
      </c>
      <c r="AA24" s="52">
        <f t="shared" si="2"/>
        <v>0</v>
      </c>
      <c r="AB24" s="52" t="s">
        <v>1</v>
      </c>
      <c r="AC24" s="52" t="s">
        <v>1</v>
      </c>
      <c r="AD24" s="52" t="s">
        <v>1</v>
      </c>
      <c r="AE24" s="52">
        <f t="shared" si="3"/>
        <v>0</v>
      </c>
      <c r="AF24" s="293" t="s">
        <v>1</v>
      </c>
      <c r="AG24" s="293"/>
      <c r="AH24" s="52" t="s">
        <v>1</v>
      </c>
      <c r="AI24" s="52" t="s">
        <v>1</v>
      </c>
      <c r="AJ24" s="52">
        <f t="shared" si="4"/>
        <v>0</v>
      </c>
      <c r="AK24" s="52" t="s">
        <v>1</v>
      </c>
      <c r="AL24" s="293">
        <v>1</v>
      </c>
      <c r="AM24" s="293"/>
      <c r="AN24" s="52">
        <v>1</v>
      </c>
      <c r="AO24" s="59" t="s">
        <v>1</v>
      </c>
      <c r="AP24" s="60">
        <f t="shared" si="5"/>
        <v>2</v>
      </c>
      <c r="AQ24" s="294" t="s">
        <v>433</v>
      </c>
      <c r="AR24" s="294"/>
      <c r="AS24" s="294"/>
      <c r="AT24" s="61">
        <v>1</v>
      </c>
      <c r="AU24" s="36">
        <f t="shared" si="6"/>
        <v>598</v>
      </c>
      <c r="AV24" s="62">
        <v>598</v>
      </c>
      <c r="AW24" s="36" t="e">
        <f>VLOOKUP(B24,'[25]Intermediate Cities'!A:A,1,FALSE)</f>
        <v>#N/A</v>
      </c>
      <c r="AX24" s="36">
        <f t="shared" si="7"/>
        <v>0</v>
      </c>
      <c r="AY24" s="36">
        <f t="shared" si="8"/>
        <v>2</v>
      </c>
      <c r="AZ24" s="36">
        <v>1</v>
      </c>
    </row>
    <row r="25" spans="1:52" ht="16.5" hidden="1" customHeight="1" x14ac:dyDescent="0.3">
      <c r="A25" s="51">
        <v>19</v>
      </c>
      <c r="B25" s="52">
        <v>599</v>
      </c>
      <c r="C25" s="53" t="s">
        <v>12</v>
      </c>
      <c r="D25" s="54" t="s">
        <v>429</v>
      </c>
      <c r="E25" s="53" t="s">
        <v>434</v>
      </c>
      <c r="F25" s="52" t="s">
        <v>290</v>
      </c>
      <c r="G25" s="52" t="s">
        <v>290</v>
      </c>
      <c r="H25" s="55" t="s">
        <v>307</v>
      </c>
      <c r="I25" s="53" t="s">
        <v>1</v>
      </c>
      <c r="J25" s="53" t="s">
        <v>1</v>
      </c>
      <c r="K25" s="53" t="s">
        <v>1</v>
      </c>
      <c r="L25" s="66" t="s">
        <v>436</v>
      </c>
      <c r="M25" s="57" t="s">
        <v>432</v>
      </c>
      <c r="N25" s="64" t="s">
        <v>432</v>
      </c>
      <c r="O25" s="52" t="s">
        <v>1</v>
      </c>
      <c r="P25" s="52" t="s">
        <v>1</v>
      </c>
      <c r="Q25" s="52" t="s">
        <v>1</v>
      </c>
      <c r="R25" s="52">
        <f t="shared" si="0"/>
        <v>0</v>
      </c>
      <c r="S25" s="52" t="s">
        <v>1</v>
      </c>
      <c r="T25" s="52" t="s">
        <v>1</v>
      </c>
      <c r="U25" s="52" t="s">
        <v>1</v>
      </c>
      <c r="V25" s="52" t="s">
        <v>1</v>
      </c>
      <c r="W25" s="52">
        <f t="shared" si="1"/>
        <v>0</v>
      </c>
      <c r="X25" s="52" t="s">
        <v>1</v>
      </c>
      <c r="Y25" s="52" t="s">
        <v>1</v>
      </c>
      <c r="Z25" s="52" t="s">
        <v>1</v>
      </c>
      <c r="AA25" s="52">
        <f t="shared" si="2"/>
        <v>0</v>
      </c>
      <c r="AB25" s="52" t="s">
        <v>1</v>
      </c>
      <c r="AC25" s="52" t="s">
        <v>1</v>
      </c>
      <c r="AD25" s="52" t="s">
        <v>1</v>
      </c>
      <c r="AE25" s="52">
        <f t="shared" si="3"/>
        <v>0</v>
      </c>
      <c r="AF25" s="293" t="s">
        <v>1</v>
      </c>
      <c r="AG25" s="293"/>
      <c r="AH25" s="52" t="s">
        <v>1</v>
      </c>
      <c r="AI25" s="52" t="s">
        <v>1</v>
      </c>
      <c r="AJ25" s="52">
        <f t="shared" si="4"/>
        <v>0</v>
      </c>
      <c r="AK25" s="52" t="s">
        <v>1</v>
      </c>
      <c r="AL25" s="293" t="s">
        <v>1</v>
      </c>
      <c r="AM25" s="293"/>
      <c r="AN25" s="52" t="s">
        <v>1</v>
      </c>
      <c r="AO25" s="59" t="s">
        <v>1</v>
      </c>
      <c r="AP25" s="60">
        <f t="shared" si="5"/>
        <v>0</v>
      </c>
      <c r="AQ25" s="294" t="s">
        <v>1</v>
      </c>
      <c r="AR25" s="294"/>
      <c r="AS25" s="294"/>
      <c r="AT25" s="61"/>
      <c r="AU25" s="36">
        <f t="shared" si="6"/>
        <v>599</v>
      </c>
      <c r="AV25" s="62">
        <v>599</v>
      </c>
      <c r="AW25" s="36" t="e">
        <f>VLOOKUP(B25,'[25]Intermediate Cities'!A:A,1,FALSE)</f>
        <v>#N/A</v>
      </c>
      <c r="AX25" s="36">
        <f t="shared" si="7"/>
        <v>0</v>
      </c>
      <c r="AY25" s="36">
        <f t="shared" si="8"/>
        <v>0</v>
      </c>
      <c r="AZ25" s="36">
        <f t="shared" si="9"/>
        <v>0</v>
      </c>
    </row>
    <row r="26" spans="1:52" ht="15.75" hidden="1" customHeight="1" x14ac:dyDescent="0.3">
      <c r="A26" s="51">
        <v>20</v>
      </c>
      <c r="B26" s="52">
        <v>600</v>
      </c>
      <c r="C26" s="53" t="s">
        <v>175</v>
      </c>
      <c r="D26" s="54" t="s">
        <v>429</v>
      </c>
      <c r="E26" s="53" t="s">
        <v>434</v>
      </c>
      <c r="F26" s="52" t="s">
        <v>290</v>
      </c>
      <c r="G26" s="52" t="s">
        <v>290</v>
      </c>
      <c r="H26" s="55" t="s">
        <v>324</v>
      </c>
      <c r="I26" s="53" t="s">
        <v>1</v>
      </c>
      <c r="J26" s="53" t="s">
        <v>1</v>
      </c>
      <c r="K26" s="53" t="s">
        <v>1</v>
      </c>
      <c r="L26" s="63" t="s">
        <v>5</v>
      </c>
      <c r="M26" s="64" t="s">
        <v>404</v>
      </c>
      <c r="N26" s="58" t="s">
        <v>404</v>
      </c>
      <c r="O26" s="52">
        <v>1</v>
      </c>
      <c r="P26" s="52">
        <v>1</v>
      </c>
      <c r="Q26" s="52">
        <v>1</v>
      </c>
      <c r="R26" s="52">
        <f t="shared" si="0"/>
        <v>3</v>
      </c>
      <c r="S26" s="52" t="s">
        <v>433</v>
      </c>
      <c r="T26" s="52">
        <v>1</v>
      </c>
      <c r="U26" s="52" t="s">
        <v>1</v>
      </c>
      <c r="V26" s="52" t="s">
        <v>1</v>
      </c>
      <c r="W26" s="52">
        <f t="shared" si="1"/>
        <v>0</v>
      </c>
      <c r="X26" s="52" t="s">
        <v>1</v>
      </c>
      <c r="Y26" s="52" t="s">
        <v>1</v>
      </c>
      <c r="Z26" s="52" t="s">
        <v>1</v>
      </c>
      <c r="AA26" s="52">
        <f t="shared" si="2"/>
        <v>0</v>
      </c>
      <c r="AB26" s="52" t="s">
        <v>1</v>
      </c>
      <c r="AC26" s="52" t="s">
        <v>1</v>
      </c>
      <c r="AD26" s="52" t="s">
        <v>1</v>
      </c>
      <c r="AE26" s="52">
        <f t="shared" si="3"/>
        <v>0</v>
      </c>
      <c r="AF26" s="293" t="s">
        <v>1</v>
      </c>
      <c r="AG26" s="293"/>
      <c r="AH26" s="52" t="s">
        <v>1</v>
      </c>
      <c r="AI26" s="52" t="s">
        <v>1</v>
      </c>
      <c r="AJ26" s="52">
        <f t="shared" si="4"/>
        <v>0</v>
      </c>
      <c r="AK26" s="52" t="s">
        <v>1</v>
      </c>
      <c r="AL26" s="293" t="s">
        <v>1</v>
      </c>
      <c r="AM26" s="293"/>
      <c r="AN26" s="52" t="s">
        <v>1</v>
      </c>
      <c r="AO26" s="59" t="s">
        <v>1</v>
      </c>
      <c r="AP26" s="60">
        <f t="shared" si="5"/>
        <v>0</v>
      </c>
      <c r="AQ26" s="294" t="s">
        <v>1</v>
      </c>
      <c r="AR26" s="294"/>
      <c r="AS26" s="294"/>
      <c r="AT26" s="61">
        <v>1</v>
      </c>
      <c r="AU26" s="36">
        <f t="shared" si="6"/>
        <v>600</v>
      </c>
      <c r="AV26" s="62">
        <v>600</v>
      </c>
      <c r="AW26" s="36" t="e">
        <f>VLOOKUP(B26,'[25]Intermediate Cities'!A:A,1,FALSE)</f>
        <v>#N/A</v>
      </c>
      <c r="AX26" s="36">
        <f t="shared" si="7"/>
        <v>0</v>
      </c>
      <c r="AY26" s="36">
        <f t="shared" si="8"/>
        <v>1</v>
      </c>
      <c r="AZ26" s="36">
        <v>1</v>
      </c>
    </row>
    <row r="27" spans="1:52" ht="16.5" customHeight="1" x14ac:dyDescent="0.3">
      <c r="A27" s="51">
        <v>21</v>
      </c>
      <c r="B27" s="52">
        <v>601</v>
      </c>
      <c r="C27" s="53" t="s">
        <v>10</v>
      </c>
      <c r="D27" s="54" t="s">
        <v>429</v>
      </c>
      <c r="E27" s="53" t="s">
        <v>434</v>
      </c>
      <c r="F27" s="52" t="s">
        <v>290</v>
      </c>
      <c r="G27" s="52" t="s">
        <v>290</v>
      </c>
      <c r="H27" s="55" t="s">
        <v>305</v>
      </c>
      <c r="I27" s="53" t="s">
        <v>1</v>
      </c>
      <c r="J27" s="53" t="s">
        <v>1</v>
      </c>
      <c r="K27" s="53" t="s">
        <v>1</v>
      </c>
      <c r="L27" s="66" t="s">
        <v>436</v>
      </c>
      <c r="M27" s="57" t="s">
        <v>432</v>
      </c>
      <c r="N27" s="64" t="s">
        <v>432</v>
      </c>
      <c r="O27" s="52" t="s">
        <v>1</v>
      </c>
      <c r="P27" s="52" t="s">
        <v>1</v>
      </c>
      <c r="Q27" s="52" t="s">
        <v>1</v>
      </c>
      <c r="R27" s="52">
        <f t="shared" si="0"/>
        <v>0</v>
      </c>
      <c r="S27" s="52" t="s">
        <v>1</v>
      </c>
      <c r="T27" s="52" t="s">
        <v>1</v>
      </c>
      <c r="U27" s="52" t="s">
        <v>1</v>
      </c>
      <c r="V27" s="52" t="s">
        <v>1</v>
      </c>
      <c r="W27" s="52">
        <f t="shared" si="1"/>
        <v>0</v>
      </c>
      <c r="X27" s="52" t="s">
        <v>1</v>
      </c>
      <c r="Y27" s="52" t="s">
        <v>1</v>
      </c>
      <c r="Z27" s="52" t="s">
        <v>1</v>
      </c>
      <c r="AA27" s="52">
        <f t="shared" si="2"/>
        <v>0</v>
      </c>
      <c r="AB27" s="52" t="s">
        <v>1</v>
      </c>
      <c r="AC27" s="52" t="s">
        <v>1</v>
      </c>
      <c r="AD27" s="52" t="s">
        <v>1</v>
      </c>
      <c r="AE27" s="52">
        <f t="shared" si="3"/>
        <v>0</v>
      </c>
      <c r="AF27" s="293" t="s">
        <v>1</v>
      </c>
      <c r="AG27" s="293"/>
      <c r="AH27" s="52" t="s">
        <v>1</v>
      </c>
      <c r="AI27" s="52" t="s">
        <v>1</v>
      </c>
      <c r="AJ27" s="52">
        <f t="shared" si="4"/>
        <v>0</v>
      </c>
      <c r="AK27" s="52" t="s">
        <v>1</v>
      </c>
      <c r="AL27" s="293" t="s">
        <v>1</v>
      </c>
      <c r="AM27" s="293"/>
      <c r="AN27" s="52" t="s">
        <v>1</v>
      </c>
      <c r="AO27" s="59" t="s">
        <v>1</v>
      </c>
      <c r="AP27" s="60">
        <f t="shared" si="5"/>
        <v>0</v>
      </c>
      <c r="AQ27" s="294" t="s">
        <v>1</v>
      </c>
      <c r="AR27" s="294"/>
      <c r="AS27" s="294"/>
      <c r="AT27" s="61"/>
      <c r="AU27" s="36">
        <f t="shared" si="6"/>
        <v>601</v>
      </c>
      <c r="AV27" s="62">
        <v>601</v>
      </c>
      <c r="AW27" s="36" t="e">
        <f>VLOOKUP(B27,'[25]Intermediate Cities'!A:A,1,FALSE)</f>
        <v>#N/A</v>
      </c>
      <c r="AX27" s="36">
        <f t="shared" si="7"/>
        <v>0</v>
      </c>
      <c r="AY27" s="36">
        <f t="shared" si="8"/>
        <v>0</v>
      </c>
      <c r="AZ27" s="36">
        <f t="shared" si="9"/>
        <v>0</v>
      </c>
    </row>
    <row r="28" spans="1:52" ht="15.75" hidden="1" customHeight="1" x14ac:dyDescent="0.3">
      <c r="A28" s="51">
        <v>22</v>
      </c>
      <c r="B28" s="52">
        <v>603</v>
      </c>
      <c r="C28" s="53" t="s">
        <v>58</v>
      </c>
      <c r="D28" s="54" t="s">
        <v>429</v>
      </c>
      <c r="E28" s="53" t="s">
        <v>434</v>
      </c>
      <c r="F28" s="52" t="s">
        <v>290</v>
      </c>
      <c r="G28" s="52" t="s">
        <v>290</v>
      </c>
      <c r="H28" s="55" t="s">
        <v>322</v>
      </c>
      <c r="I28" s="53" t="s">
        <v>1</v>
      </c>
      <c r="J28" s="53" t="s">
        <v>1</v>
      </c>
      <c r="K28" s="53" t="s">
        <v>1</v>
      </c>
      <c r="L28" s="56" t="s">
        <v>431</v>
      </c>
      <c r="M28" s="57" t="s">
        <v>432</v>
      </c>
      <c r="N28" s="58" t="s">
        <v>404</v>
      </c>
      <c r="O28" s="52" t="s">
        <v>1</v>
      </c>
      <c r="P28" s="52" t="s">
        <v>1</v>
      </c>
      <c r="Q28" s="52">
        <v>1</v>
      </c>
      <c r="R28" s="52">
        <f t="shared" si="0"/>
        <v>1</v>
      </c>
      <c r="S28" s="52" t="s">
        <v>433</v>
      </c>
      <c r="T28" s="52" t="s">
        <v>1</v>
      </c>
      <c r="U28" s="52" t="s">
        <v>1</v>
      </c>
      <c r="V28" s="52" t="s">
        <v>1</v>
      </c>
      <c r="W28" s="52">
        <f t="shared" si="1"/>
        <v>0</v>
      </c>
      <c r="X28" s="52" t="s">
        <v>1</v>
      </c>
      <c r="Y28" s="52" t="s">
        <v>1</v>
      </c>
      <c r="Z28" s="52">
        <v>1</v>
      </c>
      <c r="AA28" s="52">
        <f t="shared" si="2"/>
        <v>0</v>
      </c>
      <c r="AB28" s="52" t="s">
        <v>1</v>
      </c>
      <c r="AC28" s="52" t="s">
        <v>1</v>
      </c>
      <c r="AD28" s="52" t="s">
        <v>1</v>
      </c>
      <c r="AE28" s="52">
        <f t="shared" si="3"/>
        <v>0</v>
      </c>
      <c r="AF28" s="293" t="s">
        <v>1</v>
      </c>
      <c r="AG28" s="293"/>
      <c r="AH28" s="52" t="s">
        <v>1</v>
      </c>
      <c r="AI28" s="52" t="s">
        <v>1</v>
      </c>
      <c r="AJ28" s="52">
        <f t="shared" si="4"/>
        <v>0</v>
      </c>
      <c r="AK28" s="52" t="s">
        <v>1</v>
      </c>
      <c r="AL28" s="293" t="s">
        <v>1</v>
      </c>
      <c r="AM28" s="293"/>
      <c r="AN28" s="52" t="s">
        <v>1</v>
      </c>
      <c r="AO28" s="59">
        <v>1</v>
      </c>
      <c r="AP28" s="60">
        <f t="shared" si="5"/>
        <v>1</v>
      </c>
      <c r="AQ28" s="294" t="s">
        <v>433</v>
      </c>
      <c r="AR28" s="294"/>
      <c r="AS28" s="294"/>
      <c r="AT28" s="61">
        <v>1</v>
      </c>
      <c r="AU28" s="36">
        <f t="shared" si="6"/>
        <v>603</v>
      </c>
      <c r="AV28" s="62">
        <v>603</v>
      </c>
      <c r="AW28" s="36" t="e">
        <f>VLOOKUP(B28,'[25]Intermediate Cities'!A:A,1,FALSE)</f>
        <v>#N/A</v>
      </c>
      <c r="AX28" s="36">
        <f t="shared" si="7"/>
        <v>0</v>
      </c>
      <c r="AY28" s="36">
        <f t="shared" si="8"/>
        <v>2</v>
      </c>
      <c r="AZ28" s="36">
        <v>1</v>
      </c>
    </row>
    <row r="29" spans="1:52" ht="23.25" hidden="1" customHeight="1" x14ac:dyDescent="0.3">
      <c r="A29" s="51">
        <v>23</v>
      </c>
      <c r="B29" s="52">
        <v>604</v>
      </c>
      <c r="C29" s="53" t="s">
        <v>63</v>
      </c>
      <c r="D29" s="54" t="s">
        <v>429</v>
      </c>
      <c r="E29" s="53" t="s">
        <v>435</v>
      </c>
      <c r="F29" s="52" t="s">
        <v>290</v>
      </c>
      <c r="G29" s="52" t="s">
        <v>290</v>
      </c>
      <c r="H29" s="55" t="s">
        <v>325</v>
      </c>
      <c r="I29" s="53" t="s">
        <v>1</v>
      </c>
      <c r="J29" s="53" t="s">
        <v>1</v>
      </c>
      <c r="K29" s="53" t="s">
        <v>1</v>
      </c>
      <c r="L29" s="67" t="s">
        <v>8</v>
      </c>
      <c r="M29" s="64" t="s">
        <v>404</v>
      </c>
      <c r="N29" s="58" t="s">
        <v>404</v>
      </c>
      <c r="O29" s="52">
        <v>1</v>
      </c>
      <c r="P29" s="52">
        <v>1</v>
      </c>
      <c r="Q29" s="52">
        <v>1</v>
      </c>
      <c r="R29" s="52">
        <f t="shared" si="0"/>
        <v>3</v>
      </c>
      <c r="S29" s="52" t="s">
        <v>433</v>
      </c>
      <c r="T29" s="52" t="s">
        <v>1</v>
      </c>
      <c r="U29" s="52" t="s">
        <v>1</v>
      </c>
      <c r="V29" s="52" t="s">
        <v>1</v>
      </c>
      <c r="W29" s="52">
        <f t="shared" si="1"/>
        <v>0</v>
      </c>
      <c r="X29" s="52" t="s">
        <v>1</v>
      </c>
      <c r="Y29" s="52" t="s">
        <v>1</v>
      </c>
      <c r="Z29" s="52">
        <v>1</v>
      </c>
      <c r="AA29" s="52">
        <f t="shared" si="2"/>
        <v>0</v>
      </c>
      <c r="AB29" s="52" t="s">
        <v>1</v>
      </c>
      <c r="AC29" s="52" t="s">
        <v>1</v>
      </c>
      <c r="AD29" s="52" t="s">
        <v>1</v>
      </c>
      <c r="AE29" s="52">
        <f t="shared" si="3"/>
        <v>0</v>
      </c>
      <c r="AF29" s="293" t="s">
        <v>1</v>
      </c>
      <c r="AG29" s="293"/>
      <c r="AH29" s="52" t="s">
        <v>1</v>
      </c>
      <c r="AI29" s="52">
        <v>1</v>
      </c>
      <c r="AJ29" s="52">
        <f t="shared" si="4"/>
        <v>1</v>
      </c>
      <c r="AK29" s="52" t="s">
        <v>433</v>
      </c>
      <c r="AL29" s="293" t="s">
        <v>1</v>
      </c>
      <c r="AM29" s="293"/>
      <c r="AN29" s="52" t="s">
        <v>1</v>
      </c>
      <c r="AO29" s="59">
        <v>1</v>
      </c>
      <c r="AP29" s="60">
        <f t="shared" si="5"/>
        <v>1</v>
      </c>
      <c r="AQ29" s="294" t="s">
        <v>433</v>
      </c>
      <c r="AR29" s="294"/>
      <c r="AS29" s="294"/>
      <c r="AT29" s="61">
        <v>1</v>
      </c>
      <c r="AU29" s="36">
        <f t="shared" si="6"/>
        <v>604</v>
      </c>
      <c r="AV29" s="62">
        <v>604</v>
      </c>
      <c r="AW29" s="36" t="e">
        <f>VLOOKUP(B29,'[25]Intermediate Cities'!A:A,1,FALSE)</f>
        <v>#N/A</v>
      </c>
      <c r="AX29" s="36">
        <f t="shared" si="7"/>
        <v>0</v>
      </c>
      <c r="AY29" s="36">
        <f t="shared" si="8"/>
        <v>3</v>
      </c>
      <c r="AZ29" s="36">
        <v>1</v>
      </c>
    </row>
    <row r="30" spans="1:52" ht="15.75" hidden="1" customHeight="1" x14ac:dyDescent="0.3">
      <c r="A30" s="51">
        <v>24</v>
      </c>
      <c r="B30" s="52">
        <v>606</v>
      </c>
      <c r="C30" s="53" t="s">
        <v>59</v>
      </c>
      <c r="D30" s="54" t="s">
        <v>429</v>
      </c>
      <c r="E30" s="53" t="s">
        <v>434</v>
      </c>
      <c r="F30" s="52" t="s">
        <v>290</v>
      </c>
      <c r="G30" s="52" t="s">
        <v>290</v>
      </c>
      <c r="H30" s="55" t="s">
        <v>305</v>
      </c>
      <c r="I30" s="53" t="s">
        <v>1</v>
      </c>
      <c r="J30" s="53" t="s">
        <v>1</v>
      </c>
      <c r="K30" s="53" t="s">
        <v>1</v>
      </c>
      <c r="L30" s="56" t="s">
        <v>431</v>
      </c>
      <c r="M30" s="64" t="s">
        <v>404</v>
      </c>
      <c r="N30" s="58" t="s">
        <v>404</v>
      </c>
      <c r="O30" s="52" t="s">
        <v>1</v>
      </c>
      <c r="P30" s="52">
        <v>1</v>
      </c>
      <c r="Q30" s="52" t="s">
        <v>1</v>
      </c>
      <c r="R30" s="52">
        <f t="shared" si="0"/>
        <v>1</v>
      </c>
      <c r="S30" s="52" t="s">
        <v>433</v>
      </c>
      <c r="T30" s="52">
        <v>1</v>
      </c>
      <c r="U30" s="52" t="s">
        <v>1</v>
      </c>
      <c r="V30" s="52" t="s">
        <v>1</v>
      </c>
      <c r="W30" s="52">
        <f t="shared" si="1"/>
        <v>0</v>
      </c>
      <c r="X30" s="52" t="s">
        <v>1</v>
      </c>
      <c r="Y30" s="52" t="s">
        <v>1</v>
      </c>
      <c r="Z30" s="52">
        <v>1</v>
      </c>
      <c r="AA30" s="52">
        <f t="shared" si="2"/>
        <v>0</v>
      </c>
      <c r="AB30" s="52" t="s">
        <v>1</v>
      </c>
      <c r="AC30" s="52" t="s">
        <v>1</v>
      </c>
      <c r="AD30" s="52" t="s">
        <v>1</v>
      </c>
      <c r="AE30" s="52">
        <f t="shared" si="3"/>
        <v>0</v>
      </c>
      <c r="AF30" s="293" t="s">
        <v>1</v>
      </c>
      <c r="AG30" s="293"/>
      <c r="AH30" s="52" t="s">
        <v>1</v>
      </c>
      <c r="AI30" s="52" t="s">
        <v>1</v>
      </c>
      <c r="AJ30" s="52">
        <f t="shared" si="4"/>
        <v>0</v>
      </c>
      <c r="AK30" s="52" t="s">
        <v>1</v>
      </c>
      <c r="AL30" s="293" t="s">
        <v>1</v>
      </c>
      <c r="AM30" s="293"/>
      <c r="AN30" s="52" t="s">
        <v>1</v>
      </c>
      <c r="AO30" s="59" t="s">
        <v>1</v>
      </c>
      <c r="AP30" s="60">
        <f t="shared" si="5"/>
        <v>0</v>
      </c>
      <c r="AQ30" s="294" t="s">
        <v>1</v>
      </c>
      <c r="AR30" s="294"/>
      <c r="AS30" s="294"/>
      <c r="AT30" s="61">
        <v>1</v>
      </c>
      <c r="AU30" s="36">
        <f t="shared" si="6"/>
        <v>606</v>
      </c>
      <c r="AV30" s="62">
        <v>606</v>
      </c>
      <c r="AW30" s="36" t="e">
        <f>VLOOKUP(B30,'[25]Intermediate Cities'!A:A,1,FALSE)</f>
        <v>#N/A</v>
      </c>
      <c r="AX30" s="36">
        <f t="shared" si="7"/>
        <v>0</v>
      </c>
      <c r="AY30" s="36">
        <f t="shared" si="8"/>
        <v>1</v>
      </c>
      <c r="AZ30" s="36">
        <f t="shared" si="9"/>
        <v>1</v>
      </c>
    </row>
    <row r="31" spans="1:52" ht="16.5" hidden="1" customHeight="1" x14ac:dyDescent="0.3">
      <c r="A31" s="51">
        <v>25</v>
      </c>
      <c r="B31" s="52">
        <v>607</v>
      </c>
      <c r="C31" s="53" t="s">
        <v>54</v>
      </c>
      <c r="D31" s="54" t="s">
        <v>429</v>
      </c>
      <c r="E31" s="53" t="s">
        <v>434</v>
      </c>
      <c r="F31" s="52" t="s">
        <v>290</v>
      </c>
      <c r="G31" s="52" t="s">
        <v>290</v>
      </c>
      <c r="H31" s="55" t="s">
        <v>307</v>
      </c>
      <c r="I31" s="53" t="s">
        <v>1</v>
      </c>
      <c r="J31" s="53" t="s">
        <v>1</v>
      </c>
      <c r="K31" s="53" t="s">
        <v>1</v>
      </c>
      <c r="L31" s="56" t="s">
        <v>431</v>
      </c>
      <c r="M31" s="57" t="s">
        <v>432</v>
      </c>
      <c r="N31" s="58" t="s">
        <v>404</v>
      </c>
      <c r="O31" s="52">
        <v>1</v>
      </c>
      <c r="P31" s="52">
        <v>1</v>
      </c>
      <c r="Q31" s="52">
        <v>1</v>
      </c>
      <c r="R31" s="52">
        <f t="shared" si="0"/>
        <v>3</v>
      </c>
      <c r="S31" s="52" t="s">
        <v>433</v>
      </c>
      <c r="T31" s="52" t="s">
        <v>1</v>
      </c>
      <c r="U31" s="52" t="s">
        <v>1</v>
      </c>
      <c r="V31" s="52" t="s">
        <v>1</v>
      </c>
      <c r="W31" s="52">
        <f t="shared" si="1"/>
        <v>0</v>
      </c>
      <c r="X31" s="52" t="s">
        <v>1</v>
      </c>
      <c r="Y31" s="52" t="s">
        <v>1</v>
      </c>
      <c r="Z31" s="52" t="s">
        <v>1</v>
      </c>
      <c r="AA31" s="52">
        <f t="shared" si="2"/>
        <v>0</v>
      </c>
      <c r="AB31" s="52" t="s">
        <v>1</v>
      </c>
      <c r="AC31" s="52" t="s">
        <v>1</v>
      </c>
      <c r="AD31" s="52" t="s">
        <v>1</v>
      </c>
      <c r="AE31" s="52">
        <f t="shared" si="3"/>
        <v>0</v>
      </c>
      <c r="AF31" s="293" t="s">
        <v>1</v>
      </c>
      <c r="AG31" s="293"/>
      <c r="AH31" s="52" t="s">
        <v>1</v>
      </c>
      <c r="AI31" s="52" t="s">
        <v>1</v>
      </c>
      <c r="AJ31" s="52">
        <f t="shared" si="4"/>
        <v>0</v>
      </c>
      <c r="AK31" s="52" t="s">
        <v>1</v>
      </c>
      <c r="AL31" s="293" t="s">
        <v>1</v>
      </c>
      <c r="AM31" s="293"/>
      <c r="AN31" s="52" t="s">
        <v>1</v>
      </c>
      <c r="AO31" s="59" t="s">
        <v>1</v>
      </c>
      <c r="AP31" s="60">
        <f t="shared" si="5"/>
        <v>0</v>
      </c>
      <c r="AQ31" s="294" t="s">
        <v>1</v>
      </c>
      <c r="AR31" s="294"/>
      <c r="AS31" s="294"/>
      <c r="AT31" s="61">
        <v>1</v>
      </c>
      <c r="AU31" s="36">
        <f t="shared" si="6"/>
        <v>607</v>
      </c>
      <c r="AV31" s="62">
        <v>607</v>
      </c>
      <c r="AW31" s="36" t="e">
        <f>VLOOKUP(B31,'[25]Intermediate Cities'!A:A,1,FALSE)</f>
        <v>#N/A</v>
      </c>
      <c r="AX31" s="36">
        <f t="shared" si="7"/>
        <v>0</v>
      </c>
      <c r="AY31" s="36">
        <f t="shared" si="8"/>
        <v>1</v>
      </c>
      <c r="AZ31" s="36">
        <v>1</v>
      </c>
    </row>
    <row r="32" spans="1:52" ht="15.75" hidden="1" customHeight="1" x14ac:dyDescent="0.3">
      <c r="A32" s="51">
        <v>26</v>
      </c>
      <c r="B32" s="52">
        <v>610</v>
      </c>
      <c r="C32" s="53" t="s">
        <v>170</v>
      </c>
      <c r="D32" s="54" t="s">
        <v>429</v>
      </c>
      <c r="E32" s="53" t="s">
        <v>434</v>
      </c>
      <c r="F32" s="52" t="s">
        <v>290</v>
      </c>
      <c r="G32" s="52" t="s">
        <v>290</v>
      </c>
      <c r="H32" s="55" t="s">
        <v>324</v>
      </c>
      <c r="I32" s="53" t="s">
        <v>1</v>
      </c>
      <c r="J32" s="53" t="s">
        <v>1</v>
      </c>
      <c r="K32" s="53" t="s">
        <v>1</v>
      </c>
      <c r="L32" s="63" t="s">
        <v>5</v>
      </c>
      <c r="M32" s="57" t="s">
        <v>432</v>
      </c>
      <c r="N32" s="58" t="s">
        <v>404</v>
      </c>
      <c r="O32" s="52">
        <v>1</v>
      </c>
      <c r="P32" s="52" t="s">
        <v>1</v>
      </c>
      <c r="Q32" s="52">
        <v>1</v>
      </c>
      <c r="R32" s="52">
        <f t="shared" si="0"/>
        <v>2</v>
      </c>
      <c r="S32" s="52" t="s">
        <v>433</v>
      </c>
      <c r="T32" s="52" t="s">
        <v>1</v>
      </c>
      <c r="U32" s="52" t="s">
        <v>1</v>
      </c>
      <c r="V32" s="52" t="s">
        <v>1</v>
      </c>
      <c r="W32" s="52">
        <f t="shared" si="1"/>
        <v>0</v>
      </c>
      <c r="X32" s="52" t="s">
        <v>1</v>
      </c>
      <c r="Y32" s="52" t="s">
        <v>1</v>
      </c>
      <c r="Z32" s="52" t="s">
        <v>1</v>
      </c>
      <c r="AA32" s="52">
        <f t="shared" si="2"/>
        <v>0</v>
      </c>
      <c r="AB32" s="52" t="s">
        <v>1</v>
      </c>
      <c r="AC32" s="52" t="s">
        <v>1</v>
      </c>
      <c r="AD32" s="52" t="s">
        <v>1</v>
      </c>
      <c r="AE32" s="52">
        <f t="shared" si="3"/>
        <v>0</v>
      </c>
      <c r="AF32" s="293" t="s">
        <v>1</v>
      </c>
      <c r="AG32" s="293"/>
      <c r="AH32" s="52" t="s">
        <v>1</v>
      </c>
      <c r="AI32" s="52">
        <v>1</v>
      </c>
      <c r="AJ32" s="52">
        <f t="shared" si="4"/>
        <v>1</v>
      </c>
      <c r="AK32" s="52" t="s">
        <v>433</v>
      </c>
      <c r="AL32" s="293" t="s">
        <v>1</v>
      </c>
      <c r="AM32" s="293"/>
      <c r="AN32" s="52" t="s">
        <v>1</v>
      </c>
      <c r="AO32" s="59">
        <v>1</v>
      </c>
      <c r="AP32" s="60">
        <f t="shared" si="5"/>
        <v>1</v>
      </c>
      <c r="AQ32" s="294" t="s">
        <v>433</v>
      </c>
      <c r="AR32" s="294"/>
      <c r="AS32" s="294"/>
      <c r="AT32" s="61">
        <v>1</v>
      </c>
      <c r="AU32" s="36">
        <f t="shared" si="6"/>
        <v>610</v>
      </c>
      <c r="AV32" s="62">
        <v>610</v>
      </c>
      <c r="AW32" s="36" t="e">
        <f>VLOOKUP(B32,'[25]Intermediate Cities'!A:A,1,FALSE)</f>
        <v>#N/A</v>
      </c>
      <c r="AX32" s="36">
        <f t="shared" si="7"/>
        <v>0</v>
      </c>
      <c r="AY32" s="36">
        <f t="shared" si="8"/>
        <v>3</v>
      </c>
      <c r="AZ32" s="36">
        <v>1</v>
      </c>
    </row>
    <row r="33" spans="1:52" ht="16.5" hidden="1" customHeight="1" x14ac:dyDescent="0.3">
      <c r="A33" s="51">
        <v>27</v>
      </c>
      <c r="B33" s="52">
        <v>611</v>
      </c>
      <c r="C33" s="53" t="s">
        <v>61</v>
      </c>
      <c r="D33" s="54" t="s">
        <v>429</v>
      </c>
      <c r="E33" s="53" t="s">
        <v>430</v>
      </c>
      <c r="F33" s="52" t="s">
        <v>290</v>
      </c>
      <c r="G33" s="52" t="s">
        <v>290</v>
      </c>
      <c r="H33" s="55" t="s">
        <v>324</v>
      </c>
      <c r="I33" s="53" t="s">
        <v>1</v>
      </c>
      <c r="J33" s="53" t="s">
        <v>1</v>
      </c>
      <c r="K33" s="53" t="s">
        <v>1</v>
      </c>
      <c r="L33" s="56" t="s">
        <v>431</v>
      </c>
      <c r="M33" s="57" t="s">
        <v>432</v>
      </c>
      <c r="N33" s="58" t="s">
        <v>404</v>
      </c>
      <c r="O33" s="52">
        <v>1</v>
      </c>
      <c r="P33" s="52" t="s">
        <v>1</v>
      </c>
      <c r="Q33" s="52">
        <v>1</v>
      </c>
      <c r="R33" s="52">
        <f t="shared" si="0"/>
        <v>2</v>
      </c>
      <c r="S33" s="52" t="s">
        <v>433</v>
      </c>
      <c r="T33" s="52" t="s">
        <v>1</v>
      </c>
      <c r="U33" s="52" t="s">
        <v>1</v>
      </c>
      <c r="V33" s="52" t="s">
        <v>1</v>
      </c>
      <c r="W33" s="52">
        <f t="shared" si="1"/>
        <v>0</v>
      </c>
      <c r="X33" s="52" t="s">
        <v>1</v>
      </c>
      <c r="Y33" s="52" t="s">
        <v>1</v>
      </c>
      <c r="Z33" s="52" t="s">
        <v>1</v>
      </c>
      <c r="AA33" s="52">
        <f t="shared" si="2"/>
        <v>0</v>
      </c>
      <c r="AB33" s="52" t="s">
        <v>1</v>
      </c>
      <c r="AC33" s="52" t="s">
        <v>1</v>
      </c>
      <c r="AD33" s="52" t="s">
        <v>1</v>
      </c>
      <c r="AE33" s="52">
        <f t="shared" si="3"/>
        <v>0</v>
      </c>
      <c r="AF33" s="293" t="s">
        <v>1</v>
      </c>
      <c r="AG33" s="293"/>
      <c r="AH33" s="52" t="s">
        <v>1</v>
      </c>
      <c r="AI33" s="52" t="s">
        <v>1</v>
      </c>
      <c r="AJ33" s="52">
        <f t="shared" si="4"/>
        <v>0</v>
      </c>
      <c r="AK33" s="52" t="s">
        <v>1</v>
      </c>
      <c r="AL33" s="293" t="s">
        <v>1</v>
      </c>
      <c r="AM33" s="293"/>
      <c r="AN33" s="52" t="s">
        <v>1</v>
      </c>
      <c r="AO33" s="59" t="s">
        <v>1</v>
      </c>
      <c r="AP33" s="60">
        <f t="shared" si="5"/>
        <v>0</v>
      </c>
      <c r="AQ33" s="294" t="s">
        <v>1</v>
      </c>
      <c r="AR33" s="294"/>
      <c r="AS33" s="294"/>
      <c r="AT33" s="61">
        <v>1</v>
      </c>
      <c r="AU33" s="36">
        <f t="shared" si="6"/>
        <v>611</v>
      </c>
      <c r="AV33" s="62">
        <v>611</v>
      </c>
      <c r="AW33" s="36" t="e">
        <f>VLOOKUP(B33,'[25]Intermediate Cities'!A:A,1,FALSE)</f>
        <v>#N/A</v>
      </c>
      <c r="AX33" s="36">
        <f t="shared" si="7"/>
        <v>0</v>
      </c>
      <c r="AY33" s="36">
        <f t="shared" si="8"/>
        <v>1</v>
      </c>
      <c r="AZ33" s="36">
        <v>1</v>
      </c>
    </row>
    <row r="34" spans="1:52" ht="15.75" hidden="1" customHeight="1" x14ac:dyDescent="0.3">
      <c r="A34" s="51">
        <v>28</v>
      </c>
      <c r="B34" s="52">
        <v>612</v>
      </c>
      <c r="C34" s="53" t="s">
        <v>177</v>
      </c>
      <c r="D34" s="54" t="s">
        <v>429</v>
      </c>
      <c r="E34" s="53" t="s">
        <v>434</v>
      </c>
      <c r="F34" s="52" t="s">
        <v>290</v>
      </c>
      <c r="G34" s="52" t="s">
        <v>290</v>
      </c>
      <c r="H34" s="55" t="s">
        <v>324</v>
      </c>
      <c r="I34" s="53" t="s">
        <v>1</v>
      </c>
      <c r="J34" s="53" t="s">
        <v>1</v>
      </c>
      <c r="K34" s="53" t="s">
        <v>1</v>
      </c>
      <c r="L34" s="67" t="s">
        <v>8</v>
      </c>
      <c r="M34" s="64" t="s">
        <v>404</v>
      </c>
      <c r="N34" s="58" t="s">
        <v>404</v>
      </c>
      <c r="O34" s="52">
        <v>1</v>
      </c>
      <c r="P34" s="52" t="s">
        <v>1</v>
      </c>
      <c r="Q34" s="52">
        <v>1</v>
      </c>
      <c r="R34" s="52">
        <f t="shared" si="0"/>
        <v>2</v>
      </c>
      <c r="S34" s="52" t="s">
        <v>433</v>
      </c>
      <c r="T34" s="52" t="s">
        <v>1</v>
      </c>
      <c r="U34" s="52" t="s">
        <v>1</v>
      </c>
      <c r="V34" s="52" t="s">
        <v>1</v>
      </c>
      <c r="W34" s="52">
        <f t="shared" si="1"/>
        <v>0</v>
      </c>
      <c r="X34" s="52">
        <v>1</v>
      </c>
      <c r="Y34" s="52">
        <v>1</v>
      </c>
      <c r="Z34" s="52">
        <v>1</v>
      </c>
      <c r="AA34" s="52">
        <f t="shared" si="2"/>
        <v>0</v>
      </c>
      <c r="AB34" s="52" t="s">
        <v>1</v>
      </c>
      <c r="AC34" s="52" t="s">
        <v>1</v>
      </c>
      <c r="AD34" s="52" t="s">
        <v>1</v>
      </c>
      <c r="AE34" s="52">
        <f t="shared" si="3"/>
        <v>0</v>
      </c>
      <c r="AF34" s="293" t="s">
        <v>1</v>
      </c>
      <c r="AG34" s="293"/>
      <c r="AH34" s="52" t="s">
        <v>1</v>
      </c>
      <c r="AI34" s="52" t="s">
        <v>1</v>
      </c>
      <c r="AJ34" s="52">
        <f t="shared" si="4"/>
        <v>0</v>
      </c>
      <c r="AK34" s="52" t="s">
        <v>1</v>
      </c>
      <c r="AL34" s="293">
        <v>1</v>
      </c>
      <c r="AM34" s="293"/>
      <c r="AN34" s="52">
        <v>1</v>
      </c>
      <c r="AO34" s="59">
        <v>1</v>
      </c>
      <c r="AP34" s="60">
        <f t="shared" si="5"/>
        <v>3</v>
      </c>
      <c r="AQ34" s="294" t="s">
        <v>433</v>
      </c>
      <c r="AR34" s="294"/>
      <c r="AS34" s="294"/>
      <c r="AT34" s="61">
        <v>1</v>
      </c>
      <c r="AU34" s="36">
        <f t="shared" si="6"/>
        <v>612</v>
      </c>
      <c r="AV34" s="62">
        <v>612</v>
      </c>
      <c r="AW34" s="36" t="e">
        <f>VLOOKUP(B34,'[25]Intermediate Cities'!A:A,1,FALSE)</f>
        <v>#N/A</v>
      </c>
      <c r="AX34" s="36">
        <f t="shared" si="7"/>
        <v>0</v>
      </c>
      <c r="AY34" s="36">
        <f t="shared" si="8"/>
        <v>2</v>
      </c>
      <c r="AZ34" s="36">
        <v>1</v>
      </c>
    </row>
    <row r="35" spans="1:52" ht="15.75" hidden="1" customHeight="1" x14ac:dyDescent="0.3">
      <c r="A35" s="51">
        <v>29</v>
      </c>
      <c r="B35" s="52">
        <v>613</v>
      </c>
      <c r="C35" s="53" t="s">
        <v>176</v>
      </c>
      <c r="D35" s="54" t="s">
        <v>429</v>
      </c>
      <c r="E35" s="53" t="s">
        <v>434</v>
      </c>
      <c r="F35" s="52" t="s">
        <v>290</v>
      </c>
      <c r="G35" s="52" t="s">
        <v>290</v>
      </c>
      <c r="H35" s="55" t="s">
        <v>324</v>
      </c>
      <c r="I35" s="53" t="s">
        <v>1</v>
      </c>
      <c r="J35" s="53" t="s">
        <v>1</v>
      </c>
      <c r="K35" s="53" t="s">
        <v>1</v>
      </c>
      <c r="L35" s="63" t="s">
        <v>5</v>
      </c>
      <c r="M35" s="64" t="s">
        <v>404</v>
      </c>
      <c r="N35" s="58" t="s">
        <v>404</v>
      </c>
      <c r="O35" s="52">
        <v>1</v>
      </c>
      <c r="P35" s="52">
        <v>1</v>
      </c>
      <c r="Q35" s="52">
        <v>1</v>
      </c>
      <c r="R35" s="52">
        <f t="shared" si="0"/>
        <v>3</v>
      </c>
      <c r="S35" s="52" t="s">
        <v>433</v>
      </c>
      <c r="T35" s="52">
        <v>1</v>
      </c>
      <c r="U35" s="52" t="s">
        <v>1</v>
      </c>
      <c r="V35" s="52">
        <v>1</v>
      </c>
      <c r="W35" s="52">
        <f t="shared" si="1"/>
        <v>0</v>
      </c>
      <c r="X35" s="52" t="s">
        <v>1</v>
      </c>
      <c r="Y35" s="52" t="s">
        <v>1</v>
      </c>
      <c r="Z35" s="52" t="s">
        <v>1</v>
      </c>
      <c r="AA35" s="52">
        <f t="shared" si="2"/>
        <v>0</v>
      </c>
      <c r="AB35" s="52" t="s">
        <v>1</v>
      </c>
      <c r="AC35" s="52" t="s">
        <v>1</v>
      </c>
      <c r="AD35" s="52" t="s">
        <v>1</v>
      </c>
      <c r="AE35" s="52">
        <f t="shared" si="3"/>
        <v>0</v>
      </c>
      <c r="AF35" s="293">
        <v>1</v>
      </c>
      <c r="AG35" s="293"/>
      <c r="AH35" s="52">
        <v>1</v>
      </c>
      <c r="AI35" s="52" t="s">
        <v>1</v>
      </c>
      <c r="AJ35" s="52">
        <f t="shared" si="4"/>
        <v>2</v>
      </c>
      <c r="AK35" s="52" t="s">
        <v>433</v>
      </c>
      <c r="AL35" s="293">
        <v>1</v>
      </c>
      <c r="AM35" s="293"/>
      <c r="AN35" s="52">
        <v>1</v>
      </c>
      <c r="AO35" s="59">
        <v>1</v>
      </c>
      <c r="AP35" s="60">
        <f t="shared" si="5"/>
        <v>3</v>
      </c>
      <c r="AQ35" s="294" t="s">
        <v>433</v>
      </c>
      <c r="AR35" s="294"/>
      <c r="AS35" s="294"/>
      <c r="AT35" s="61">
        <v>1</v>
      </c>
      <c r="AU35" s="36">
        <f t="shared" si="6"/>
        <v>613</v>
      </c>
      <c r="AV35" s="62">
        <v>613</v>
      </c>
      <c r="AW35" s="36" t="e">
        <f>VLOOKUP(B35,'[25]Intermediate Cities'!A:A,1,FALSE)</f>
        <v>#N/A</v>
      </c>
      <c r="AX35" s="36">
        <f t="shared" si="7"/>
        <v>0</v>
      </c>
      <c r="AY35" s="36">
        <f t="shared" si="8"/>
        <v>3</v>
      </c>
      <c r="AZ35" s="36">
        <v>1</v>
      </c>
    </row>
    <row r="36" spans="1:52" ht="16.5" hidden="1" customHeight="1" x14ac:dyDescent="0.3">
      <c r="A36" s="51">
        <v>30</v>
      </c>
      <c r="B36" s="52">
        <v>614</v>
      </c>
      <c r="C36" s="53" t="s">
        <v>171</v>
      </c>
      <c r="D36" s="54" t="s">
        <v>429</v>
      </c>
      <c r="E36" s="53" t="s">
        <v>434</v>
      </c>
      <c r="F36" s="52" t="s">
        <v>290</v>
      </c>
      <c r="G36" s="52" t="s">
        <v>290</v>
      </c>
      <c r="H36" s="55" t="s">
        <v>323</v>
      </c>
      <c r="I36" s="53" t="s">
        <v>1</v>
      </c>
      <c r="J36" s="53" t="s">
        <v>1</v>
      </c>
      <c r="K36" s="53" t="s">
        <v>1</v>
      </c>
      <c r="L36" s="63" t="s">
        <v>5</v>
      </c>
      <c r="M36" s="64" t="s">
        <v>404</v>
      </c>
      <c r="N36" s="58" t="s">
        <v>404</v>
      </c>
      <c r="O36" s="52">
        <v>1</v>
      </c>
      <c r="P36" s="52">
        <v>1</v>
      </c>
      <c r="Q36" s="52">
        <v>1</v>
      </c>
      <c r="R36" s="52">
        <f t="shared" si="0"/>
        <v>3</v>
      </c>
      <c r="S36" s="52" t="s">
        <v>433</v>
      </c>
      <c r="T36" s="52" t="s">
        <v>1</v>
      </c>
      <c r="U36" s="52" t="s">
        <v>1</v>
      </c>
      <c r="V36" s="52" t="s">
        <v>1</v>
      </c>
      <c r="W36" s="52">
        <f t="shared" si="1"/>
        <v>0</v>
      </c>
      <c r="X36" s="52" t="s">
        <v>1</v>
      </c>
      <c r="Y36" s="52" t="s">
        <v>1</v>
      </c>
      <c r="Z36" s="52" t="s">
        <v>1</v>
      </c>
      <c r="AA36" s="52">
        <f t="shared" si="2"/>
        <v>0</v>
      </c>
      <c r="AB36" s="52" t="s">
        <v>1</v>
      </c>
      <c r="AC36" s="52" t="s">
        <v>1</v>
      </c>
      <c r="AD36" s="52" t="s">
        <v>1</v>
      </c>
      <c r="AE36" s="52">
        <f t="shared" si="3"/>
        <v>0</v>
      </c>
      <c r="AF36" s="293" t="s">
        <v>1</v>
      </c>
      <c r="AG36" s="293"/>
      <c r="AH36" s="52" t="s">
        <v>1</v>
      </c>
      <c r="AI36" s="52" t="s">
        <v>1</v>
      </c>
      <c r="AJ36" s="52">
        <f t="shared" si="4"/>
        <v>0</v>
      </c>
      <c r="AK36" s="52" t="s">
        <v>1</v>
      </c>
      <c r="AL36" s="293" t="s">
        <v>1</v>
      </c>
      <c r="AM36" s="293"/>
      <c r="AN36" s="52" t="s">
        <v>1</v>
      </c>
      <c r="AO36" s="59" t="s">
        <v>1</v>
      </c>
      <c r="AP36" s="60">
        <f t="shared" si="5"/>
        <v>0</v>
      </c>
      <c r="AQ36" s="294" t="s">
        <v>1</v>
      </c>
      <c r="AR36" s="294"/>
      <c r="AS36" s="294"/>
      <c r="AT36" s="61">
        <v>1</v>
      </c>
      <c r="AU36" s="36">
        <f t="shared" si="6"/>
        <v>614</v>
      </c>
      <c r="AV36" s="62">
        <v>614</v>
      </c>
      <c r="AW36" s="36" t="e">
        <f>VLOOKUP(B36,'[25]Intermediate Cities'!A:A,1,FALSE)</f>
        <v>#N/A</v>
      </c>
      <c r="AX36" s="36">
        <f t="shared" si="7"/>
        <v>0</v>
      </c>
      <c r="AY36" s="36">
        <f t="shared" si="8"/>
        <v>1</v>
      </c>
      <c r="AZ36" s="36">
        <v>1</v>
      </c>
    </row>
    <row r="37" spans="1:52" ht="15.75" hidden="1" customHeight="1" x14ac:dyDescent="0.3">
      <c r="A37" s="51">
        <v>31</v>
      </c>
      <c r="B37" s="52">
        <v>615</v>
      </c>
      <c r="C37" s="53" t="s">
        <v>11</v>
      </c>
      <c r="D37" s="54" t="s">
        <v>429</v>
      </c>
      <c r="E37" s="53" t="s">
        <v>434</v>
      </c>
      <c r="F37" s="52" t="s">
        <v>290</v>
      </c>
      <c r="G37" s="52" t="s">
        <v>290</v>
      </c>
      <c r="H37" s="55" t="s">
        <v>306</v>
      </c>
      <c r="I37" s="53" t="s">
        <v>1</v>
      </c>
      <c r="J37" s="53" t="s">
        <v>1</v>
      </c>
      <c r="K37" s="53" t="s">
        <v>1</v>
      </c>
      <c r="L37" s="66" t="s">
        <v>436</v>
      </c>
      <c r="M37" s="57" t="s">
        <v>432</v>
      </c>
      <c r="N37" s="64" t="s">
        <v>432</v>
      </c>
      <c r="O37" s="52" t="s">
        <v>1</v>
      </c>
      <c r="P37" s="52" t="s">
        <v>1</v>
      </c>
      <c r="Q37" s="52" t="s">
        <v>1</v>
      </c>
      <c r="R37" s="52">
        <f t="shared" si="0"/>
        <v>0</v>
      </c>
      <c r="S37" s="52" t="s">
        <v>1</v>
      </c>
      <c r="T37" s="52" t="s">
        <v>1</v>
      </c>
      <c r="U37" s="52" t="s">
        <v>1</v>
      </c>
      <c r="V37" s="52" t="s">
        <v>1</v>
      </c>
      <c r="W37" s="52">
        <f t="shared" si="1"/>
        <v>0</v>
      </c>
      <c r="X37" s="52" t="s">
        <v>1</v>
      </c>
      <c r="Y37" s="52" t="s">
        <v>1</v>
      </c>
      <c r="Z37" s="52" t="s">
        <v>1</v>
      </c>
      <c r="AA37" s="52">
        <f t="shared" si="2"/>
        <v>0</v>
      </c>
      <c r="AB37" s="52" t="s">
        <v>1</v>
      </c>
      <c r="AC37" s="52" t="s">
        <v>1</v>
      </c>
      <c r="AD37" s="52" t="s">
        <v>1</v>
      </c>
      <c r="AE37" s="52">
        <f t="shared" si="3"/>
        <v>0</v>
      </c>
      <c r="AF37" s="293" t="s">
        <v>1</v>
      </c>
      <c r="AG37" s="293"/>
      <c r="AH37" s="52" t="s">
        <v>1</v>
      </c>
      <c r="AI37" s="52" t="s">
        <v>1</v>
      </c>
      <c r="AJ37" s="52">
        <f t="shared" si="4"/>
        <v>0</v>
      </c>
      <c r="AK37" s="52" t="s">
        <v>1</v>
      </c>
      <c r="AL37" s="293" t="s">
        <v>1</v>
      </c>
      <c r="AM37" s="293"/>
      <c r="AN37" s="52" t="s">
        <v>1</v>
      </c>
      <c r="AO37" s="59" t="s">
        <v>1</v>
      </c>
      <c r="AP37" s="60">
        <f t="shared" si="5"/>
        <v>0</v>
      </c>
      <c r="AQ37" s="294" t="s">
        <v>1</v>
      </c>
      <c r="AR37" s="294"/>
      <c r="AS37" s="294"/>
      <c r="AT37" s="61"/>
      <c r="AU37" s="36">
        <f t="shared" si="6"/>
        <v>615</v>
      </c>
      <c r="AV37" s="62">
        <v>615</v>
      </c>
      <c r="AW37" s="36" t="e">
        <f>VLOOKUP(B37,'[25]Intermediate Cities'!A:A,1,FALSE)</f>
        <v>#N/A</v>
      </c>
      <c r="AX37" s="36">
        <f t="shared" si="7"/>
        <v>0</v>
      </c>
      <c r="AY37" s="36">
        <f t="shared" si="8"/>
        <v>0</v>
      </c>
      <c r="AZ37" s="36">
        <f t="shared" si="9"/>
        <v>0</v>
      </c>
    </row>
    <row r="38" spans="1:52" ht="16.5" hidden="1" customHeight="1" x14ac:dyDescent="0.3">
      <c r="A38" s="51">
        <v>32</v>
      </c>
      <c r="B38" s="52">
        <v>616</v>
      </c>
      <c r="C38" s="53" t="s">
        <v>266</v>
      </c>
      <c r="D38" s="54" t="s">
        <v>429</v>
      </c>
      <c r="E38" s="53" t="s">
        <v>434</v>
      </c>
      <c r="F38" s="52" t="s">
        <v>290</v>
      </c>
      <c r="G38" s="52" t="s">
        <v>290</v>
      </c>
      <c r="H38" s="55" t="s">
        <v>322</v>
      </c>
      <c r="I38" s="53" t="s">
        <v>1</v>
      </c>
      <c r="J38" s="53" t="s">
        <v>1</v>
      </c>
      <c r="K38" s="53" t="s">
        <v>1</v>
      </c>
      <c r="L38" s="65" t="s">
        <v>7</v>
      </c>
      <c r="M38" s="64" t="s">
        <v>404</v>
      </c>
      <c r="N38" s="58" t="s">
        <v>404</v>
      </c>
      <c r="O38" s="52">
        <v>1</v>
      </c>
      <c r="P38" s="52">
        <v>1</v>
      </c>
      <c r="Q38" s="52">
        <v>1</v>
      </c>
      <c r="R38" s="52">
        <f t="shared" si="0"/>
        <v>3</v>
      </c>
      <c r="S38" s="52" t="s">
        <v>433</v>
      </c>
      <c r="T38" s="52">
        <v>1</v>
      </c>
      <c r="U38" s="52">
        <v>1</v>
      </c>
      <c r="V38" s="52">
        <v>1</v>
      </c>
      <c r="W38" s="52">
        <f t="shared" si="1"/>
        <v>0</v>
      </c>
      <c r="X38" s="52">
        <v>1</v>
      </c>
      <c r="Y38" s="52" t="s">
        <v>1</v>
      </c>
      <c r="Z38" s="52">
        <v>1</v>
      </c>
      <c r="AA38" s="52">
        <f t="shared" si="2"/>
        <v>0</v>
      </c>
      <c r="AB38" s="52" t="s">
        <v>1</v>
      </c>
      <c r="AC38" s="52" t="s">
        <v>1</v>
      </c>
      <c r="AD38" s="52" t="s">
        <v>1</v>
      </c>
      <c r="AE38" s="52">
        <f t="shared" si="3"/>
        <v>0</v>
      </c>
      <c r="AF38" s="293">
        <v>1</v>
      </c>
      <c r="AG38" s="293"/>
      <c r="AH38" s="52" t="s">
        <v>1</v>
      </c>
      <c r="AI38" s="52">
        <v>1</v>
      </c>
      <c r="AJ38" s="52">
        <f t="shared" si="4"/>
        <v>2</v>
      </c>
      <c r="AK38" s="52" t="s">
        <v>433</v>
      </c>
      <c r="AL38" s="293" t="s">
        <v>1</v>
      </c>
      <c r="AM38" s="293"/>
      <c r="AN38" s="52" t="s">
        <v>1</v>
      </c>
      <c r="AO38" s="59" t="s">
        <v>1</v>
      </c>
      <c r="AP38" s="60">
        <f t="shared" si="5"/>
        <v>0</v>
      </c>
      <c r="AQ38" s="294" t="s">
        <v>1</v>
      </c>
      <c r="AR38" s="294"/>
      <c r="AS38" s="294"/>
      <c r="AT38" s="61">
        <v>1</v>
      </c>
      <c r="AU38" s="36">
        <f t="shared" si="6"/>
        <v>616</v>
      </c>
      <c r="AV38" s="62">
        <v>616</v>
      </c>
      <c r="AW38" s="36" t="e">
        <f>VLOOKUP(B38,'[25]Intermediate Cities'!A:A,1,FALSE)</f>
        <v>#N/A</v>
      </c>
      <c r="AX38" s="36">
        <f t="shared" si="7"/>
        <v>0</v>
      </c>
      <c r="AY38" s="36">
        <f t="shared" si="8"/>
        <v>2</v>
      </c>
      <c r="AZ38" s="36">
        <v>1</v>
      </c>
    </row>
    <row r="39" spans="1:52" ht="15.75" hidden="1" customHeight="1" x14ac:dyDescent="0.3">
      <c r="A39" s="51">
        <v>33</v>
      </c>
      <c r="B39" s="52">
        <v>618</v>
      </c>
      <c r="C39" s="53" t="s">
        <v>13</v>
      </c>
      <c r="D39" s="54" t="s">
        <v>429</v>
      </c>
      <c r="E39" s="53" t="s">
        <v>430</v>
      </c>
      <c r="F39" s="52" t="s">
        <v>290</v>
      </c>
      <c r="G39" s="52" t="s">
        <v>290</v>
      </c>
      <c r="H39" s="55" t="s">
        <v>306</v>
      </c>
      <c r="I39" s="53" t="s">
        <v>1</v>
      </c>
      <c r="J39" s="53" t="s">
        <v>1</v>
      </c>
      <c r="K39" s="53" t="s">
        <v>1</v>
      </c>
      <c r="L39" s="66" t="s">
        <v>436</v>
      </c>
      <c r="M39" s="57" t="s">
        <v>432</v>
      </c>
      <c r="N39" s="64" t="s">
        <v>432</v>
      </c>
      <c r="O39" s="52" t="s">
        <v>1</v>
      </c>
      <c r="P39" s="52" t="s">
        <v>1</v>
      </c>
      <c r="Q39" s="52" t="s">
        <v>1</v>
      </c>
      <c r="R39" s="52">
        <f t="shared" si="0"/>
        <v>0</v>
      </c>
      <c r="S39" s="52" t="s">
        <v>1</v>
      </c>
      <c r="T39" s="52" t="s">
        <v>1</v>
      </c>
      <c r="U39" s="52" t="s">
        <v>1</v>
      </c>
      <c r="V39" s="52" t="s">
        <v>1</v>
      </c>
      <c r="W39" s="52">
        <f t="shared" si="1"/>
        <v>0</v>
      </c>
      <c r="X39" s="52" t="s">
        <v>1</v>
      </c>
      <c r="Y39" s="52" t="s">
        <v>1</v>
      </c>
      <c r="Z39" s="52" t="s">
        <v>1</v>
      </c>
      <c r="AA39" s="52">
        <f t="shared" si="2"/>
        <v>0</v>
      </c>
      <c r="AB39" s="52" t="s">
        <v>1</v>
      </c>
      <c r="AC39" s="52" t="s">
        <v>1</v>
      </c>
      <c r="AD39" s="52" t="s">
        <v>1</v>
      </c>
      <c r="AE39" s="52">
        <f t="shared" si="3"/>
        <v>0</v>
      </c>
      <c r="AF39" s="293" t="s">
        <v>1</v>
      </c>
      <c r="AG39" s="293"/>
      <c r="AH39" s="52" t="s">
        <v>1</v>
      </c>
      <c r="AI39" s="52" t="s">
        <v>1</v>
      </c>
      <c r="AJ39" s="52">
        <f t="shared" si="4"/>
        <v>0</v>
      </c>
      <c r="AK39" s="52" t="s">
        <v>1</v>
      </c>
      <c r="AL39" s="293" t="s">
        <v>1</v>
      </c>
      <c r="AM39" s="293"/>
      <c r="AN39" s="52" t="s">
        <v>1</v>
      </c>
      <c r="AO39" s="59" t="s">
        <v>1</v>
      </c>
      <c r="AP39" s="60">
        <f t="shared" si="5"/>
        <v>0</v>
      </c>
      <c r="AQ39" s="294" t="s">
        <v>1</v>
      </c>
      <c r="AR39" s="294"/>
      <c r="AS39" s="294"/>
      <c r="AT39" s="61"/>
      <c r="AU39" s="36">
        <f t="shared" si="6"/>
        <v>618</v>
      </c>
      <c r="AV39" s="62">
        <v>618</v>
      </c>
      <c r="AW39" s="36" t="e">
        <f>VLOOKUP(B39,'[25]Intermediate Cities'!A:A,1,FALSE)</f>
        <v>#N/A</v>
      </c>
      <c r="AX39" s="36">
        <f t="shared" si="7"/>
        <v>0</v>
      </c>
      <c r="AY39" s="36">
        <f t="shared" si="8"/>
        <v>0</v>
      </c>
      <c r="AZ39" s="36">
        <f t="shared" si="9"/>
        <v>0</v>
      </c>
    </row>
    <row r="40" spans="1:52" ht="15.75" hidden="1" customHeight="1" x14ac:dyDescent="0.3">
      <c r="A40" s="51">
        <v>34</v>
      </c>
      <c r="B40" s="52">
        <v>619</v>
      </c>
      <c r="C40" s="53" t="s">
        <v>51</v>
      </c>
      <c r="D40" s="54" t="s">
        <v>429</v>
      </c>
      <c r="E40" s="53" t="s">
        <v>434</v>
      </c>
      <c r="F40" s="52" t="s">
        <v>290</v>
      </c>
      <c r="G40" s="52" t="s">
        <v>290</v>
      </c>
      <c r="H40" s="55" t="s">
        <v>307</v>
      </c>
      <c r="I40" s="53" t="s">
        <v>1</v>
      </c>
      <c r="J40" s="53" t="s">
        <v>1</v>
      </c>
      <c r="K40" s="53" t="s">
        <v>1</v>
      </c>
      <c r="L40" s="56" t="s">
        <v>431</v>
      </c>
      <c r="M40" s="57" t="s">
        <v>432</v>
      </c>
      <c r="N40" s="58" t="s">
        <v>404</v>
      </c>
      <c r="O40" s="52">
        <v>1</v>
      </c>
      <c r="P40" s="52">
        <v>1</v>
      </c>
      <c r="Q40" s="52">
        <v>1</v>
      </c>
      <c r="R40" s="52">
        <f t="shared" si="0"/>
        <v>3</v>
      </c>
      <c r="S40" s="52" t="s">
        <v>433</v>
      </c>
      <c r="T40" s="52" t="s">
        <v>1</v>
      </c>
      <c r="U40" s="52" t="s">
        <v>1</v>
      </c>
      <c r="V40" s="52" t="s">
        <v>1</v>
      </c>
      <c r="W40" s="52">
        <f t="shared" si="1"/>
        <v>0</v>
      </c>
      <c r="X40" s="52" t="s">
        <v>1</v>
      </c>
      <c r="Y40" s="52" t="s">
        <v>1</v>
      </c>
      <c r="Z40" s="52" t="s">
        <v>1</v>
      </c>
      <c r="AA40" s="52">
        <f t="shared" si="2"/>
        <v>0</v>
      </c>
      <c r="AB40" s="52" t="s">
        <v>1</v>
      </c>
      <c r="AC40" s="52" t="s">
        <v>1</v>
      </c>
      <c r="AD40" s="52" t="s">
        <v>1</v>
      </c>
      <c r="AE40" s="52">
        <f t="shared" si="3"/>
        <v>0</v>
      </c>
      <c r="AF40" s="293" t="s">
        <v>1</v>
      </c>
      <c r="AG40" s="293"/>
      <c r="AH40" s="52" t="s">
        <v>1</v>
      </c>
      <c r="AI40" s="52" t="s">
        <v>1</v>
      </c>
      <c r="AJ40" s="52">
        <f t="shared" si="4"/>
        <v>0</v>
      </c>
      <c r="AK40" s="52" t="s">
        <v>1</v>
      </c>
      <c r="AL40" s="293" t="s">
        <v>1</v>
      </c>
      <c r="AM40" s="293"/>
      <c r="AN40" s="52" t="s">
        <v>1</v>
      </c>
      <c r="AO40" s="59" t="s">
        <v>1</v>
      </c>
      <c r="AP40" s="60">
        <f t="shared" si="5"/>
        <v>0</v>
      </c>
      <c r="AQ40" s="294" t="s">
        <v>1</v>
      </c>
      <c r="AR40" s="294"/>
      <c r="AS40" s="294"/>
      <c r="AT40" s="61">
        <v>1</v>
      </c>
      <c r="AU40" s="36">
        <f t="shared" si="6"/>
        <v>619</v>
      </c>
      <c r="AV40" s="62">
        <v>619</v>
      </c>
      <c r="AW40" s="36" t="e">
        <f>VLOOKUP(B40,'[25]Intermediate Cities'!A:A,1,FALSE)</f>
        <v>#N/A</v>
      </c>
      <c r="AX40" s="36">
        <f t="shared" si="7"/>
        <v>0</v>
      </c>
      <c r="AY40" s="36">
        <f t="shared" si="8"/>
        <v>1</v>
      </c>
      <c r="AZ40" s="36">
        <v>1</v>
      </c>
    </row>
    <row r="41" spans="1:52" ht="9.75" hidden="1" customHeight="1" x14ac:dyDescent="0.3">
      <c r="A41" s="51">
        <v>35</v>
      </c>
      <c r="B41" s="52">
        <v>620</v>
      </c>
      <c r="C41" s="53" t="s">
        <v>155</v>
      </c>
      <c r="D41" s="54" t="s">
        <v>437</v>
      </c>
      <c r="E41" s="53" t="s">
        <v>438</v>
      </c>
      <c r="F41" s="52" t="s">
        <v>296</v>
      </c>
      <c r="G41" s="52" t="s">
        <v>296</v>
      </c>
      <c r="H41" s="55" t="s">
        <v>351</v>
      </c>
      <c r="I41" s="53" t="s">
        <v>1</v>
      </c>
      <c r="J41" s="53" t="s">
        <v>1</v>
      </c>
      <c r="K41" s="53" t="s">
        <v>1</v>
      </c>
      <c r="L41" s="56" t="s">
        <v>431</v>
      </c>
      <c r="M41" s="64" t="s">
        <v>404</v>
      </c>
      <c r="N41" s="58" t="s">
        <v>404</v>
      </c>
      <c r="O41" s="52" t="s">
        <v>1</v>
      </c>
      <c r="P41" s="52">
        <v>1</v>
      </c>
      <c r="Q41" s="52">
        <v>1</v>
      </c>
      <c r="R41" s="52">
        <f t="shared" si="0"/>
        <v>2</v>
      </c>
      <c r="S41" s="52" t="s">
        <v>433</v>
      </c>
      <c r="T41" s="52" t="s">
        <v>1</v>
      </c>
      <c r="U41" s="52">
        <v>1</v>
      </c>
      <c r="V41" s="52">
        <v>1</v>
      </c>
      <c r="W41" s="52">
        <f t="shared" si="1"/>
        <v>0</v>
      </c>
      <c r="X41" s="52" t="s">
        <v>1</v>
      </c>
      <c r="Y41" s="52" t="s">
        <v>1</v>
      </c>
      <c r="Z41" s="52" t="s">
        <v>1</v>
      </c>
      <c r="AA41" s="52">
        <f t="shared" si="2"/>
        <v>0</v>
      </c>
      <c r="AB41" s="52" t="s">
        <v>1</v>
      </c>
      <c r="AC41" s="52" t="s">
        <v>1</v>
      </c>
      <c r="AD41" s="52" t="s">
        <v>1</v>
      </c>
      <c r="AE41" s="52">
        <f t="shared" si="3"/>
        <v>0</v>
      </c>
      <c r="AF41" s="293" t="s">
        <v>1</v>
      </c>
      <c r="AG41" s="293"/>
      <c r="AH41" s="52" t="s">
        <v>1</v>
      </c>
      <c r="AI41" s="52">
        <v>1</v>
      </c>
      <c r="AJ41" s="52">
        <f t="shared" si="4"/>
        <v>1</v>
      </c>
      <c r="AK41" s="52" t="s">
        <v>433</v>
      </c>
      <c r="AL41" s="293" t="s">
        <v>1</v>
      </c>
      <c r="AM41" s="293"/>
      <c r="AN41" s="52" t="s">
        <v>1</v>
      </c>
      <c r="AO41" s="59" t="s">
        <v>1</v>
      </c>
      <c r="AP41" s="60">
        <f t="shared" si="5"/>
        <v>0</v>
      </c>
      <c r="AQ41" s="294" t="s">
        <v>1</v>
      </c>
      <c r="AR41" s="294"/>
      <c r="AS41" s="294"/>
      <c r="AT41" s="61"/>
      <c r="AU41" s="36" t="e">
        <f t="shared" si="6"/>
        <v>#N/A</v>
      </c>
      <c r="AV41" s="62">
        <v>621</v>
      </c>
      <c r="AW41" s="36" t="e">
        <f>VLOOKUP(B41,'[25]Intermediate Cities'!A:A,1,FALSE)</f>
        <v>#N/A</v>
      </c>
      <c r="AX41" s="36">
        <f t="shared" si="7"/>
        <v>0</v>
      </c>
      <c r="AY41" s="36">
        <f t="shared" si="8"/>
        <v>2</v>
      </c>
      <c r="AZ41" s="36">
        <v>1</v>
      </c>
    </row>
    <row r="42" spans="1:52" ht="15.75" hidden="1" customHeight="1" x14ac:dyDescent="0.3">
      <c r="A42" s="51">
        <v>36</v>
      </c>
      <c r="B42" s="52">
        <v>621</v>
      </c>
      <c r="C42" s="53" t="s">
        <v>68</v>
      </c>
      <c r="D42" s="54" t="s">
        <v>429</v>
      </c>
      <c r="E42" s="53" t="s">
        <v>430</v>
      </c>
      <c r="F42" s="52" t="s">
        <v>296</v>
      </c>
      <c r="G42" s="52" t="s">
        <v>296</v>
      </c>
      <c r="H42" s="55" t="s">
        <v>326</v>
      </c>
      <c r="I42" s="53" t="s">
        <v>1</v>
      </c>
      <c r="J42" s="53" t="s">
        <v>1</v>
      </c>
      <c r="K42" s="53" t="s">
        <v>1</v>
      </c>
      <c r="L42" s="56" t="s">
        <v>431</v>
      </c>
      <c r="M42" s="57" t="s">
        <v>432</v>
      </c>
      <c r="N42" s="58" t="s">
        <v>404</v>
      </c>
      <c r="O42" s="52" t="s">
        <v>1</v>
      </c>
      <c r="P42" s="52" t="s">
        <v>1</v>
      </c>
      <c r="Q42" s="52">
        <v>1</v>
      </c>
      <c r="R42" s="52">
        <f t="shared" si="0"/>
        <v>1</v>
      </c>
      <c r="S42" s="52" t="s">
        <v>433</v>
      </c>
      <c r="T42" s="52" t="s">
        <v>1</v>
      </c>
      <c r="U42" s="52" t="s">
        <v>1</v>
      </c>
      <c r="V42" s="52">
        <v>1</v>
      </c>
      <c r="W42" s="52">
        <f t="shared" si="1"/>
        <v>0</v>
      </c>
      <c r="X42" s="52" t="s">
        <v>1</v>
      </c>
      <c r="Y42" s="52" t="s">
        <v>1</v>
      </c>
      <c r="Z42" s="52">
        <v>1</v>
      </c>
      <c r="AA42" s="52">
        <f t="shared" si="2"/>
        <v>0</v>
      </c>
      <c r="AB42" s="52" t="s">
        <v>1</v>
      </c>
      <c r="AC42" s="52" t="s">
        <v>1</v>
      </c>
      <c r="AD42" s="52" t="s">
        <v>1</v>
      </c>
      <c r="AE42" s="52">
        <f t="shared" si="3"/>
        <v>0</v>
      </c>
      <c r="AF42" s="293" t="s">
        <v>1</v>
      </c>
      <c r="AG42" s="293"/>
      <c r="AH42" s="52" t="s">
        <v>1</v>
      </c>
      <c r="AI42" s="52">
        <v>1</v>
      </c>
      <c r="AJ42" s="52">
        <f t="shared" si="4"/>
        <v>1</v>
      </c>
      <c r="AK42" s="52" t="s">
        <v>433</v>
      </c>
      <c r="AL42" s="293" t="s">
        <v>1</v>
      </c>
      <c r="AM42" s="293"/>
      <c r="AN42" s="52" t="s">
        <v>1</v>
      </c>
      <c r="AO42" s="59">
        <v>1</v>
      </c>
      <c r="AP42" s="60">
        <f t="shared" si="5"/>
        <v>1</v>
      </c>
      <c r="AQ42" s="294" t="s">
        <v>433</v>
      </c>
      <c r="AR42" s="294"/>
      <c r="AS42" s="294"/>
      <c r="AT42" s="61">
        <v>1</v>
      </c>
      <c r="AU42" s="36">
        <f t="shared" si="6"/>
        <v>621</v>
      </c>
      <c r="AV42" s="62">
        <v>622</v>
      </c>
      <c r="AW42" s="36" t="e">
        <f>VLOOKUP(B42,'[25]Intermediate Cities'!A:A,1,FALSE)</f>
        <v>#N/A</v>
      </c>
      <c r="AX42" s="36">
        <f t="shared" si="7"/>
        <v>0</v>
      </c>
      <c r="AY42" s="36">
        <f t="shared" si="8"/>
        <v>3</v>
      </c>
      <c r="AZ42" s="36">
        <v>1</v>
      </c>
    </row>
    <row r="43" spans="1:52" ht="16.5" hidden="1" customHeight="1" x14ac:dyDescent="0.3">
      <c r="A43" s="51">
        <v>37</v>
      </c>
      <c r="B43" s="52">
        <v>622</v>
      </c>
      <c r="C43" s="53" t="s">
        <v>69</v>
      </c>
      <c r="D43" s="54" t="s">
        <v>429</v>
      </c>
      <c r="E43" s="53" t="s">
        <v>430</v>
      </c>
      <c r="F43" s="52" t="s">
        <v>296</v>
      </c>
      <c r="G43" s="52" t="s">
        <v>296</v>
      </c>
      <c r="H43" s="55" t="s">
        <v>327</v>
      </c>
      <c r="I43" s="53" t="s">
        <v>1</v>
      </c>
      <c r="J43" s="53" t="s">
        <v>1</v>
      </c>
      <c r="K43" s="53" t="s">
        <v>1</v>
      </c>
      <c r="L43" s="56" t="s">
        <v>431</v>
      </c>
      <c r="M43" s="64" t="s">
        <v>404</v>
      </c>
      <c r="N43" s="58" t="s">
        <v>404</v>
      </c>
      <c r="O43" s="52">
        <v>1</v>
      </c>
      <c r="P43" s="52">
        <v>1</v>
      </c>
      <c r="Q43" s="52">
        <v>1</v>
      </c>
      <c r="R43" s="52">
        <f t="shared" si="0"/>
        <v>3</v>
      </c>
      <c r="S43" s="52" t="s">
        <v>433</v>
      </c>
      <c r="T43" s="52">
        <v>1</v>
      </c>
      <c r="U43" s="52" t="s">
        <v>1</v>
      </c>
      <c r="V43" s="52">
        <v>1</v>
      </c>
      <c r="W43" s="52">
        <f t="shared" si="1"/>
        <v>0</v>
      </c>
      <c r="X43" s="52">
        <v>1</v>
      </c>
      <c r="Y43" s="52">
        <v>1</v>
      </c>
      <c r="Z43" s="52">
        <v>1</v>
      </c>
      <c r="AA43" s="52">
        <f t="shared" si="2"/>
        <v>0</v>
      </c>
      <c r="AB43" s="52" t="s">
        <v>1</v>
      </c>
      <c r="AC43" s="52" t="s">
        <v>1</v>
      </c>
      <c r="AD43" s="52" t="s">
        <v>1</v>
      </c>
      <c r="AE43" s="52">
        <f t="shared" si="3"/>
        <v>0</v>
      </c>
      <c r="AF43" s="293">
        <v>1</v>
      </c>
      <c r="AG43" s="293"/>
      <c r="AH43" s="52">
        <v>1</v>
      </c>
      <c r="AI43" s="52">
        <v>1</v>
      </c>
      <c r="AJ43" s="52">
        <f t="shared" si="4"/>
        <v>3</v>
      </c>
      <c r="AK43" s="52" t="s">
        <v>433</v>
      </c>
      <c r="AL43" s="293" t="s">
        <v>1</v>
      </c>
      <c r="AM43" s="293"/>
      <c r="AN43" s="52">
        <v>1</v>
      </c>
      <c r="AO43" s="59">
        <v>1</v>
      </c>
      <c r="AP43" s="60">
        <f t="shared" si="5"/>
        <v>2</v>
      </c>
      <c r="AQ43" s="294" t="s">
        <v>433</v>
      </c>
      <c r="AR43" s="294"/>
      <c r="AS43" s="294"/>
      <c r="AT43" s="61">
        <v>1</v>
      </c>
      <c r="AU43" s="36">
        <f t="shared" si="6"/>
        <v>622</v>
      </c>
      <c r="AV43" s="62">
        <v>623</v>
      </c>
      <c r="AW43" s="36" t="e">
        <f>VLOOKUP(B43,'[25]Intermediate Cities'!A:A,1,FALSE)</f>
        <v>#N/A</v>
      </c>
      <c r="AX43" s="36">
        <f t="shared" si="7"/>
        <v>0</v>
      </c>
      <c r="AY43" s="36">
        <f t="shared" si="8"/>
        <v>3</v>
      </c>
      <c r="AZ43" s="36">
        <v>1</v>
      </c>
    </row>
    <row r="44" spans="1:52" ht="15.75" hidden="1" customHeight="1" x14ac:dyDescent="0.3">
      <c r="A44" s="51">
        <v>38</v>
      </c>
      <c r="B44" s="52">
        <v>623</v>
      </c>
      <c r="C44" s="53" t="s">
        <v>67</v>
      </c>
      <c r="D44" s="54" t="s">
        <v>429</v>
      </c>
      <c r="E44" s="53" t="s">
        <v>430</v>
      </c>
      <c r="F44" s="52" t="s">
        <v>296</v>
      </c>
      <c r="G44" s="52" t="s">
        <v>296</v>
      </c>
      <c r="H44" s="55" t="s">
        <v>328</v>
      </c>
      <c r="I44" s="53" t="s">
        <v>1</v>
      </c>
      <c r="J44" s="53" t="s">
        <v>1</v>
      </c>
      <c r="K44" s="53" t="s">
        <v>1</v>
      </c>
      <c r="L44" s="56" t="s">
        <v>431</v>
      </c>
      <c r="M44" s="57" t="s">
        <v>432</v>
      </c>
      <c r="N44" s="58" t="s">
        <v>404</v>
      </c>
      <c r="O44" s="52">
        <v>1</v>
      </c>
      <c r="P44" s="52" t="s">
        <v>1</v>
      </c>
      <c r="Q44" s="52" t="s">
        <v>1</v>
      </c>
      <c r="R44" s="52">
        <f t="shared" si="0"/>
        <v>1</v>
      </c>
      <c r="S44" s="52" t="s">
        <v>433</v>
      </c>
      <c r="T44" s="52" t="s">
        <v>1</v>
      </c>
      <c r="U44" s="52" t="s">
        <v>1</v>
      </c>
      <c r="V44" s="52" t="s">
        <v>1</v>
      </c>
      <c r="W44" s="52">
        <f t="shared" si="1"/>
        <v>0</v>
      </c>
      <c r="X44" s="52" t="s">
        <v>1</v>
      </c>
      <c r="Y44" s="52" t="s">
        <v>1</v>
      </c>
      <c r="Z44" s="52">
        <v>1</v>
      </c>
      <c r="AA44" s="52">
        <f t="shared" si="2"/>
        <v>0</v>
      </c>
      <c r="AB44" s="52" t="s">
        <v>1</v>
      </c>
      <c r="AC44" s="52" t="s">
        <v>1</v>
      </c>
      <c r="AD44" s="52" t="s">
        <v>1</v>
      </c>
      <c r="AE44" s="52">
        <f t="shared" si="3"/>
        <v>0</v>
      </c>
      <c r="AF44" s="293" t="s">
        <v>1</v>
      </c>
      <c r="AG44" s="293"/>
      <c r="AH44" s="52" t="s">
        <v>1</v>
      </c>
      <c r="AI44" s="52">
        <v>1</v>
      </c>
      <c r="AJ44" s="52">
        <f t="shared" si="4"/>
        <v>1</v>
      </c>
      <c r="AK44" s="52" t="s">
        <v>433</v>
      </c>
      <c r="AL44" s="293" t="s">
        <v>1</v>
      </c>
      <c r="AM44" s="293"/>
      <c r="AN44" s="52" t="s">
        <v>1</v>
      </c>
      <c r="AO44" s="59" t="s">
        <v>1</v>
      </c>
      <c r="AP44" s="60">
        <f t="shared" si="5"/>
        <v>0</v>
      </c>
      <c r="AQ44" s="294" t="s">
        <v>1</v>
      </c>
      <c r="AR44" s="294"/>
      <c r="AS44" s="294"/>
      <c r="AT44" s="61">
        <v>1</v>
      </c>
      <c r="AU44" s="36">
        <f t="shared" si="6"/>
        <v>623</v>
      </c>
      <c r="AV44" s="62">
        <v>624</v>
      </c>
      <c r="AW44" s="36" t="e">
        <f>VLOOKUP(B44,'[25]Intermediate Cities'!A:A,1,FALSE)</f>
        <v>#N/A</v>
      </c>
      <c r="AX44" s="36">
        <f t="shared" si="7"/>
        <v>0</v>
      </c>
      <c r="AY44" s="36">
        <f t="shared" si="8"/>
        <v>2</v>
      </c>
      <c r="AZ44" s="36">
        <v>1</v>
      </c>
    </row>
    <row r="45" spans="1:52" ht="15.75" hidden="1" customHeight="1" x14ac:dyDescent="0.3">
      <c r="A45" s="51">
        <v>39</v>
      </c>
      <c r="B45" s="52">
        <v>624</v>
      </c>
      <c r="C45" s="53" t="s">
        <v>193</v>
      </c>
      <c r="D45" s="54" t="s">
        <v>429</v>
      </c>
      <c r="E45" s="53" t="s">
        <v>430</v>
      </c>
      <c r="F45" s="52" t="s">
        <v>296</v>
      </c>
      <c r="G45" s="52" t="s">
        <v>296</v>
      </c>
      <c r="H45" s="55" t="s">
        <v>353</v>
      </c>
      <c r="I45" s="53" t="s">
        <v>1</v>
      </c>
      <c r="J45" s="53" t="s">
        <v>1</v>
      </c>
      <c r="K45" s="53" t="s">
        <v>1</v>
      </c>
      <c r="L45" s="63" t="s">
        <v>5</v>
      </c>
      <c r="M45" s="57" t="s">
        <v>432</v>
      </c>
      <c r="N45" s="58" t="s">
        <v>404</v>
      </c>
      <c r="O45" s="52">
        <v>1</v>
      </c>
      <c r="P45" s="52" t="s">
        <v>1</v>
      </c>
      <c r="Q45" s="52">
        <v>1</v>
      </c>
      <c r="R45" s="52">
        <f t="shared" si="0"/>
        <v>2</v>
      </c>
      <c r="S45" s="52" t="s">
        <v>433</v>
      </c>
      <c r="T45" s="52">
        <v>1</v>
      </c>
      <c r="U45" s="52" t="s">
        <v>1</v>
      </c>
      <c r="V45" s="52">
        <v>1</v>
      </c>
      <c r="W45" s="52">
        <f t="shared" si="1"/>
        <v>0</v>
      </c>
      <c r="X45" s="52">
        <v>1</v>
      </c>
      <c r="Y45" s="52" t="s">
        <v>1</v>
      </c>
      <c r="Z45" s="52">
        <v>1</v>
      </c>
      <c r="AA45" s="52">
        <f t="shared" si="2"/>
        <v>0</v>
      </c>
      <c r="AB45" s="52" t="s">
        <v>1</v>
      </c>
      <c r="AC45" s="52" t="s">
        <v>1</v>
      </c>
      <c r="AD45" s="52" t="s">
        <v>1</v>
      </c>
      <c r="AE45" s="52">
        <f t="shared" si="3"/>
        <v>0</v>
      </c>
      <c r="AF45" s="293">
        <v>1</v>
      </c>
      <c r="AG45" s="293"/>
      <c r="AH45" s="52" t="s">
        <v>1</v>
      </c>
      <c r="AI45" s="52">
        <v>1</v>
      </c>
      <c r="AJ45" s="52">
        <f t="shared" si="4"/>
        <v>2</v>
      </c>
      <c r="AK45" s="52" t="s">
        <v>433</v>
      </c>
      <c r="AL45" s="293">
        <v>1</v>
      </c>
      <c r="AM45" s="293"/>
      <c r="AN45" s="52" t="s">
        <v>1</v>
      </c>
      <c r="AO45" s="59">
        <v>1</v>
      </c>
      <c r="AP45" s="60">
        <f t="shared" si="5"/>
        <v>2</v>
      </c>
      <c r="AQ45" s="294" t="s">
        <v>433</v>
      </c>
      <c r="AR45" s="294"/>
      <c r="AS45" s="294"/>
      <c r="AT45" s="61">
        <v>1</v>
      </c>
      <c r="AU45" s="36">
        <f t="shared" si="6"/>
        <v>624</v>
      </c>
      <c r="AV45" s="62">
        <v>625</v>
      </c>
      <c r="AW45" s="36" t="e">
        <f>VLOOKUP(B45,'[25]Intermediate Cities'!A:A,1,FALSE)</f>
        <v>#N/A</v>
      </c>
      <c r="AX45" s="36">
        <f t="shared" si="7"/>
        <v>0</v>
      </c>
      <c r="AY45" s="36">
        <f t="shared" si="8"/>
        <v>3</v>
      </c>
      <c r="AZ45" s="36">
        <v>1</v>
      </c>
    </row>
    <row r="46" spans="1:52" ht="16.5" hidden="1" customHeight="1" x14ac:dyDescent="0.3">
      <c r="A46" s="51">
        <v>40</v>
      </c>
      <c r="B46" s="52">
        <v>625</v>
      </c>
      <c r="C46" s="53" t="s">
        <v>189</v>
      </c>
      <c r="D46" s="54" t="s">
        <v>429</v>
      </c>
      <c r="E46" s="53" t="s">
        <v>434</v>
      </c>
      <c r="F46" s="52" t="s">
        <v>296</v>
      </c>
      <c r="G46" s="52" t="s">
        <v>296</v>
      </c>
      <c r="H46" s="55" t="s">
        <v>328</v>
      </c>
      <c r="I46" s="53" t="s">
        <v>1</v>
      </c>
      <c r="J46" s="53" t="s">
        <v>1</v>
      </c>
      <c r="K46" s="53" t="s">
        <v>1</v>
      </c>
      <c r="L46" s="63" t="s">
        <v>5</v>
      </c>
      <c r="M46" s="64" t="s">
        <v>404</v>
      </c>
      <c r="N46" s="58" t="s">
        <v>404</v>
      </c>
      <c r="O46" s="52">
        <v>1</v>
      </c>
      <c r="P46" s="52">
        <v>1</v>
      </c>
      <c r="Q46" s="52">
        <v>1</v>
      </c>
      <c r="R46" s="52">
        <f t="shared" si="0"/>
        <v>3</v>
      </c>
      <c r="S46" s="52" t="s">
        <v>433</v>
      </c>
      <c r="T46" s="52">
        <v>1</v>
      </c>
      <c r="U46" s="52">
        <v>1</v>
      </c>
      <c r="V46" s="52">
        <v>1</v>
      </c>
      <c r="W46" s="52">
        <f t="shared" si="1"/>
        <v>0</v>
      </c>
      <c r="X46" s="52">
        <v>1</v>
      </c>
      <c r="Y46" s="52">
        <v>1</v>
      </c>
      <c r="Z46" s="52">
        <v>1</v>
      </c>
      <c r="AA46" s="52">
        <f t="shared" si="2"/>
        <v>0</v>
      </c>
      <c r="AB46" s="52" t="s">
        <v>1</v>
      </c>
      <c r="AC46" s="52" t="s">
        <v>1</v>
      </c>
      <c r="AD46" s="52" t="s">
        <v>1</v>
      </c>
      <c r="AE46" s="52">
        <f t="shared" si="3"/>
        <v>0</v>
      </c>
      <c r="AF46" s="293">
        <v>1</v>
      </c>
      <c r="AG46" s="293"/>
      <c r="AH46" s="52" t="s">
        <v>1</v>
      </c>
      <c r="AI46" s="52">
        <v>1</v>
      </c>
      <c r="AJ46" s="52">
        <f t="shared" si="4"/>
        <v>2</v>
      </c>
      <c r="AK46" s="52" t="s">
        <v>433</v>
      </c>
      <c r="AL46" s="293">
        <v>1</v>
      </c>
      <c r="AM46" s="293"/>
      <c r="AN46" s="52" t="s">
        <v>1</v>
      </c>
      <c r="AO46" s="59">
        <v>1</v>
      </c>
      <c r="AP46" s="60">
        <f t="shared" si="5"/>
        <v>2</v>
      </c>
      <c r="AQ46" s="294" t="s">
        <v>433</v>
      </c>
      <c r="AR46" s="294"/>
      <c r="AS46" s="294"/>
      <c r="AT46" s="61">
        <v>1</v>
      </c>
      <c r="AU46" s="36">
        <f t="shared" si="6"/>
        <v>625</v>
      </c>
      <c r="AV46" s="62">
        <v>626</v>
      </c>
      <c r="AW46" s="36" t="e">
        <f>VLOOKUP(B46,'[25]Intermediate Cities'!A:A,1,FALSE)</f>
        <v>#N/A</v>
      </c>
      <c r="AX46" s="36">
        <f t="shared" si="7"/>
        <v>0</v>
      </c>
      <c r="AY46" s="36">
        <f t="shared" si="8"/>
        <v>3</v>
      </c>
      <c r="AZ46" s="36">
        <v>1</v>
      </c>
    </row>
    <row r="47" spans="1:52" ht="15.75" hidden="1" customHeight="1" x14ac:dyDescent="0.3">
      <c r="A47" s="51">
        <v>41</v>
      </c>
      <c r="B47" s="52">
        <v>626</v>
      </c>
      <c r="C47" s="53" t="s">
        <v>186</v>
      </c>
      <c r="D47" s="54" t="s">
        <v>429</v>
      </c>
      <c r="E47" s="53" t="s">
        <v>434</v>
      </c>
      <c r="F47" s="52" t="s">
        <v>296</v>
      </c>
      <c r="G47" s="52" t="s">
        <v>296</v>
      </c>
      <c r="H47" s="55" t="s">
        <v>328</v>
      </c>
      <c r="I47" s="53" t="s">
        <v>1</v>
      </c>
      <c r="J47" s="53" t="s">
        <v>1</v>
      </c>
      <c r="K47" s="53" t="s">
        <v>1</v>
      </c>
      <c r="L47" s="63" t="s">
        <v>5</v>
      </c>
      <c r="M47" s="64" t="s">
        <v>404</v>
      </c>
      <c r="N47" s="58" t="s">
        <v>404</v>
      </c>
      <c r="O47" s="52">
        <v>1</v>
      </c>
      <c r="P47" s="52">
        <v>1</v>
      </c>
      <c r="Q47" s="52">
        <v>1</v>
      </c>
      <c r="R47" s="52">
        <f t="shared" si="0"/>
        <v>3</v>
      </c>
      <c r="S47" s="52" t="s">
        <v>433</v>
      </c>
      <c r="T47" s="52">
        <v>1</v>
      </c>
      <c r="U47" s="52">
        <v>1</v>
      </c>
      <c r="V47" s="52">
        <v>1</v>
      </c>
      <c r="W47" s="52">
        <f t="shared" si="1"/>
        <v>0</v>
      </c>
      <c r="X47" s="52">
        <v>1</v>
      </c>
      <c r="Y47" s="52">
        <v>1</v>
      </c>
      <c r="Z47" s="52">
        <v>1</v>
      </c>
      <c r="AA47" s="52">
        <f t="shared" si="2"/>
        <v>0</v>
      </c>
      <c r="AB47" s="52" t="s">
        <v>1</v>
      </c>
      <c r="AC47" s="52" t="s">
        <v>1</v>
      </c>
      <c r="AD47" s="52" t="s">
        <v>1</v>
      </c>
      <c r="AE47" s="52">
        <f t="shared" si="3"/>
        <v>0</v>
      </c>
      <c r="AF47" s="293">
        <v>1</v>
      </c>
      <c r="AG47" s="293"/>
      <c r="AH47" s="52">
        <v>1</v>
      </c>
      <c r="AI47" s="52">
        <v>1</v>
      </c>
      <c r="AJ47" s="52">
        <f t="shared" si="4"/>
        <v>3</v>
      </c>
      <c r="AK47" s="52" t="s">
        <v>433</v>
      </c>
      <c r="AL47" s="293">
        <v>1</v>
      </c>
      <c r="AM47" s="293"/>
      <c r="AN47" s="52" t="s">
        <v>1</v>
      </c>
      <c r="AO47" s="59">
        <v>1</v>
      </c>
      <c r="AP47" s="60">
        <f t="shared" si="5"/>
        <v>2</v>
      </c>
      <c r="AQ47" s="294" t="s">
        <v>433</v>
      </c>
      <c r="AR47" s="294"/>
      <c r="AS47" s="294"/>
      <c r="AT47" s="61">
        <v>1</v>
      </c>
      <c r="AU47" s="36">
        <f t="shared" si="6"/>
        <v>626</v>
      </c>
      <c r="AV47" s="62">
        <v>627</v>
      </c>
      <c r="AW47" s="36" t="e">
        <f>VLOOKUP(B47,'[25]Intermediate Cities'!A:A,1,FALSE)</f>
        <v>#N/A</v>
      </c>
      <c r="AX47" s="36">
        <f t="shared" si="7"/>
        <v>0</v>
      </c>
      <c r="AY47" s="36">
        <f t="shared" si="8"/>
        <v>3</v>
      </c>
      <c r="AZ47" s="36">
        <v>1</v>
      </c>
    </row>
    <row r="48" spans="1:52" ht="16.5" hidden="1" customHeight="1" x14ac:dyDescent="0.3">
      <c r="A48" s="51">
        <v>42</v>
      </c>
      <c r="B48" s="52">
        <v>627</v>
      </c>
      <c r="C48" s="53" t="s">
        <v>269</v>
      </c>
      <c r="D48" s="54" t="s">
        <v>429</v>
      </c>
      <c r="E48" s="53" t="s">
        <v>434</v>
      </c>
      <c r="F48" s="52" t="s">
        <v>296</v>
      </c>
      <c r="G48" s="52" t="s">
        <v>296</v>
      </c>
      <c r="H48" s="55" t="s">
        <v>328</v>
      </c>
      <c r="I48" s="53" t="s">
        <v>1</v>
      </c>
      <c r="J48" s="53" t="s">
        <v>1</v>
      </c>
      <c r="K48" s="53" t="s">
        <v>1</v>
      </c>
      <c r="L48" s="65" t="s">
        <v>7</v>
      </c>
      <c r="M48" s="64" t="s">
        <v>404</v>
      </c>
      <c r="N48" s="58" t="s">
        <v>404</v>
      </c>
      <c r="O48" s="52">
        <v>1</v>
      </c>
      <c r="P48" s="52">
        <v>1</v>
      </c>
      <c r="Q48" s="52">
        <v>1</v>
      </c>
      <c r="R48" s="52">
        <f t="shared" si="0"/>
        <v>3</v>
      </c>
      <c r="S48" s="52" t="s">
        <v>433</v>
      </c>
      <c r="T48" s="52">
        <v>1</v>
      </c>
      <c r="U48" s="52">
        <v>1</v>
      </c>
      <c r="V48" s="52">
        <v>1</v>
      </c>
      <c r="W48" s="52">
        <f t="shared" si="1"/>
        <v>0</v>
      </c>
      <c r="X48" s="52">
        <v>1</v>
      </c>
      <c r="Y48" s="52">
        <v>1</v>
      </c>
      <c r="Z48" s="52">
        <v>1</v>
      </c>
      <c r="AA48" s="52">
        <f t="shared" si="2"/>
        <v>0</v>
      </c>
      <c r="AB48" s="52" t="s">
        <v>1</v>
      </c>
      <c r="AC48" s="52" t="s">
        <v>1</v>
      </c>
      <c r="AD48" s="52" t="s">
        <v>1</v>
      </c>
      <c r="AE48" s="52">
        <f t="shared" si="3"/>
        <v>0</v>
      </c>
      <c r="AF48" s="293">
        <v>1</v>
      </c>
      <c r="AG48" s="293"/>
      <c r="AH48" s="52">
        <v>1</v>
      </c>
      <c r="AI48" s="52">
        <v>1</v>
      </c>
      <c r="AJ48" s="52">
        <f t="shared" si="4"/>
        <v>3</v>
      </c>
      <c r="AK48" s="52" t="s">
        <v>433</v>
      </c>
      <c r="AL48" s="293">
        <v>1</v>
      </c>
      <c r="AM48" s="293"/>
      <c r="AN48" s="52" t="s">
        <v>1</v>
      </c>
      <c r="AO48" s="59">
        <v>1</v>
      </c>
      <c r="AP48" s="60">
        <f t="shared" si="5"/>
        <v>2</v>
      </c>
      <c r="AQ48" s="294" t="s">
        <v>433</v>
      </c>
      <c r="AR48" s="294"/>
      <c r="AS48" s="294"/>
      <c r="AT48" s="61">
        <v>1</v>
      </c>
      <c r="AU48" s="36">
        <f t="shared" si="6"/>
        <v>627</v>
      </c>
      <c r="AV48" s="62">
        <v>629</v>
      </c>
      <c r="AW48" s="36" t="e">
        <f>VLOOKUP(B48,'[25]Intermediate Cities'!A:A,1,FALSE)</f>
        <v>#N/A</v>
      </c>
      <c r="AX48" s="36">
        <f t="shared" si="7"/>
        <v>0</v>
      </c>
      <c r="AY48" s="36">
        <f t="shared" si="8"/>
        <v>3</v>
      </c>
      <c r="AZ48" s="36">
        <v>1</v>
      </c>
    </row>
    <row r="49" spans="1:52" ht="15.75" hidden="1" customHeight="1" x14ac:dyDescent="0.3">
      <c r="A49" s="51">
        <v>43</v>
      </c>
      <c r="B49" s="52">
        <v>629</v>
      </c>
      <c r="C49" s="53" t="s">
        <v>194</v>
      </c>
      <c r="D49" s="54" t="s">
        <v>429</v>
      </c>
      <c r="E49" s="53" t="s">
        <v>435</v>
      </c>
      <c r="F49" s="52" t="s">
        <v>296</v>
      </c>
      <c r="G49" s="52" t="s">
        <v>296</v>
      </c>
      <c r="H49" s="55" t="s">
        <v>351</v>
      </c>
      <c r="I49" s="53" t="s">
        <v>1</v>
      </c>
      <c r="J49" s="53" t="s">
        <v>1</v>
      </c>
      <c r="K49" s="53" t="s">
        <v>1</v>
      </c>
      <c r="L49" s="63" t="s">
        <v>5</v>
      </c>
      <c r="M49" s="64" t="s">
        <v>404</v>
      </c>
      <c r="N49" s="58" t="s">
        <v>404</v>
      </c>
      <c r="O49" s="52">
        <v>1</v>
      </c>
      <c r="P49" s="52">
        <v>1</v>
      </c>
      <c r="Q49" s="52">
        <v>1</v>
      </c>
      <c r="R49" s="52">
        <f t="shared" si="0"/>
        <v>3</v>
      </c>
      <c r="S49" s="52" t="s">
        <v>433</v>
      </c>
      <c r="T49" s="52">
        <v>1</v>
      </c>
      <c r="U49" s="52">
        <v>1</v>
      </c>
      <c r="V49" s="52">
        <v>1</v>
      </c>
      <c r="W49" s="52">
        <f t="shared" si="1"/>
        <v>0</v>
      </c>
      <c r="X49" s="52">
        <v>1</v>
      </c>
      <c r="Y49" s="52">
        <v>1</v>
      </c>
      <c r="Z49" s="52">
        <v>1</v>
      </c>
      <c r="AA49" s="52">
        <f t="shared" si="2"/>
        <v>0</v>
      </c>
      <c r="AB49" s="52" t="s">
        <v>1</v>
      </c>
      <c r="AC49" s="52" t="s">
        <v>1</v>
      </c>
      <c r="AD49" s="52" t="s">
        <v>1</v>
      </c>
      <c r="AE49" s="52">
        <f t="shared" si="3"/>
        <v>0</v>
      </c>
      <c r="AF49" s="293">
        <v>1</v>
      </c>
      <c r="AG49" s="293"/>
      <c r="AH49" s="52" t="s">
        <v>1</v>
      </c>
      <c r="AI49" s="52">
        <v>1</v>
      </c>
      <c r="AJ49" s="52">
        <f t="shared" si="4"/>
        <v>2</v>
      </c>
      <c r="AK49" s="52" t="s">
        <v>439</v>
      </c>
      <c r="AL49" s="293">
        <v>1</v>
      </c>
      <c r="AM49" s="293"/>
      <c r="AN49" s="52">
        <v>1</v>
      </c>
      <c r="AO49" s="59">
        <v>1</v>
      </c>
      <c r="AP49" s="60">
        <f t="shared" si="5"/>
        <v>3</v>
      </c>
      <c r="AQ49" s="294" t="s">
        <v>433</v>
      </c>
      <c r="AR49" s="294"/>
      <c r="AS49" s="294"/>
      <c r="AT49" s="61">
        <v>1</v>
      </c>
      <c r="AU49" s="36">
        <f t="shared" si="6"/>
        <v>629</v>
      </c>
      <c r="AV49" s="62">
        <v>630</v>
      </c>
      <c r="AW49" s="36" t="e">
        <f>VLOOKUP(B49,'[25]Intermediate Cities'!A:A,1,FALSE)</f>
        <v>#N/A</v>
      </c>
      <c r="AX49" s="36">
        <f t="shared" si="7"/>
        <v>1</v>
      </c>
      <c r="AY49" s="36">
        <f t="shared" si="8"/>
        <v>2</v>
      </c>
      <c r="AZ49" s="36">
        <v>1</v>
      </c>
    </row>
    <row r="50" spans="1:52" ht="15.75" hidden="1" customHeight="1" x14ac:dyDescent="0.3">
      <c r="A50" s="51">
        <v>44</v>
      </c>
      <c r="B50" s="52">
        <v>630</v>
      </c>
      <c r="C50" s="53" t="s">
        <v>187</v>
      </c>
      <c r="D50" s="54" t="s">
        <v>429</v>
      </c>
      <c r="E50" s="53" t="s">
        <v>434</v>
      </c>
      <c r="F50" s="52" t="s">
        <v>296</v>
      </c>
      <c r="G50" s="52" t="s">
        <v>296</v>
      </c>
      <c r="H50" s="55" t="s">
        <v>327</v>
      </c>
      <c r="I50" s="53" t="s">
        <v>1</v>
      </c>
      <c r="J50" s="53" t="s">
        <v>1</v>
      </c>
      <c r="K50" s="53" t="s">
        <v>1</v>
      </c>
      <c r="L50" s="63" t="s">
        <v>5</v>
      </c>
      <c r="M50" s="64" t="s">
        <v>404</v>
      </c>
      <c r="N50" s="58" t="s">
        <v>404</v>
      </c>
      <c r="O50" s="52">
        <v>1</v>
      </c>
      <c r="P50" s="52">
        <v>1</v>
      </c>
      <c r="Q50" s="52">
        <v>1</v>
      </c>
      <c r="R50" s="52">
        <f t="shared" si="0"/>
        <v>3</v>
      </c>
      <c r="S50" s="52" t="s">
        <v>433</v>
      </c>
      <c r="T50" s="52">
        <v>1</v>
      </c>
      <c r="U50" s="52">
        <v>1</v>
      </c>
      <c r="V50" s="52">
        <v>1</v>
      </c>
      <c r="W50" s="52">
        <f t="shared" si="1"/>
        <v>0</v>
      </c>
      <c r="X50" s="52">
        <v>1</v>
      </c>
      <c r="Y50" s="52">
        <v>1</v>
      </c>
      <c r="Z50" s="52">
        <v>1</v>
      </c>
      <c r="AA50" s="52">
        <f t="shared" si="2"/>
        <v>0</v>
      </c>
      <c r="AB50" s="52" t="s">
        <v>1</v>
      </c>
      <c r="AC50" s="52" t="s">
        <v>1</v>
      </c>
      <c r="AD50" s="52" t="s">
        <v>1</v>
      </c>
      <c r="AE50" s="52">
        <f t="shared" si="3"/>
        <v>0</v>
      </c>
      <c r="AF50" s="293">
        <v>1</v>
      </c>
      <c r="AG50" s="293"/>
      <c r="AH50" s="52" t="s">
        <v>1</v>
      </c>
      <c r="AI50" s="52">
        <v>1</v>
      </c>
      <c r="AJ50" s="52">
        <f t="shared" si="4"/>
        <v>2</v>
      </c>
      <c r="AK50" s="52" t="s">
        <v>433</v>
      </c>
      <c r="AL50" s="293">
        <v>1</v>
      </c>
      <c r="AM50" s="293"/>
      <c r="AN50" s="52" t="s">
        <v>1</v>
      </c>
      <c r="AO50" s="59">
        <v>1</v>
      </c>
      <c r="AP50" s="60">
        <f t="shared" si="5"/>
        <v>2</v>
      </c>
      <c r="AQ50" s="294" t="s">
        <v>433</v>
      </c>
      <c r="AR50" s="294"/>
      <c r="AS50" s="294"/>
      <c r="AT50" s="61">
        <v>1</v>
      </c>
      <c r="AU50" s="36">
        <f t="shared" si="6"/>
        <v>630</v>
      </c>
      <c r="AV50" s="62">
        <v>631</v>
      </c>
      <c r="AW50" s="36" t="e">
        <f>VLOOKUP(B50,'[25]Intermediate Cities'!A:A,1,FALSE)</f>
        <v>#N/A</v>
      </c>
      <c r="AX50" s="36">
        <f t="shared" si="7"/>
        <v>0</v>
      </c>
      <c r="AY50" s="36">
        <f t="shared" si="8"/>
        <v>3</v>
      </c>
      <c r="AZ50" s="36">
        <v>1</v>
      </c>
    </row>
    <row r="51" spans="1:52" ht="16.5" hidden="1" customHeight="1" x14ac:dyDescent="0.3">
      <c r="A51" s="51">
        <v>45</v>
      </c>
      <c r="B51" s="52">
        <v>631</v>
      </c>
      <c r="C51" s="53" t="s">
        <v>270</v>
      </c>
      <c r="D51" s="54" t="s">
        <v>429</v>
      </c>
      <c r="E51" s="53" t="s">
        <v>434</v>
      </c>
      <c r="F51" s="52" t="s">
        <v>296</v>
      </c>
      <c r="G51" s="52" t="s">
        <v>296</v>
      </c>
      <c r="H51" s="55" t="s">
        <v>326</v>
      </c>
      <c r="I51" s="53" t="s">
        <v>1</v>
      </c>
      <c r="J51" s="53" t="s">
        <v>1</v>
      </c>
      <c r="K51" s="53" t="s">
        <v>1</v>
      </c>
      <c r="L51" s="65" t="s">
        <v>7</v>
      </c>
      <c r="M51" s="64" t="s">
        <v>404</v>
      </c>
      <c r="N51" s="58" t="s">
        <v>404</v>
      </c>
      <c r="O51" s="52">
        <v>1</v>
      </c>
      <c r="P51" s="52">
        <v>1</v>
      </c>
      <c r="Q51" s="52">
        <v>1</v>
      </c>
      <c r="R51" s="52">
        <f t="shared" si="0"/>
        <v>3</v>
      </c>
      <c r="S51" s="52" t="s">
        <v>433</v>
      </c>
      <c r="T51" s="52">
        <v>1</v>
      </c>
      <c r="U51" s="52">
        <v>1</v>
      </c>
      <c r="V51" s="52">
        <v>1</v>
      </c>
      <c r="W51" s="52">
        <f t="shared" si="1"/>
        <v>0</v>
      </c>
      <c r="X51" s="52">
        <v>1</v>
      </c>
      <c r="Y51" s="52">
        <v>1</v>
      </c>
      <c r="Z51" s="52">
        <v>1</v>
      </c>
      <c r="AA51" s="52">
        <f t="shared" si="2"/>
        <v>0</v>
      </c>
      <c r="AB51" s="52" t="s">
        <v>1</v>
      </c>
      <c r="AC51" s="52" t="s">
        <v>1</v>
      </c>
      <c r="AD51" s="52" t="s">
        <v>1</v>
      </c>
      <c r="AE51" s="52">
        <f t="shared" si="3"/>
        <v>0</v>
      </c>
      <c r="AF51" s="293">
        <v>1</v>
      </c>
      <c r="AG51" s="293"/>
      <c r="AH51" s="52">
        <v>1</v>
      </c>
      <c r="AI51" s="52">
        <v>1</v>
      </c>
      <c r="AJ51" s="52">
        <f t="shared" si="4"/>
        <v>3</v>
      </c>
      <c r="AK51" s="52" t="s">
        <v>433</v>
      </c>
      <c r="AL51" s="293">
        <v>1</v>
      </c>
      <c r="AM51" s="293"/>
      <c r="AN51" s="52">
        <v>1</v>
      </c>
      <c r="AO51" s="59">
        <v>1</v>
      </c>
      <c r="AP51" s="60">
        <f t="shared" si="5"/>
        <v>3</v>
      </c>
      <c r="AQ51" s="294" t="s">
        <v>433</v>
      </c>
      <c r="AR51" s="294"/>
      <c r="AS51" s="294"/>
      <c r="AT51" s="61">
        <v>1</v>
      </c>
      <c r="AU51" s="36">
        <f t="shared" si="6"/>
        <v>631</v>
      </c>
      <c r="AV51" s="62">
        <v>632</v>
      </c>
      <c r="AW51" s="36" t="e">
        <f>VLOOKUP(B51,'[25]Intermediate Cities'!A:A,1,FALSE)</f>
        <v>#N/A</v>
      </c>
      <c r="AX51" s="36">
        <f t="shared" si="7"/>
        <v>0</v>
      </c>
      <c r="AY51" s="36">
        <f t="shared" si="8"/>
        <v>3</v>
      </c>
      <c r="AZ51" s="36">
        <v>1</v>
      </c>
    </row>
    <row r="52" spans="1:52" ht="15.75" hidden="1" customHeight="1" x14ac:dyDescent="0.3">
      <c r="A52" s="51">
        <v>46</v>
      </c>
      <c r="B52" s="52">
        <v>632</v>
      </c>
      <c r="C52" s="53" t="s">
        <v>185</v>
      </c>
      <c r="D52" s="54" t="s">
        <v>429</v>
      </c>
      <c r="E52" s="53" t="s">
        <v>434</v>
      </c>
      <c r="F52" s="52" t="s">
        <v>296</v>
      </c>
      <c r="G52" s="52" t="s">
        <v>296</v>
      </c>
      <c r="H52" s="55" t="s">
        <v>326</v>
      </c>
      <c r="I52" s="53" t="s">
        <v>1</v>
      </c>
      <c r="J52" s="53" t="s">
        <v>1</v>
      </c>
      <c r="K52" s="53" t="s">
        <v>1</v>
      </c>
      <c r="L52" s="63" t="s">
        <v>5</v>
      </c>
      <c r="M52" s="64" t="s">
        <v>404</v>
      </c>
      <c r="N52" s="58" t="s">
        <v>404</v>
      </c>
      <c r="O52" s="52">
        <v>1</v>
      </c>
      <c r="P52" s="52">
        <v>1</v>
      </c>
      <c r="Q52" s="52">
        <v>1</v>
      </c>
      <c r="R52" s="52">
        <f t="shared" si="0"/>
        <v>3</v>
      </c>
      <c r="S52" s="52" t="s">
        <v>433</v>
      </c>
      <c r="T52" s="52">
        <v>1</v>
      </c>
      <c r="U52" s="52">
        <v>1</v>
      </c>
      <c r="V52" s="52">
        <v>1</v>
      </c>
      <c r="W52" s="52">
        <f t="shared" si="1"/>
        <v>0</v>
      </c>
      <c r="X52" s="52">
        <v>1</v>
      </c>
      <c r="Y52" s="52">
        <v>1</v>
      </c>
      <c r="Z52" s="52">
        <v>1</v>
      </c>
      <c r="AA52" s="52">
        <f t="shared" si="2"/>
        <v>0</v>
      </c>
      <c r="AB52" s="52" t="s">
        <v>1</v>
      </c>
      <c r="AC52" s="52" t="s">
        <v>1</v>
      </c>
      <c r="AD52" s="52" t="s">
        <v>1</v>
      </c>
      <c r="AE52" s="52">
        <f t="shared" si="3"/>
        <v>0</v>
      </c>
      <c r="AF52" s="293">
        <v>1</v>
      </c>
      <c r="AG52" s="293"/>
      <c r="AH52" s="52">
        <v>1</v>
      </c>
      <c r="AI52" s="52">
        <v>1</v>
      </c>
      <c r="AJ52" s="52">
        <f t="shared" si="4"/>
        <v>3</v>
      </c>
      <c r="AK52" s="52" t="s">
        <v>433</v>
      </c>
      <c r="AL52" s="293">
        <v>1</v>
      </c>
      <c r="AM52" s="293"/>
      <c r="AN52" s="52">
        <v>1</v>
      </c>
      <c r="AO52" s="59">
        <v>1</v>
      </c>
      <c r="AP52" s="60">
        <f t="shared" si="5"/>
        <v>3</v>
      </c>
      <c r="AQ52" s="294" t="s">
        <v>433</v>
      </c>
      <c r="AR52" s="294"/>
      <c r="AS52" s="294"/>
      <c r="AT52" s="61">
        <v>1</v>
      </c>
      <c r="AU52" s="36">
        <f t="shared" si="6"/>
        <v>632</v>
      </c>
      <c r="AV52" s="62">
        <v>633</v>
      </c>
      <c r="AW52" s="36" t="e">
        <f>VLOOKUP(B52,'[25]Intermediate Cities'!A:A,1,FALSE)</f>
        <v>#N/A</v>
      </c>
      <c r="AX52" s="36">
        <f t="shared" si="7"/>
        <v>0</v>
      </c>
      <c r="AY52" s="36">
        <f t="shared" si="8"/>
        <v>3</v>
      </c>
      <c r="AZ52" s="36">
        <v>1</v>
      </c>
    </row>
    <row r="53" spans="1:52" ht="16.5" hidden="1" customHeight="1" x14ac:dyDescent="0.3">
      <c r="A53" s="51">
        <v>47</v>
      </c>
      <c r="B53" s="52">
        <v>633</v>
      </c>
      <c r="C53" s="53" t="s">
        <v>64</v>
      </c>
      <c r="D53" s="54" t="s">
        <v>429</v>
      </c>
      <c r="E53" s="53" t="s">
        <v>434</v>
      </c>
      <c r="F53" s="52" t="s">
        <v>296</v>
      </c>
      <c r="G53" s="52" t="s">
        <v>296</v>
      </c>
      <c r="H53" s="55" t="s">
        <v>326</v>
      </c>
      <c r="I53" s="53" t="s">
        <v>1</v>
      </c>
      <c r="J53" s="53" t="s">
        <v>1</v>
      </c>
      <c r="K53" s="53" t="s">
        <v>1</v>
      </c>
      <c r="L53" s="56" t="s">
        <v>431</v>
      </c>
      <c r="M53" s="64" t="s">
        <v>404</v>
      </c>
      <c r="N53" s="58" t="s">
        <v>404</v>
      </c>
      <c r="O53" s="52">
        <v>1</v>
      </c>
      <c r="P53" s="52">
        <v>1</v>
      </c>
      <c r="Q53" s="52">
        <v>1</v>
      </c>
      <c r="R53" s="52">
        <f t="shared" si="0"/>
        <v>3</v>
      </c>
      <c r="S53" s="52" t="s">
        <v>433</v>
      </c>
      <c r="T53" s="52" t="s">
        <v>1</v>
      </c>
      <c r="U53" s="52">
        <v>1</v>
      </c>
      <c r="V53" s="52">
        <v>1</v>
      </c>
      <c r="W53" s="52">
        <f t="shared" si="1"/>
        <v>0</v>
      </c>
      <c r="X53" s="52" t="s">
        <v>1</v>
      </c>
      <c r="Y53" s="52" t="s">
        <v>1</v>
      </c>
      <c r="Z53" s="52">
        <v>1</v>
      </c>
      <c r="AA53" s="52">
        <f t="shared" si="2"/>
        <v>0</v>
      </c>
      <c r="AB53" s="52" t="s">
        <v>1</v>
      </c>
      <c r="AC53" s="52" t="s">
        <v>1</v>
      </c>
      <c r="AD53" s="52" t="s">
        <v>1</v>
      </c>
      <c r="AE53" s="52">
        <f t="shared" si="3"/>
        <v>0</v>
      </c>
      <c r="AF53" s="293" t="s">
        <v>1</v>
      </c>
      <c r="AG53" s="293"/>
      <c r="AH53" s="52">
        <v>1</v>
      </c>
      <c r="AI53" s="52">
        <v>1</v>
      </c>
      <c r="AJ53" s="52">
        <f t="shared" si="4"/>
        <v>2</v>
      </c>
      <c r="AK53" s="52" t="s">
        <v>433</v>
      </c>
      <c r="AL53" s="293" t="s">
        <v>1</v>
      </c>
      <c r="AM53" s="293"/>
      <c r="AN53" s="52">
        <v>1</v>
      </c>
      <c r="AO53" s="59">
        <v>1</v>
      </c>
      <c r="AP53" s="60">
        <f t="shared" si="5"/>
        <v>2</v>
      </c>
      <c r="AQ53" s="294" t="s">
        <v>433</v>
      </c>
      <c r="AR53" s="294"/>
      <c r="AS53" s="294"/>
      <c r="AT53" s="61">
        <v>1</v>
      </c>
      <c r="AU53" s="36">
        <f t="shared" si="6"/>
        <v>633</v>
      </c>
      <c r="AV53" s="62">
        <v>634</v>
      </c>
      <c r="AW53" s="36" t="e">
        <f>VLOOKUP(B53,'[25]Intermediate Cities'!A:A,1,FALSE)</f>
        <v>#N/A</v>
      </c>
      <c r="AX53" s="36">
        <f t="shared" si="7"/>
        <v>0</v>
      </c>
      <c r="AY53" s="36">
        <f t="shared" si="8"/>
        <v>3</v>
      </c>
      <c r="AZ53" s="36">
        <v>1</v>
      </c>
    </row>
    <row r="54" spans="1:52" ht="15.75" hidden="1" customHeight="1" x14ac:dyDescent="0.3">
      <c r="A54" s="51">
        <v>48</v>
      </c>
      <c r="B54" s="52">
        <v>634</v>
      </c>
      <c r="C54" s="53" t="s">
        <v>190</v>
      </c>
      <c r="D54" s="54" t="s">
        <v>429</v>
      </c>
      <c r="E54" s="53" t="s">
        <v>434</v>
      </c>
      <c r="F54" s="52" t="s">
        <v>296</v>
      </c>
      <c r="G54" s="52" t="s">
        <v>296</v>
      </c>
      <c r="H54" s="55" t="s">
        <v>326</v>
      </c>
      <c r="I54" s="53" t="s">
        <v>1</v>
      </c>
      <c r="J54" s="53" t="s">
        <v>1</v>
      </c>
      <c r="K54" s="53" t="s">
        <v>1</v>
      </c>
      <c r="L54" s="63" t="s">
        <v>5</v>
      </c>
      <c r="M54" s="57" t="s">
        <v>432</v>
      </c>
      <c r="N54" s="58" t="s">
        <v>404</v>
      </c>
      <c r="O54" s="52">
        <v>1</v>
      </c>
      <c r="P54" s="52" t="s">
        <v>1</v>
      </c>
      <c r="Q54" s="52">
        <v>1</v>
      </c>
      <c r="R54" s="52">
        <f t="shared" si="0"/>
        <v>2</v>
      </c>
      <c r="S54" s="52" t="s">
        <v>433</v>
      </c>
      <c r="T54" s="52">
        <v>1</v>
      </c>
      <c r="U54" s="52" t="s">
        <v>1</v>
      </c>
      <c r="V54" s="52">
        <v>1</v>
      </c>
      <c r="W54" s="52">
        <f t="shared" si="1"/>
        <v>0</v>
      </c>
      <c r="X54" s="52">
        <v>1</v>
      </c>
      <c r="Y54" s="52" t="s">
        <v>1</v>
      </c>
      <c r="Z54" s="52">
        <v>1</v>
      </c>
      <c r="AA54" s="52">
        <f t="shared" si="2"/>
        <v>0</v>
      </c>
      <c r="AB54" s="52" t="s">
        <v>1</v>
      </c>
      <c r="AC54" s="52" t="s">
        <v>1</v>
      </c>
      <c r="AD54" s="52" t="s">
        <v>1</v>
      </c>
      <c r="AE54" s="52">
        <f t="shared" si="3"/>
        <v>0</v>
      </c>
      <c r="AF54" s="293" t="s">
        <v>1</v>
      </c>
      <c r="AG54" s="293"/>
      <c r="AH54" s="52" t="s">
        <v>1</v>
      </c>
      <c r="AI54" s="52" t="s">
        <v>1</v>
      </c>
      <c r="AJ54" s="52">
        <f t="shared" si="4"/>
        <v>0</v>
      </c>
      <c r="AK54" s="52" t="s">
        <v>1</v>
      </c>
      <c r="AL54" s="293" t="s">
        <v>1</v>
      </c>
      <c r="AM54" s="293"/>
      <c r="AN54" s="52" t="s">
        <v>1</v>
      </c>
      <c r="AO54" s="59" t="s">
        <v>1</v>
      </c>
      <c r="AP54" s="60">
        <f t="shared" si="5"/>
        <v>0</v>
      </c>
      <c r="AQ54" s="294" t="s">
        <v>1</v>
      </c>
      <c r="AR54" s="294"/>
      <c r="AS54" s="294"/>
      <c r="AT54" s="61">
        <v>1</v>
      </c>
      <c r="AU54" s="36">
        <f t="shared" si="6"/>
        <v>634</v>
      </c>
      <c r="AV54" s="62">
        <v>635</v>
      </c>
      <c r="AW54" s="36">
        <f>VLOOKUP(B54,'[25]Intermediate Cities'!A:A,1,FALSE)</f>
        <v>634</v>
      </c>
      <c r="AX54" s="36">
        <f t="shared" si="7"/>
        <v>0</v>
      </c>
      <c r="AY54" s="36">
        <f t="shared" si="8"/>
        <v>1</v>
      </c>
      <c r="AZ54" s="36">
        <v>1</v>
      </c>
    </row>
    <row r="55" spans="1:52" ht="15.75" hidden="1" customHeight="1" x14ac:dyDescent="0.3">
      <c r="A55" s="51">
        <v>49</v>
      </c>
      <c r="B55" s="52">
        <v>635</v>
      </c>
      <c r="C55" s="53" t="s">
        <v>192</v>
      </c>
      <c r="D55" s="54" t="s">
        <v>429</v>
      </c>
      <c r="E55" s="53" t="s">
        <v>434</v>
      </c>
      <c r="F55" s="52" t="s">
        <v>296</v>
      </c>
      <c r="G55" s="52" t="s">
        <v>296</v>
      </c>
      <c r="H55" s="55" t="s">
        <v>326</v>
      </c>
      <c r="I55" s="53" t="s">
        <v>1</v>
      </c>
      <c r="J55" s="53" t="s">
        <v>1</v>
      </c>
      <c r="K55" s="53" t="s">
        <v>1</v>
      </c>
      <c r="L55" s="63" t="s">
        <v>5</v>
      </c>
      <c r="M55" s="64" t="s">
        <v>404</v>
      </c>
      <c r="N55" s="58" t="s">
        <v>404</v>
      </c>
      <c r="O55" s="52">
        <v>1</v>
      </c>
      <c r="P55" s="52">
        <v>1</v>
      </c>
      <c r="Q55" s="52">
        <v>1</v>
      </c>
      <c r="R55" s="52">
        <f t="shared" si="0"/>
        <v>3</v>
      </c>
      <c r="S55" s="52" t="s">
        <v>433</v>
      </c>
      <c r="T55" s="52">
        <v>1</v>
      </c>
      <c r="U55" s="52">
        <v>1</v>
      </c>
      <c r="V55" s="52">
        <v>1</v>
      </c>
      <c r="W55" s="52">
        <f t="shared" si="1"/>
        <v>0</v>
      </c>
      <c r="X55" s="52">
        <v>1</v>
      </c>
      <c r="Y55" s="52">
        <v>1</v>
      </c>
      <c r="Z55" s="52">
        <v>1</v>
      </c>
      <c r="AA55" s="52">
        <f t="shared" si="2"/>
        <v>0</v>
      </c>
      <c r="AB55" s="52" t="s">
        <v>1</v>
      </c>
      <c r="AC55" s="52" t="s">
        <v>1</v>
      </c>
      <c r="AD55" s="52" t="s">
        <v>1</v>
      </c>
      <c r="AE55" s="52">
        <f t="shared" si="3"/>
        <v>0</v>
      </c>
      <c r="AF55" s="293">
        <v>1</v>
      </c>
      <c r="AG55" s="293"/>
      <c r="AH55" s="52">
        <v>1</v>
      </c>
      <c r="AI55" s="52">
        <v>1</v>
      </c>
      <c r="AJ55" s="52">
        <f t="shared" si="4"/>
        <v>3</v>
      </c>
      <c r="AK55" s="52" t="s">
        <v>433</v>
      </c>
      <c r="AL55" s="293">
        <v>1</v>
      </c>
      <c r="AM55" s="293"/>
      <c r="AN55" s="52">
        <v>1</v>
      </c>
      <c r="AO55" s="59">
        <v>1</v>
      </c>
      <c r="AP55" s="60">
        <f t="shared" si="5"/>
        <v>3</v>
      </c>
      <c r="AQ55" s="294" t="s">
        <v>433</v>
      </c>
      <c r="AR55" s="294"/>
      <c r="AS55" s="294"/>
      <c r="AT55" s="61">
        <v>1</v>
      </c>
      <c r="AU55" s="36">
        <f t="shared" si="6"/>
        <v>635</v>
      </c>
      <c r="AV55" s="62">
        <v>637</v>
      </c>
      <c r="AW55" s="36" t="e">
        <f>VLOOKUP(B55,'[25]Intermediate Cities'!A:A,1,FALSE)</f>
        <v>#N/A</v>
      </c>
      <c r="AX55" s="36">
        <f t="shared" si="7"/>
        <v>0</v>
      </c>
      <c r="AY55" s="36">
        <f t="shared" si="8"/>
        <v>3</v>
      </c>
      <c r="AZ55" s="36">
        <v>1</v>
      </c>
    </row>
    <row r="56" spans="1:52" ht="16.5" hidden="1" customHeight="1" x14ac:dyDescent="0.3">
      <c r="A56" s="51">
        <v>50</v>
      </c>
      <c r="B56" s="52">
        <v>636</v>
      </c>
      <c r="C56" s="53" t="s">
        <v>183</v>
      </c>
      <c r="D56" s="54" t="s">
        <v>429</v>
      </c>
      <c r="E56" s="53" t="s">
        <v>434</v>
      </c>
      <c r="F56" s="52" t="s">
        <v>296</v>
      </c>
      <c r="G56" s="52" t="s">
        <v>296</v>
      </c>
      <c r="H56" s="55" t="s">
        <v>327</v>
      </c>
      <c r="I56" s="53" t="s">
        <v>1</v>
      </c>
      <c r="J56" s="53" t="s">
        <v>1</v>
      </c>
      <c r="K56" s="53" t="s">
        <v>1</v>
      </c>
      <c r="L56" s="67" t="s">
        <v>8</v>
      </c>
      <c r="M56" s="52" t="s">
        <v>1</v>
      </c>
      <c r="N56" s="52" t="s">
        <v>1</v>
      </c>
      <c r="O56" s="52" t="s">
        <v>1</v>
      </c>
      <c r="P56" s="52" t="s">
        <v>1</v>
      </c>
      <c r="Q56" s="52" t="s">
        <v>1</v>
      </c>
      <c r="R56" s="52">
        <f t="shared" si="0"/>
        <v>0</v>
      </c>
      <c r="S56" s="52" t="s">
        <v>1</v>
      </c>
      <c r="T56" s="52" t="s">
        <v>1</v>
      </c>
      <c r="U56" s="52" t="s">
        <v>1</v>
      </c>
      <c r="V56" s="52" t="s">
        <v>1</v>
      </c>
      <c r="W56" s="52">
        <f t="shared" si="1"/>
        <v>0</v>
      </c>
      <c r="X56" s="52" t="s">
        <v>1</v>
      </c>
      <c r="Y56" s="52" t="s">
        <v>1</v>
      </c>
      <c r="Z56" s="52" t="s">
        <v>1</v>
      </c>
      <c r="AA56" s="52">
        <f t="shared" si="2"/>
        <v>0</v>
      </c>
      <c r="AB56" s="52" t="s">
        <v>1</v>
      </c>
      <c r="AC56" s="52" t="s">
        <v>1</v>
      </c>
      <c r="AD56" s="52" t="s">
        <v>1</v>
      </c>
      <c r="AE56" s="52">
        <f t="shared" si="3"/>
        <v>0</v>
      </c>
      <c r="AF56" s="293" t="s">
        <v>1</v>
      </c>
      <c r="AG56" s="293"/>
      <c r="AH56" s="52" t="s">
        <v>1</v>
      </c>
      <c r="AI56" s="52" t="s">
        <v>1</v>
      </c>
      <c r="AJ56" s="52">
        <f t="shared" si="4"/>
        <v>0</v>
      </c>
      <c r="AK56" s="52" t="s">
        <v>1</v>
      </c>
      <c r="AL56" s="293" t="s">
        <v>1</v>
      </c>
      <c r="AM56" s="293"/>
      <c r="AN56" s="52" t="s">
        <v>1</v>
      </c>
      <c r="AO56" s="59" t="s">
        <v>1</v>
      </c>
      <c r="AP56" s="60">
        <f t="shared" si="5"/>
        <v>0</v>
      </c>
      <c r="AQ56" s="294" t="s">
        <v>1</v>
      </c>
      <c r="AR56" s="294"/>
      <c r="AS56" s="294"/>
      <c r="AT56" s="61"/>
      <c r="AU56" s="36" t="e">
        <f t="shared" si="6"/>
        <v>#N/A</v>
      </c>
      <c r="AV56" s="62">
        <v>638</v>
      </c>
      <c r="AW56" s="36" t="e">
        <f>VLOOKUP(B56,'[25]Intermediate Cities'!A:A,1,FALSE)</f>
        <v>#N/A</v>
      </c>
      <c r="AX56" s="36">
        <f t="shared" si="7"/>
        <v>0</v>
      </c>
      <c r="AY56" s="36">
        <f t="shared" si="8"/>
        <v>0</v>
      </c>
      <c r="AZ56" s="36">
        <f t="shared" si="9"/>
        <v>0</v>
      </c>
    </row>
    <row r="57" spans="1:52" ht="15.75" hidden="1" customHeight="1" x14ac:dyDescent="0.3">
      <c r="A57" s="51">
        <v>51</v>
      </c>
      <c r="B57" s="52">
        <v>637</v>
      </c>
      <c r="C57" s="53" t="s">
        <v>268</v>
      </c>
      <c r="D57" s="54" t="s">
        <v>429</v>
      </c>
      <c r="E57" s="53" t="s">
        <v>434</v>
      </c>
      <c r="F57" s="52" t="s">
        <v>296</v>
      </c>
      <c r="G57" s="52" t="s">
        <v>296</v>
      </c>
      <c r="H57" s="55" t="s">
        <v>327</v>
      </c>
      <c r="I57" s="53" t="s">
        <v>1</v>
      </c>
      <c r="J57" s="53" t="s">
        <v>1</v>
      </c>
      <c r="K57" s="53" t="s">
        <v>1</v>
      </c>
      <c r="L57" s="65" t="s">
        <v>7</v>
      </c>
      <c r="M57" s="64" t="s">
        <v>404</v>
      </c>
      <c r="N57" s="58" t="s">
        <v>404</v>
      </c>
      <c r="O57" s="52">
        <v>1</v>
      </c>
      <c r="P57" s="52">
        <v>1</v>
      </c>
      <c r="Q57" s="52">
        <v>1</v>
      </c>
      <c r="R57" s="52">
        <f t="shared" si="0"/>
        <v>3</v>
      </c>
      <c r="S57" s="52" t="s">
        <v>433</v>
      </c>
      <c r="T57" s="52">
        <v>1</v>
      </c>
      <c r="U57" s="52">
        <v>1</v>
      </c>
      <c r="V57" s="52">
        <v>1</v>
      </c>
      <c r="W57" s="52">
        <f t="shared" si="1"/>
        <v>0</v>
      </c>
      <c r="X57" s="52">
        <v>1</v>
      </c>
      <c r="Y57" s="52">
        <v>1</v>
      </c>
      <c r="Z57" s="52">
        <v>1</v>
      </c>
      <c r="AA57" s="52">
        <f t="shared" si="2"/>
        <v>0</v>
      </c>
      <c r="AB57" s="52" t="s">
        <v>1</v>
      </c>
      <c r="AC57" s="52" t="s">
        <v>1</v>
      </c>
      <c r="AD57" s="52" t="s">
        <v>1</v>
      </c>
      <c r="AE57" s="52">
        <f t="shared" si="3"/>
        <v>0</v>
      </c>
      <c r="AF57" s="293">
        <v>1</v>
      </c>
      <c r="AG57" s="293"/>
      <c r="AH57" s="52" t="s">
        <v>1</v>
      </c>
      <c r="AI57" s="52">
        <v>1</v>
      </c>
      <c r="AJ57" s="52">
        <f t="shared" si="4"/>
        <v>2</v>
      </c>
      <c r="AK57" s="52" t="s">
        <v>433</v>
      </c>
      <c r="AL57" s="293">
        <v>1</v>
      </c>
      <c r="AM57" s="293"/>
      <c r="AN57" s="52">
        <v>1</v>
      </c>
      <c r="AO57" s="59" t="s">
        <v>1</v>
      </c>
      <c r="AP57" s="60">
        <f t="shared" si="5"/>
        <v>2</v>
      </c>
      <c r="AQ57" s="294" t="s">
        <v>433</v>
      </c>
      <c r="AR57" s="294"/>
      <c r="AS57" s="294"/>
      <c r="AT57" s="61">
        <v>1</v>
      </c>
      <c r="AU57" s="36">
        <f t="shared" si="6"/>
        <v>637</v>
      </c>
      <c r="AV57" s="62">
        <v>640</v>
      </c>
      <c r="AW57" s="36" t="e">
        <f>VLOOKUP(B57,'[25]Intermediate Cities'!A:A,1,FALSE)</f>
        <v>#N/A</v>
      </c>
      <c r="AX57" s="36">
        <f t="shared" si="7"/>
        <v>0</v>
      </c>
      <c r="AY57" s="36">
        <f t="shared" si="8"/>
        <v>3</v>
      </c>
      <c r="AZ57" s="36">
        <v>1</v>
      </c>
    </row>
    <row r="58" spans="1:52" ht="16.5" hidden="1" customHeight="1" x14ac:dyDescent="0.3">
      <c r="A58" s="51">
        <v>52</v>
      </c>
      <c r="B58" s="52">
        <v>638</v>
      </c>
      <c r="C58" s="53" t="s">
        <v>66</v>
      </c>
      <c r="D58" s="54" t="s">
        <v>429</v>
      </c>
      <c r="E58" s="53" t="s">
        <v>434</v>
      </c>
      <c r="F58" s="52" t="s">
        <v>296</v>
      </c>
      <c r="G58" s="52" t="s">
        <v>296</v>
      </c>
      <c r="H58" s="55" t="s">
        <v>327</v>
      </c>
      <c r="I58" s="53" t="s">
        <v>1</v>
      </c>
      <c r="J58" s="53" t="s">
        <v>1</v>
      </c>
      <c r="K58" s="53" t="s">
        <v>1</v>
      </c>
      <c r="L58" s="56" t="s">
        <v>431</v>
      </c>
      <c r="M58" s="57" t="s">
        <v>432</v>
      </c>
      <c r="N58" s="58" t="s">
        <v>404</v>
      </c>
      <c r="O58" s="52">
        <v>1</v>
      </c>
      <c r="P58" s="52" t="s">
        <v>1</v>
      </c>
      <c r="Q58" s="52">
        <v>1</v>
      </c>
      <c r="R58" s="52">
        <f t="shared" si="0"/>
        <v>2</v>
      </c>
      <c r="S58" s="52" t="s">
        <v>433</v>
      </c>
      <c r="T58" s="52" t="s">
        <v>1</v>
      </c>
      <c r="U58" s="52" t="s">
        <v>1</v>
      </c>
      <c r="V58" s="52">
        <v>1</v>
      </c>
      <c r="W58" s="52">
        <f t="shared" si="1"/>
        <v>0</v>
      </c>
      <c r="X58" s="52" t="s">
        <v>1</v>
      </c>
      <c r="Y58" s="52" t="s">
        <v>1</v>
      </c>
      <c r="Z58" s="52">
        <v>1</v>
      </c>
      <c r="AA58" s="52">
        <f t="shared" si="2"/>
        <v>0</v>
      </c>
      <c r="AB58" s="52" t="s">
        <v>1</v>
      </c>
      <c r="AC58" s="52" t="s">
        <v>1</v>
      </c>
      <c r="AD58" s="52" t="s">
        <v>1</v>
      </c>
      <c r="AE58" s="52">
        <f t="shared" si="3"/>
        <v>0</v>
      </c>
      <c r="AF58" s="293" t="s">
        <v>1</v>
      </c>
      <c r="AG58" s="293"/>
      <c r="AH58" s="52" t="s">
        <v>1</v>
      </c>
      <c r="AI58" s="52">
        <v>1</v>
      </c>
      <c r="AJ58" s="52">
        <f t="shared" si="4"/>
        <v>1</v>
      </c>
      <c r="AK58" s="52" t="s">
        <v>433</v>
      </c>
      <c r="AL58" s="293" t="s">
        <v>1</v>
      </c>
      <c r="AM58" s="293"/>
      <c r="AN58" s="52" t="s">
        <v>1</v>
      </c>
      <c r="AO58" s="59">
        <v>1</v>
      </c>
      <c r="AP58" s="60">
        <f t="shared" si="5"/>
        <v>1</v>
      </c>
      <c r="AQ58" s="294" t="s">
        <v>433</v>
      </c>
      <c r="AR58" s="294"/>
      <c r="AS58" s="294"/>
      <c r="AT58" s="61">
        <v>1</v>
      </c>
      <c r="AU58" s="36">
        <f t="shared" si="6"/>
        <v>638</v>
      </c>
      <c r="AV58" s="62">
        <v>647</v>
      </c>
      <c r="AW58" s="36" t="e">
        <f>VLOOKUP(B58,'[25]Intermediate Cities'!A:A,1,FALSE)</f>
        <v>#N/A</v>
      </c>
      <c r="AX58" s="36">
        <f t="shared" si="7"/>
        <v>0</v>
      </c>
      <c r="AY58" s="36">
        <f t="shared" si="8"/>
        <v>3</v>
      </c>
      <c r="AZ58" s="36">
        <v>1</v>
      </c>
    </row>
    <row r="59" spans="1:52" ht="15.75" hidden="1" customHeight="1" x14ac:dyDescent="0.3">
      <c r="A59" s="51">
        <v>53</v>
      </c>
      <c r="B59" s="52">
        <v>639</v>
      </c>
      <c r="C59" s="53" t="s">
        <v>188</v>
      </c>
      <c r="D59" s="54" t="s">
        <v>429</v>
      </c>
      <c r="E59" s="53" t="s">
        <v>434</v>
      </c>
      <c r="F59" s="52" t="s">
        <v>296</v>
      </c>
      <c r="G59" s="52" t="s">
        <v>296</v>
      </c>
      <c r="H59" s="55" t="s">
        <v>353</v>
      </c>
      <c r="I59" s="53" t="s">
        <v>1</v>
      </c>
      <c r="J59" s="53" t="s">
        <v>1</v>
      </c>
      <c r="K59" s="53" t="s">
        <v>1</v>
      </c>
      <c r="L59" s="67" t="s">
        <v>8</v>
      </c>
      <c r="M59" s="64" t="s">
        <v>404</v>
      </c>
      <c r="N59" s="58" t="s">
        <v>404</v>
      </c>
      <c r="O59" s="52" t="s">
        <v>1</v>
      </c>
      <c r="P59" s="52" t="s">
        <v>1</v>
      </c>
      <c r="Q59" s="52" t="s">
        <v>1</v>
      </c>
      <c r="R59" s="52">
        <f t="shared" si="0"/>
        <v>0</v>
      </c>
      <c r="S59" s="52" t="s">
        <v>1</v>
      </c>
      <c r="T59" s="52">
        <v>1</v>
      </c>
      <c r="U59" s="52">
        <v>1</v>
      </c>
      <c r="V59" s="52">
        <v>1</v>
      </c>
      <c r="W59" s="52">
        <f t="shared" si="1"/>
        <v>0</v>
      </c>
      <c r="X59" s="52">
        <v>1</v>
      </c>
      <c r="Y59" s="52">
        <v>1</v>
      </c>
      <c r="Z59" s="52">
        <v>1</v>
      </c>
      <c r="AA59" s="52">
        <f t="shared" si="2"/>
        <v>0</v>
      </c>
      <c r="AB59" s="52" t="s">
        <v>1</v>
      </c>
      <c r="AC59" s="52" t="s">
        <v>1</v>
      </c>
      <c r="AD59" s="52" t="s">
        <v>1</v>
      </c>
      <c r="AE59" s="52">
        <f t="shared" si="3"/>
        <v>0</v>
      </c>
      <c r="AF59" s="293" t="s">
        <v>1</v>
      </c>
      <c r="AG59" s="293"/>
      <c r="AH59" s="52" t="s">
        <v>1</v>
      </c>
      <c r="AI59" s="52" t="s">
        <v>1</v>
      </c>
      <c r="AJ59" s="52">
        <f t="shared" si="4"/>
        <v>0</v>
      </c>
      <c r="AK59" s="52" t="s">
        <v>1</v>
      </c>
      <c r="AL59" s="293" t="s">
        <v>1</v>
      </c>
      <c r="AM59" s="293"/>
      <c r="AN59" s="52" t="s">
        <v>1</v>
      </c>
      <c r="AO59" s="59" t="s">
        <v>1</v>
      </c>
      <c r="AP59" s="60">
        <f t="shared" si="5"/>
        <v>0</v>
      </c>
      <c r="AQ59" s="294" t="s">
        <v>1</v>
      </c>
      <c r="AR59" s="294"/>
      <c r="AS59" s="294"/>
      <c r="AT59" s="61"/>
      <c r="AU59" s="36" t="e">
        <f t="shared" si="6"/>
        <v>#N/A</v>
      </c>
      <c r="AV59" s="62">
        <v>648</v>
      </c>
      <c r="AW59" s="36" t="e">
        <f>VLOOKUP(B59,'[25]Intermediate Cities'!A:A,1,FALSE)</f>
        <v>#N/A</v>
      </c>
      <c r="AX59" s="36">
        <f t="shared" si="7"/>
        <v>0</v>
      </c>
      <c r="AY59" s="36">
        <f t="shared" si="8"/>
        <v>0</v>
      </c>
      <c r="AZ59" s="36">
        <f t="shared" si="9"/>
        <v>0</v>
      </c>
    </row>
    <row r="60" spans="1:52" ht="15.75" hidden="1" customHeight="1" x14ac:dyDescent="0.3">
      <c r="A60" s="51">
        <v>54</v>
      </c>
      <c r="B60" s="52">
        <v>640</v>
      </c>
      <c r="C60" s="53" t="s">
        <v>191</v>
      </c>
      <c r="D60" s="54" t="s">
        <v>429</v>
      </c>
      <c r="E60" s="53" t="s">
        <v>434</v>
      </c>
      <c r="F60" s="52" t="s">
        <v>296</v>
      </c>
      <c r="G60" s="52" t="s">
        <v>296</v>
      </c>
      <c r="H60" s="55" t="s">
        <v>353</v>
      </c>
      <c r="I60" s="53" t="s">
        <v>1</v>
      </c>
      <c r="J60" s="53" t="s">
        <v>1</v>
      </c>
      <c r="K60" s="53" t="s">
        <v>1</v>
      </c>
      <c r="L60" s="63" t="s">
        <v>5</v>
      </c>
      <c r="M60" s="64" t="s">
        <v>404</v>
      </c>
      <c r="N60" s="58" t="s">
        <v>404</v>
      </c>
      <c r="O60" s="52">
        <v>1</v>
      </c>
      <c r="P60" s="52">
        <v>1</v>
      </c>
      <c r="Q60" s="52">
        <v>1</v>
      </c>
      <c r="R60" s="52">
        <f t="shared" si="0"/>
        <v>3</v>
      </c>
      <c r="S60" s="52" t="s">
        <v>433</v>
      </c>
      <c r="T60" s="52">
        <v>1</v>
      </c>
      <c r="U60" s="52">
        <v>1</v>
      </c>
      <c r="V60" s="52">
        <v>1</v>
      </c>
      <c r="W60" s="52">
        <f t="shared" si="1"/>
        <v>0</v>
      </c>
      <c r="X60" s="52">
        <v>1</v>
      </c>
      <c r="Y60" s="52">
        <v>1</v>
      </c>
      <c r="Z60" s="52">
        <v>1</v>
      </c>
      <c r="AA60" s="52">
        <f t="shared" si="2"/>
        <v>0</v>
      </c>
      <c r="AB60" s="52" t="s">
        <v>1</v>
      </c>
      <c r="AC60" s="52" t="s">
        <v>1</v>
      </c>
      <c r="AD60" s="52" t="s">
        <v>1</v>
      </c>
      <c r="AE60" s="52">
        <f t="shared" si="3"/>
        <v>0</v>
      </c>
      <c r="AF60" s="293">
        <v>1</v>
      </c>
      <c r="AG60" s="293"/>
      <c r="AH60" s="52">
        <v>1</v>
      </c>
      <c r="AI60" s="52">
        <v>1</v>
      </c>
      <c r="AJ60" s="52">
        <f t="shared" si="4"/>
        <v>3</v>
      </c>
      <c r="AK60" s="52" t="s">
        <v>433</v>
      </c>
      <c r="AL60" s="293">
        <v>1</v>
      </c>
      <c r="AM60" s="293"/>
      <c r="AN60" s="52">
        <v>1</v>
      </c>
      <c r="AO60" s="59">
        <v>1</v>
      </c>
      <c r="AP60" s="60">
        <f t="shared" si="5"/>
        <v>3</v>
      </c>
      <c r="AQ60" s="294" t="s">
        <v>433</v>
      </c>
      <c r="AR60" s="294"/>
      <c r="AS60" s="294"/>
      <c r="AT60" s="61">
        <v>1</v>
      </c>
      <c r="AU60" s="36">
        <f t="shared" si="6"/>
        <v>640</v>
      </c>
      <c r="AV60" s="62">
        <v>649</v>
      </c>
      <c r="AW60" s="36">
        <f>VLOOKUP(B60,'[25]Intermediate Cities'!A:A,1,FALSE)</f>
        <v>640</v>
      </c>
      <c r="AX60" s="36">
        <f t="shared" si="7"/>
        <v>0</v>
      </c>
      <c r="AY60" s="36">
        <f t="shared" si="8"/>
        <v>3</v>
      </c>
      <c r="AZ60" s="36">
        <v>1</v>
      </c>
    </row>
    <row r="61" spans="1:52" ht="16.5" hidden="1" customHeight="1" x14ac:dyDescent="0.3">
      <c r="A61" s="51">
        <v>55</v>
      </c>
      <c r="B61" s="52">
        <v>641</v>
      </c>
      <c r="C61" s="53" t="s">
        <v>281</v>
      </c>
      <c r="D61" s="54" t="s">
        <v>429</v>
      </c>
      <c r="E61" s="53" t="s">
        <v>434</v>
      </c>
      <c r="F61" s="52" t="s">
        <v>296</v>
      </c>
      <c r="G61" s="52" t="s">
        <v>296</v>
      </c>
      <c r="H61" s="55" t="s">
        <v>353</v>
      </c>
      <c r="I61" s="53" t="s">
        <v>1</v>
      </c>
      <c r="J61" s="53" t="s">
        <v>1</v>
      </c>
      <c r="K61" s="53" t="s">
        <v>1</v>
      </c>
      <c r="L61" s="67" t="s">
        <v>8</v>
      </c>
      <c r="M61" s="52" t="s">
        <v>1</v>
      </c>
      <c r="N61" s="52" t="s">
        <v>1</v>
      </c>
      <c r="O61" s="52" t="s">
        <v>1</v>
      </c>
      <c r="P61" s="52" t="s">
        <v>1</v>
      </c>
      <c r="Q61" s="52" t="s">
        <v>1</v>
      </c>
      <c r="R61" s="52">
        <f t="shared" si="0"/>
        <v>0</v>
      </c>
      <c r="S61" s="52" t="s">
        <v>1</v>
      </c>
      <c r="T61" s="52" t="s">
        <v>1</v>
      </c>
      <c r="U61" s="52" t="s">
        <v>1</v>
      </c>
      <c r="V61" s="52" t="s">
        <v>1</v>
      </c>
      <c r="W61" s="52">
        <f t="shared" si="1"/>
        <v>0</v>
      </c>
      <c r="X61" s="52" t="s">
        <v>1</v>
      </c>
      <c r="Y61" s="52" t="s">
        <v>1</v>
      </c>
      <c r="Z61" s="52" t="s">
        <v>1</v>
      </c>
      <c r="AA61" s="52">
        <f t="shared" si="2"/>
        <v>0</v>
      </c>
      <c r="AB61" s="52" t="s">
        <v>1</v>
      </c>
      <c r="AC61" s="52" t="s">
        <v>1</v>
      </c>
      <c r="AD61" s="52" t="s">
        <v>1</v>
      </c>
      <c r="AE61" s="52">
        <f t="shared" si="3"/>
        <v>0</v>
      </c>
      <c r="AF61" s="293" t="s">
        <v>1</v>
      </c>
      <c r="AG61" s="293"/>
      <c r="AH61" s="52" t="s">
        <v>1</v>
      </c>
      <c r="AI61" s="52" t="s">
        <v>1</v>
      </c>
      <c r="AJ61" s="52">
        <f t="shared" si="4"/>
        <v>0</v>
      </c>
      <c r="AK61" s="52" t="s">
        <v>1</v>
      </c>
      <c r="AL61" s="293" t="s">
        <v>1</v>
      </c>
      <c r="AM61" s="293"/>
      <c r="AN61" s="52" t="s">
        <v>1</v>
      </c>
      <c r="AO61" s="59" t="s">
        <v>1</v>
      </c>
      <c r="AP61" s="60">
        <f t="shared" si="5"/>
        <v>0</v>
      </c>
      <c r="AQ61" s="294" t="s">
        <v>1</v>
      </c>
      <c r="AR61" s="294"/>
      <c r="AS61" s="294"/>
      <c r="AT61" s="61"/>
      <c r="AU61" s="36" t="e">
        <f t="shared" si="6"/>
        <v>#N/A</v>
      </c>
      <c r="AV61" s="62">
        <v>650</v>
      </c>
      <c r="AW61" s="36" t="e">
        <f>VLOOKUP(B61,'[25]Intermediate Cities'!A:A,1,FALSE)</f>
        <v>#N/A</v>
      </c>
      <c r="AX61" s="36">
        <f t="shared" si="7"/>
        <v>0</v>
      </c>
      <c r="AY61" s="36">
        <f t="shared" si="8"/>
        <v>0</v>
      </c>
      <c r="AZ61" s="36">
        <f t="shared" si="9"/>
        <v>0</v>
      </c>
    </row>
    <row r="62" spans="1:52" ht="15.75" hidden="1" customHeight="1" x14ac:dyDescent="0.3">
      <c r="A62" s="51">
        <v>56</v>
      </c>
      <c r="B62" s="52">
        <v>644</v>
      </c>
      <c r="C62" s="53" t="s">
        <v>271</v>
      </c>
      <c r="D62" s="54" t="s">
        <v>429</v>
      </c>
      <c r="E62" s="53" t="s">
        <v>434</v>
      </c>
      <c r="F62" s="52" t="s">
        <v>296</v>
      </c>
      <c r="G62" s="52" t="s">
        <v>296</v>
      </c>
      <c r="H62" s="55" t="s">
        <v>327</v>
      </c>
      <c r="I62" s="53" t="s">
        <v>1</v>
      </c>
      <c r="J62" s="53" t="s">
        <v>1</v>
      </c>
      <c r="K62" s="53" t="s">
        <v>1</v>
      </c>
      <c r="L62" s="65" t="s">
        <v>7</v>
      </c>
      <c r="M62" s="64" t="s">
        <v>404</v>
      </c>
      <c r="N62" s="58" t="s">
        <v>404</v>
      </c>
      <c r="O62" s="52">
        <v>1</v>
      </c>
      <c r="P62" s="52">
        <v>1</v>
      </c>
      <c r="Q62" s="52">
        <v>1</v>
      </c>
      <c r="R62" s="52">
        <f t="shared" si="0"/>
        <v>3</v>
      </c>
      <c r="S62" s="52" t="s">
        <v>433</v>
      </c>
      <c r="T62" s="52">
        <v>1</v>
      </c>
      <c r="U62" s="52">
        <v>1</v>
      </c>
      <c r="V62" s="52">
        <v>1</v>
      </c>
      <c r="W62" s="52">
        <f t="shared" si="1"/>
        <v>0</v>
      </c>
      <c r="X62" s="52">
        <v>1</v>
      </c>
      <c r="Y62" s="52">
        <v>1</v>
      </c>
      <c r="Z62" s="52">
        <v>1</v>
      </c>
      <c r="AA62" s="52">
        <f t="shared" si="2"/>
        <v>0</v>
      </c>
      <c r="AB62" s="52" t="s">
        <v>1</v>
      </c>
      <c r="AC62" s="52" t="s">
        <v>1</v>
      </c>
      <c r="AD62" s="52" t="s">
        <v>1</v>
      </c>
      <c r="AE62" s="52">
        <f t="shared" si="3"/>
        <v>0</v>
      </c>
      <c r="AF62" s="293">
        <v>1</v>
      </c>
      <c r="AG62" s="293"/>
      <c r="AH62" s="52">
        <v>1</v>
      </c>
      <c r="AI62" s="52">
        <v>1</v>
      </c>
      <c r="AJ62" s="52">
        <f t="shared" si="4"/>
        <v>3</v>
      </c>
      <c r="AK62" s="52" t="s">
        <v>433</v>
      </c>
      <c r="AL62" s="293">
        <v>1</v>
      </c>
      <c r="AM62" s="293"/>
      <c r="AN62" s="52">
        <v>1</v>
      </c>
      <c r="AO62" s="59">
        <v>1</v>
      </c>
      <c r="AP62" s="60">
        <f t="shared" si="5"/>
        <v>3</v>
      </c>
      <c r="AQ62" s="294" t="s">
        <v>433</v>
      </c>
      <c r="AR62" s="294"/>
      <c r="AS62" s="294"/>
      <c r="AT62" s="61"/>
      <c r="AU62" s="36" t="e">
        <f t="shared" si="6"/>
        <v>#N/A</v>
      </c>
      <c r="AV62" s="62">
        <v>651</v>
      </c>
      <c r="AW62" s="36">
        <f>VLOOKUP(B62,'[25]Intermediate Cities'!A:A,1,FALSE)</f>
        <v>644</v>
      </c>
      <c r="AX62" s="36">
        <f t="shared" si="7"/>
        <v>0</v>
      </c>
      <c r="AY62" s="36">
        <f t="shared" si="8"/>
        <v>3</v>
      </c>
      <c r="AZ62" s="36">
        <v>1</v>
      </c>
    </row>
    <row r="63" spans="1:52" ht="16.5" hidden="1" customHeight="1" x14ac:dyDescent="0.3">
      <c r="A63" s="51">
        <v>57</v>
      </c>
      <c r="B63" s="52">
        <v>645</v>
      </c>
      <c r="C63" s="53" t="s">
        <v>280</v>
      </c>
      <c r="D63" s="54" t="s">
        <v>437</v>
      </c>
      <c r="E63" s="53" t="s">
        <v>438</v>
      </c>
      <c r="F63" s="52" t="s">
        <v>296</v>
      </c>
      <c r="G63" s="52" t="s">
        <v>296</v>
      </c>
      <c r="H63" s="55" t="s">
        <v>327</v>
      </c>
      <c r="I63" s="53" t="s">
        <v>1</v>
      </c>
      <c r="J63" s="53" t="s">
        <v>1</v>
      </c>
      <c r="K63" s="53" t="s">
        <v>1</v>
      </c>
      <c r="L63" s="65" t="s">
        <v>7</v>
      </c>
      <c r="M63" s="64" t="s">
        <v>404</v>
      </c>
      <c r="N63" s="58" t="s">
        <v>404</v>
      </c>
      <c r="O63" s="52">
        <v>1</v>
      </c>
      <c r="P63" s="52">
        <v>1</v>
      </c>
      <c r="Q63" s="52">
        <v>1</v>
      </c>
      <c r="R63" s="52">
        <f t="shared" si="0"/>
        <v>3</v>
      </c>
      <c r="S63" s="52" t="s">
        <v>433</v>
      </c>
      <c r="T63" s="52">
        <v>1</v>
      </c>
      <c r="U63" s="52">
        <v>1</v>
      </c>
      <c r="V63" s="52">
        <v>1</v>
      </c>
      <c r="W63" s="52">
        <f t="shared" si="1"/>
        <v>0</v>
      </c>
      <c r="X63" s="52">
        <v>1</v>
      </c>
      <c r="Y63" s="52">
        <v>1</v>
      </c>
      <c r="Z63" s="52">
        <v>1</v>
      </c>
      <c r="AA63" s="52">
        <f t="shared" si="2"/>
        <v>0</v>
      </c>
      <c r="AB63" s="52" t="s">
        <v>1</v>
      </c>
      <c r="AC63" s="52" t="s">
        <v>1</v>
      </c>
      <c r="AD63" s="52" t="s">
        <v>1</v>
      </c>
      <c r="AE63" s="52">
        <f t="shared" si="3"/>
        <v>0</v>
      </c>
      <c r="AF63" s="293">
        <v>1</v>
      </c>
      <c r="AG63" s="293"/>
      <c r="AH63" s="52">
        <v>1</v>
      </c>
      <c r="AI63" s="52">
        <v>1</v>
      </c>
      <c r="AJ63" s="52">
        <f t="shared" si="4"/>
        <v>3</v>
      </c>
      <c r="AK63" s="52" t="s">
        <v>439</v>
      </c>
      <c r="AL63" s="293">
        <v>1</v>
      </c>
      <c r="AM63" s="293"/>
      <c r="AN63" s="52">
        <v>1</v>
      </c>
      <c r="AO63" s="59">
        <v>1</v>
      </c>
      <c r="AP63" s="60">
        <f t="shared" si="5"/>
        <v>3</v>
      </c>
      <c r="AQ63" s="294" t="s">
        <v>439</v>
      </c>
      <c r="AR63" s="294"/>
      <c r="AS63" s="294"/>
      <c r="AT63" s="61"/>
      <c r="AU63" s="36" t="e">
        <f t="shared" si="6"/>
        <v>#N/A</v>
      </c>
      <c r="AV63" s="62">
        <v>653</v>
      </c>
      <c r="AW63" s="36" t="e">
        <f>VLOOKUP(B63,'[25]Intermediate Cities'!A:A,1,FALSE)</f>
        <v>#N/A</v>
      </c>
      <c r="AX63" s="36">
        <f t="shared" si="7"/>
        <v>2</v>
      </c>
      <c r="AY63" s="36">
        <f t="shared" si="8"/>
        <v>1</v>
      </c>
      <c r="AZ63" s="36">
        <v>1</v>
      </c>
    </row>
    <row r="64" spans="1:52" ht="15.75" hidden="1" customHeight="1" x14ac:dyDescent="0.3">
      <c r="A64" s="51">
        <v>58</v>
      </c>
      <c r="B64" s="52">
        <v>647</v>
      </c>
      <c r="C64" s="53" t="s">
        <v>184</v>
      </c>
      <c r="D64" s="54" t="s">
        <v>429</v>
      </c>
      <c r="E64" s="53" t="s">
        <v>434</v>
      </c>
      <c r="F64" s="52" t="s">
        <v>296</v>
      </c>
      <c r="G64" s="52" t="s">
        <v>296</v>
      </c>
      <c r="H64" s="55" t="s">
        <v>353</v>
      </c>
      <c r="I64" s="53" t="s">
        <v>1</v>
      </c>
      <c r="J64" s="53" t="s">
        <v>1</v>
      </c>
      <c r="K64" s="53" t="s">
        <v>1</v>
      </c>
      <c r="L64" s="63" t="s">
        <v>5</v>
      </c>
      <c r="M64" s="64" t="s">
        <v>404</v>
      </c>
      <c r="N64" s="58" t="s">
        <v>404</v>
      </c>
      <c r="O64" s="52">
        <v>1</v>
      </c>
      <c r="P64" s="52">
        <v>1</v>
      </c>
      <c r="Q64" s="52">
        <v>1</v>
      </c>
      <c r="R64" s="52">
        <f t="shared" si="0"/>
        <v>3</v>
      </c>
      <c r="S64" s="52" t="s">
        <v>433</v>
      </c>
      <c r="T64" s="52">
        <v>1</v>
      </c>
      <c r="U64" s="52">
        <v>1</v>
      </c>
      <c r="V64" s="52">
        <v>1</v>
      </c>
      <c r="W64" s="52">
        <f t="shared" si="1"/>
        <v>0</v>
      </c>
      <c r="X64" s="52">
        <v>1</v>
      </c>
      <c r="Y64" s="52" t="s">
        <v>1</v>
      </c>
      <c r="Z64" s="52">
        <v>1</v>
      </c>
      <c r="AA64" s="52">
        <f t="shared" si="2"/>
        <v>0</v>
      </c>
      <c r="AB64" s="52" t="s">
        <v>1</v>
      </c>
      <c r="AC64" s="52" t="s">
        <v>1</v>
      </c>
      <c r="AD64" s="52" t="s">
        <v>1</v>
      </c>
      <c r="AE64" s="52">
        <f t="shared" si="3"/>
        <v>0</v>
      </c>
      <c r="AF64" s="293">
        <v>1</v>
      </c>
      <c r="AG64" s="293"/>
      <c r="AH64" s="52" t="s">
        <v>1</v>
      </c>
      <c r="AI64" s="52">
        <v>1</v>
      </c>
      <c r="AJ64" s="52">
        <f t="shared" si="4"/>
        <v>2</v>
      </c>
      <c r="AK64" s="52" t="s">
        <v>433</v>
      </c>
      <c r="AL64" s="293">
        <v>1</v>
      </c>
      <c r="AM64" s="293"/>
      <c r="AN64" s="52">
        <v>1</v>
      </c>
      <c r="AO64" s="59">
        <v>1</v>
      </c>
      <c r="AP64" s="60">
        <f t="shared" si="5"/>
        <v>3</v>
      </c>
      <c r="AQ64" s="294" t="s">
        <v>433</v>
      </c>
      <c r="AR64" s="294"/>
      <c r="AS64" s="294"/>
      <c r="AT64" s="61">
        <v>1</v>
      </c>
      <c r="AU64" s="36">
        <f t="shared" si="6"/>
        <v>647</v>
      </c>
      <c r="AV64" s="62">
        <v>655</v>
      </c>
      <c r="AW64" s="36" t="e">
        <f>VLOOKUP(B64,'[25]Intermediate Cities'!A:A,1,FALSE)</f>
        <v>#N/A</v>
      </c>
      <c r="AX64" s="36">
        <f t="shared" si="7"/>
        <v>0</v>
      </c>
      <c r="AY64" s="36">
        <f t="shared" si="8"/>
        <v>3</v>
      </c>
      <c r="AZ64" s="36">
        <v>1</v>
      </c>
    </row>
    <row r="65" spans="1:52" ht="16.5" hidden="1" customHeight="1" x14ac:dyDescent="0.3">
      <c r="A65" s="51">
        <v>59</v>
      </c>
      <c r="B65" s="52">
        <v>648</v>
      </c>
      <c r="C65" s="53" t="s">
        <v>65</v>
      </c>
      <c r="D65" s="54" t="s">
        <v>429</v>
      </c>
      <c r="E65" s="53" t="s">
        <v>434</v>
      </c>
      <c r="F65" s="52" t="s">
        <v>296</v>
      </c>
      <c r="G65" s="52" t="s">
        <v>296</v>
      </c>
      <c r="H65" s="55" t="s">
        <v>327</v>
      </c>
      <c r="I65" s="53" t="s">
        <v>1</v>
      </c>
      <c r="J65" s="53" t="s">
        <v>1</v>
      </c>
      <c r="K65" s="53" t="s">
        <v>1</v>
      </c>
      <c r="L65" s="56" t="s">
        <v>431</v>
      </c>
      <c r="M65" s="64" t="s">
        <v>404</v>
      </c>
      <c r="N65" s="58" t="s">
        <v>404</v>
      </c>
      <c r="O65" s="52" t="s">
        <v>1</v>
      </c>
      <c r="P65" s="52">
        <v>1</v>
      </c>
      <c r="Q65" s="52">
        <v>1</v>
      </c>
      <c r="R65" s="52">
        <f t="shared" si="0"/>
        <v>2</v>
      </c>
      <c r="S65" s="52" t="s">
        <v>433</v>
      </c>
      <c r="T65" s="52" t="s">
        <v>1</v>
      </c>
      <c r="U65" s="52" t="s">
        <v>1</v>
      </c>
      <c r="V65" s="52" t="s">
        <v>1</v>
      </c>
      <c r="W65" s="52">
        <f t="shared" si="1"/>
        <v>0</v>
      </c>
      <c r="X65" s="52" t="s">
        <v>1</v>
      </c>
      <c r="Y65" s="52">
        <v>1</v>
      </c>
      <c r="Z65" s="52">
        <v>1</v>
      </c>
      <c r="AA65" s="52">
        <f t="shared" si="2"/>
        <v>0</v>
      </c>
      <c r="AB65" s="52" t="s">
        <v>1</v>
      </c>
      <c r="AC65" s="52" t="s">
        <v>1</v>
      </c>
      <c r="AD65" s="52" t="s">
        <v>1</v>
      </c>
      <c r="AE65" s="52">
        <f t="shared" si="3"/>
        <v>0</v>
      </c>
      <c r="AF65" s="293" t="s">
        <v>1</v>
      </c>
      <c r="AG65" s="293"/>
      <c r="AH65" s="52">
        <v>1</v>
      </c>
      <c r="AI65" s="52">
        <v>1</v>
      </c>
      <c r="AJ65" s="52">
        <f t="shared" si="4"/>
        <v>2</v>
      </c>
      <c r="AK65" s="52" t="s">
        <v>433</v>
      </c>
      <c r="AL65" s="293" t="s">
        <v>1</v>
      </c>
      <c r="AM65" s="293"/>
      <c r="AN65" s="52">
        <v>1</v>
      </c>
      <c r="AO65" s="59">
        <v>1</v>
      </c>
      <c r="AP65" s="60">
        <f t="shared" si="5"/>
        <v>2</v>
      </c>
      <c r="AQ65" s="294" t="s">
        <v>433</v>
      </c>
      <c r="AR65" s="294"/>
      <c r="AS65" s="294"/>
      <c r="AT65" s="61">
        <v>1</v>
      </c>
      <c r="AU65" s="36">
        <f t="shared" si="6"/>
        <v>648</v>
      </c>
      <c r="AV65" s="62">
        <v>656</v>
      </c>
      <c r="AW65" s="36" t="e">
        <f>VLOOKUP(B65,'[25]Intermediate Cities'!A:A,1,FALSE)</f>
        <v>#N/A</v>
      </c>
      <c r="AX65" s="36">
        <f t="shared" si="7"/>
        <v>0</v>
      </c>
      <c r="AY65" s="36">
        <f t="shared" si="8"/>
        <v>3</v>
      </c>
      <c r="AZ65" s="36">
        <v>1</v>
      </c>
    </row>
    <row r="66" spans="1:52" ht="15.75" hidden="1" customHeight="1" x14ac:dyDescent="0.3">
      <c r="A66" s="51">
        <v>60</v>
      </c>
      <c r="B66" s="52">
        <v>649</v>
      </c>
      <c r="C66" s="53" t="s">
        <v>75</v>
      </c>
      <c r="D66" s="54" t="s">
        <v>429</v>
      </c>
      <c r="E66" s="53" t="s">
        <v>435</v>
      </c>
      <c r="F66" s="52" t="s">
        <v>291</v>
      </c>
      <c r="G66" s="52" t="s">
        <v>291</v>
      </c>
      <c r="H66" s="55" t="s">
        <v>321</v>
      </c>
      <c r="I66" s="53" t="s">
        <v>1</v>
      </c>
      <c r="J66" s="53" t="s">
        <v>1</v>
      </c>
      <c r="K66" s="53" t="s">
        <v>1</v>
      </c>
      <c r="L66" s="56" t="s">
        <v>431</v>
      </c>
      <c r="M66" s="64" t="s">
        <v>404</v>
      </c>
      <c r="N66" s="58" t="s">
        <v>404</v>
      </c>
      <c r="O66" s="52">
        <v>1</v>
      </c>
      <c r="P66" s="52">
        <v>1</v>
      </c>
      <c r="Q66" s="52">
        <v>1</v>
      </c>
      <c r="R66" s="52">
        <f t="shared" si="0"/>
        <v>3</v>
      </c>
      <c r="S66" s="52" t="s">
        <v>433</v>
      </c>
      <c r="T66" s="52" t="s">
        <v>1</v>
      </c>
      <c r="U66" s="52" t="s">
        <v>1</v>
      </c>
      <c r="V66" s="52" t="s">
        <v>1</v>
      </c>
      <c r="W66" s="52">
        <f t="shared" si="1"/>
        <v>0</v>
      </c>
      <c r="X66" s="52" t="s">
        <v>1</v>
      </c>
      <c r="Y66" s="52" t="s">
        <v>1</v>
      </c>
      <c r="Z66" s="52">
        <v>1</v>
      </c>
      <c r="AA66" s="52">
        <f t="shared" si="2"/>
        <v>0</v>
      </c>
      <c r="AB66" s="52" t="s">
        <v>1</v>
      </c>
      <c r="AC66" s="52" t="s">
        <v>1</v>
      </c>
      <c r="AD66" s="52" t="s">
        <v>1</v>
      </c>
      <c r="AE66" s="52">
        <f t="shared" si="3"/>
        <v>0</v>
      </c>
      <c r="AF66" s="293" t="s">
        <v>1</v>
      </c>
      <c r="AG66" s="293"/>
      <c r="AH66" s="52" t="s">
        <v>1</v>
      </c>
      <c r="AI66" s="52" t="s">
        <v>1</v>
      </c>
      <c r="AJ66" s="52">
        <f t="shared" si="4"/>
        <v>0</v>
      </c>
      <c r="AK66" s="52" t="s">
        <v>1</v>
      </c>
      <c r="AL66" s="293" t="s">
        <v>1</v>
      </c>
      <c r="AM66" s="293"/>
      <c r="AN66" s="52" t="s">
        <v>1</v>
      </c>
      <c r="AO66" s="59" t="s">
        <v>1</v>
      </c>
      <c r="AP66" s="60">
        <f t="shared" si="5"/>
        <v>0</v>
      </c>
      <c r="AQ66" s="294" t="s">
        <v>1</v>
      </c>
      <c r="AR66" s="294"/>
      <c r="AS66" s="294"/>
      <c r="AT66" s="61">
        <v>1</v>
      </c>
      <c r="AU66" s="36">
        <f t="shared" si="6"/>
        <v>649</v>
      </c>
      <c r="AV66" s="62">
        <v>659</v>
      </c>
      <c r="AW66" s="36" t="e">
        <f>VLOOKUP(B66,'[25]Intermediate Cities'!A:A,1,FALSE)</f>
        <v>#N/A</v>
      </c>
      <c r="AX66" s="36">
        <f t="shared" si="7"/>
        <v>0</v>
      </c>
      <c r="AY66" s="36">
        <f t="shared" si="8"/>
        <v>1</v>
      </c>
      <c r="AZ66" s="36">
        <v>1</v>
      </c>
    </row>
    <row r="67" spans="1:52" ht="15.75" hidden="1" customHeight="1" x14ac:dyDescent="0.3">
      <c r="A67" s="51">
        <v>61</v>
      </c>
      <c r="B67" s="52">
        <v>650</v>
      </c>
      <c r="C67" s="53" t="s">
        <v>74</v>
      </c>
      <c r="D67" s="54" t="s">
        <v>429</v>
      </c>
      <c r="E67" s="53" t="s">
        <v>435</v>
      </c>
      <c r="F67" s="52" t="s">
        <v>291</v>
      </c>
      <c r="G67" s="52" t="s">
        <v>291</v>
      </c>
      <c r="H67" s="55" t="s">
        <v>330</v>
      </c>
      <c r="I67" s="53" t="s">
        <v>1</v>
      </c>
      <c r="J67" s="53" t="s">
        <v>1</v>
      </c>
      <c r="K67" s="53" t="s">
        <v>1</v>
      </c>
      <c r="L67" s="56" t="s">
        <v>431</v>
      </c>
      <c r="M67" s="57" t="s">
        <v>432</v>
      </c>
      <c r="N67" s="58" t="s">
        <v>404</v>
      </c>
      <c r="O67" s="52" t="s">
        <v>1</v>
      </c>
      <c r="P67" s="52" t="s">
        <v>1</v>
      </c>
      <c r="Q67" s="52" t="s">
        <v>1</v>
      </c>
      <c r="R67" s="52">
        <f t="shared" si="0"/>
        <v>0</v>
      </c>
      <c r="S67" s="52" t="s">
        <v>1</v>
      </c>
      <c r="T67" s="52" t="s">
        <v>1</v>
      </c>
      <c r="U67" s="52" t="s">
        <v>1</v>
      </c>
      <c r="V67" s="52" t="s">
        <v>1</v>
      </c>
      <c r="W67" s="52">
        <f t="shared" si="1"/>
        <v>0</v>
      </c>
      <c r="X67" s="52" t="s">
        <v>1</v>
      </c>
      <c r="Y67" s="52" t="s">
        <v>1</v>
      </c>
      <c r="Z67" s="52" t="s">
        <v>1</v>
      </c>
      <c r="AA67" s="52">
        <f t="shared" si="2"/>
        <v>0</v>
      </c>
      <c r="AB67" s="52" t="s">
        <v>1</v>
      </c>
      <c r="AC67" s="52" t="s">
        <v>1</v>
      </c>
      <c r="AD67" s="52">
        <v>1</v>
      </c>
      <c r="AE67" s="52">
        <f t="shared" si="3"/>
        <v>1</v>
      </c>
      <c r="AF67" s="293" t="s">
        <v>1</v>
      </c>
      <c r="AG67" s="293"/>
      <c r="AH67" s="52" t="s">
        <v>1</v>
      </c>
      <c r="AI67" s="52" t="s">
        <v>1</v>
      </c>
      <c r="AJ67" s="52">
        <f t="shared" si="4"/>
        <v>0</v>
      </c>
      <c r="AK67" s="52" t="s">
        <v>1</v>
      </c>
      <c r="AL67" s="293" t="s">
        <v>1</v>
      </c>
      <c r="AM67" s="293"/>
      <c r="AN67" s="52" t="s">
        <v>1</v>
      </c>
      <c r="AO67" s="59" t="s">
        <v>1</v>
      </c>
      <c r="AP67" s="60">
        <f t="shared" si="5"/>
        <v>0</v>
      </c>
      <c r="AQ67" s="294" t="s">
        <v>1</v>
      </c>
      <c r="AR67" s="294"/>
      <c r="AS67" s="294"/>
      <c r="AT67" s="61">
        <v>1</v>
      </c>
      <c r="AU67" s="36">
        <f t="shared" si="6"/>
        <v>650</v>
      </c>
      <c r="AV67" s="62">
        <v>660</v>
      </c>
      <c r="AW67" s="36" t="e">
        <f>VLOOKUP(B67,'[25]Intermediate Cities'!A:A,1,FALSE)</f>
        <v>#N/A</v>
      </c>
      <c r="AX67" s="36">
        <f t="shared" si="7"/>
        <v>0</v>
      </c>
      <c r="AY67" s="36">
        <f t="shared" si="8"/>
        <v>0</v>
      </c>
      <c r="AZ67" s="36">
        <f t="shared" si="9"/>
        <v>0</v>
      </c>
    </row>
    <row r="68" spans="1:52" ht="16.5" hidden="1" customHeight="1" x14ac:dyDescent="0.3">
      <c r="A68" s="51">
        <v>62</v>
      </c>
      <c r="B68" s="52">
        <v>651</v>
      </c>
      <c r="C68" s="53" t="s">
        <v>195</v>
      </c>
      <c r="D68" s="54" t="s">
        <v>429</v>
      </c>
      <c r="E68" s="53" t="s">
        <v>434</v>
      </c>
      <c r="F68" s="52" t="s">
        <v>291</v>
      </c>
      <c r="G68" s="52" t="s">
        <v>291</v>
      </c>
      <c r="H68" s="55" t="s">
        <v>308</v>
      </c>
      <c r="I68" s="53" t="s">
        <v>1</v>
      </c>
      <c r="J68" s="53" t="s">
        <v>1</v>
      </c>
      <c r="K68" s="53" t="s">
        <v>1</v>
      </c>
      <c r="L68" s="63" t="s">
        <v>5</v>
      </c>
      <c r="M68" s="64" t="s">
        <v>404</v>
      </c>
      <c r="N68" s="58" t="s">
        <v>404</v>
      </c>
      <c r="O68" s="52">
        <v>1</v>
      </c>
      <c r="P68" s="52">
        <v>1</v>
      </c>
      <c r="Q68" s="52">
        <v>1</v>
      </c>
      <c r="R68" s="52">
        <f t="shared" si="0"/>
        <v>3</v>
      </c>
      <c r="S68" s="52" t="s">
        <v>433</v>
      </c>
      <c r="T68" s="52">
        <v>1</v>
      </c>
      <c r="U68" s="52">
        <v>1</v>
      </c>
      <c r="V68" s="52">
        <v>1</v>
      </c>
      <c r="W68" s="52">
        <f t="shared" si="1"/>
        <v>0</v>
      </c>
      <c r="X68" s="52">
        <v>1</v>
      </c>
      <c r="Y68" s="52">
        <v>1</v>
      </c>
      <c r="Z68" s="52">
        <v>1</v>
      </c>
      <c r="AA68" s="52">
        <f t="shared" si="2"/>
        <v>0</v>
      </c>
      <c r="AB68" s="52" t="s">
        <v>1</v>
      </c>
      <c r="AC68" s="52" t="s">
        <v>1</v>
      </c>
      <c r="AD68" s="52" t="s">
        <v>1</v>
      </c>
      <c r="AE68" s="52">
        <f t="shared" si="3"/>
        <v>0</v>
      </c>
      <c r="AF68" s="293" t="s">
        <v>1</v>
      </c>
      <c r="AG68" s="293"/>
      <c r="AH68" s="52" t="s">
        <v>1</v>
      </c>
      <c r="AI68" s="52" t="s">
        <v>1</v>
      </c>
      <c r="AJ68" s="52">
        <f t="shared" si="4"/>
        <v>0</v>
      </c>
      <c r="AK68" s="52" t="s">
        <v>1</v>
      </c>
      <c r="AL68" s="293" t="s">
        <v>1</v>
      </c>
      <c r="AM68" s="293"/>
      <c r="AN68" s="52" t="s">
        <v>1</v>
      </c>
      <c r="AO68" s="59" t="s">
        <v>1</v>
      </c>
      <c r="AP68" s="60">
        <f t="shared" si="5"/>
        <v>0</v>
      </c>
      <c r="AQ68" s="294" t="s">
        <v>1</v>
      </c>
      <c r="AR68" s="294"/>
      <c r="AS68" s="294"/>
      <c r="AT68" s="61">
        <v>1</v>
      </c>
      <c r="AU68" s="36">
        <f t="shared" si="6"/>
        <v>651</v>
      </c>
      <c r="AV68" s="62">
        <v>684</v>
      </c>
      <c r="AW68" s="36">
        <f>VLOOKUP(B68,'[25]Intermediate Cities'!A:A,1,FALSE)</f>
        <v>651</v>
      </c>
      <c r="AX68" s="36">
        <f t="shared" si="7"/>
        <v>0</v>
      </c>
      <c r="AY68" s="36">
        <f t="shared" si="8"/>
        <v>1</v>
      </c>
      <c r="AZ68" s="36">
        <v>1</v>
      </c>
    </row>
    <row r="69" spans="1:52" ht="15.75" hidden="1" customHeight="1" x14ac:dyDescent="0.3">
      <c r="A69" s="51">
        <v>63</v>
      </c>
      <c r="B69" s="52">
        <v>653</v>
      </c>
      <c r="C69" s="53" t="s">
        <v>71</v>
      </c>
      <c r="D69" s="54" t="s">
        <v>429</v>
      </c>
      <c r="E69" s="53" t="s">
        <v>434</v>
      </c>
      <c r="F69" s="52" t="s">
        <v>291</v>
      </c>
      <c r="G69" s="52" t="s">
        <v>291</v>
      </c>
      <c r="H69" s="55" t="s">
        <v>308</v>
      </c>
      <c r="I69" s="53" t="s">
        <v>1</v>
      </c>
      <c r="J69" s="53" t="s">
        <v>1</v>
      </c>
      <c r="K69" s="53" t="s">
        <v>1</v>
      </c>
      <c r="L69" s="56" t="s">
        <v>431</v>
      </c>
      <c r="M69" s="57" t="s">
        <v>432</v>
      </c>
      <c r="N69" s="58" t="s">
        <v>404</v>
      </c>
      <c r="O69" s="52">
        <v>1</v>
      </c>
      <c r="P69" s="52" t="s">
        <v>1</v>
      </c>
      <c r="Q69" s="52">
        <v>1</v>
      </c>
      <c r="R69" s="52">
        <f t="shared" si="0"/>
        <v>2</v>
      </c>
      <c r="S69" s="52" t="s">
        <v>433</v>
      </c>
      <c r="T69" s="52" t="s">
        <v>1</v>
      </c>
      <c r="U69" s="52" t="s">
        <v>1</v>
      </c>
      <c r="V69" s="52" t="s">
        <v>1</v>
      </c>
      <c r="W69" s="52">
        <f t="shared" si="1"/>
        <v>0</v>
      </c>
      <c r="X69" s="52" t="s">
        <v>1</v>
      </c>
      <c r="Y69" s="52" t="s">
        <v>1</v>
      </c>
      <c r="Z69" s="52">
        <v>1</v>
      </c>
      <c r="AA69" s="52">
        <f t="shared" si="2"/>
        <v>0</v>
      </c>
      <c r="AB69" s="52" t="s">
        <v>1</v>
      </c>
      <c r="AC69" s="52" t="s">
        <v>1</v>
      </c>
      <c r="AD69" s="52" t="s">
        <v>1</v>
      </c>
      <c r="AE69" s="52">
        <f t="shared" si="3"/>
        <v>0</v>
      </c>
      <c r="AF69" s="293" t="s">
        <v>1</v>
      </c>
      <c r="AG69" s="293"/>
      <c r="AH69" s="52" t="s">
        <v>1</v>
      </c>
      <c r="AI69" s="52" t="s">
        <v>1</v>
      </c>
      <c r="AJ69" s="52">
        <f t="shared" si="4"/>
        <v>0</v>
      </c>
      <c r="AK69" s="52" t="s">
        <v>1</v>
      </c>
      <c r="AL69" s="293" t="s">
        <v>1</v>
      </c>
      <c r="AM69" s="293"/>
      <c r="AN69" s="52" t="s">
        <v>1</v>
      </c>
      <c r="AO69" s="59" t="s">
        <v>1</v>
      </c>
      <c r="AP69" s="60">
        <f t="shared" si="5"/>
        <v>0</v>
      </c>
      <c r="AQ69" s="294" t="s">
        <v>1</v>
      </c>
      <c r="AR69" s="294"/>
      <c r="AS69" s="294"/>
      <c r="AT69" s="61">
        <v>1</v>
      </c>
      <c r="AU69" s="36">
        <f t="shared" si="6"/>
        <v>653</v>
      </c>
      <c r="AV69" s="62">
        <v>685</v>
      </c>
      <c r="AW69" s="36" t="e">
        <f>VLOOKUP(B69,'[25]Intermediate Cities'!A:A,1,FALSE)</f>
        <v>#N/A</v>
      </c>
      <c r="AX69" s="36">
        <f t="shared" si="7"/>
        <v>0</v>
      </c>
      <c r="AY69" s="36">
        <f t="shared" si="8"/>
        <v>1</v>
      </c>
      <c r="AZ69" s="36">
        <v>1</v>
      </c>
    </row>
    <row r="70" spans="1:52" ht="16.5" hidden="1" customHeight="1" x14ac:dyDescent="0.3">
      <c r="A70" s="51">
        <v>64</v>
      </c>
      <c r="B70" s="52">
        <v>655</v>
      </c>
      <c r="C70" s="53" t="s">
        <v>14</v>
      </c>
      <c r="D70" s="54" t="s">
        <v>429</v>
      </c>
      <c r="E70" s="53" t="s">
        <v>434</v>
      </c>
      <c r="F70" s="52" t="s">
        <v>291</v>
      </c>
      <c r="G70" s="52" t="s">
        <v>291</v>
      </c>
      <c r="H70" s="55" t="s">
        <v>308</v>
      </c>
      <c r="I70" s="53" t="s">
        <v>1</v>
      </c>
      <c r="J70" s="53" t="s">
        <v>1</v>
      </c>
      <c r="K70" s="53" t="s">
        <v>1</v>
      </c>
      <c r="L70" s="66" t="s">
        <v>436</v>
      </c>
      <c r="M70" s="57" t="s">
        <v>432</v>
      </c>
      <c r="N70" s="64" t="s">
        <v>432</v>
      </c>
      <c r="O70" s="52" t="s">
        <v>1</v>
      </c>
      <c r="P70" s="52" t="s">
        <v>1</v>
      </c>
      <c r="Q70" s="52" t="s">
        <v>1</v>
      </c>
      <c r="R70" s="52">
        <f t="shared" si="0"/>
        <v>0</v>
      </c>
      <c r="S70" s="52" t="s">
        <v>1</v>
      </c>
      <c r="T70" s="52" t="s">
        <v>1</v>
      </c>
      <c r="U70" s="52" t="s">
        <v>1</v>
      </c>
      <c r="V70" s="52" t="s">
        <v>1</v>
      </c>
      <c r="W70" s="52">
        <f t="shared" si="1"/>
        <v>0</v>
      </c>
      <c r="X70" s="52" t="s">
        <v>1</v>
      </c>
      <c r="Y70" s="52" t="s">
        <v>1</v>
      </c>
      <c r="Z70" s="52" t="s">
        <v>1</v>
      </c>
      <c r="AA70" s="52">
        <f t="shared" si="2"/>
        <v>0</v>
      </c>
      <c r="AB70" s="52" t="s">
        <v>1</v>
      </c>
      <c r="AC70" s="52" t="s">
        <v>1</v>
      </c>
      <c r="AD70" s="52" t="s">
        <v>1</v>
      </c>
      <c r="AE70" s="52">
        <f t="shared" si="3"/>
        <v>0</v>
      </c>
      <c r="AF70" s="293" t="s">
        <v>1</v>
      </c>
      <c r="AG70" s="293"/>
      <c r="AH70" s="52" t="s">
        <v>1</v>
      </c>
      <c r="AI70" s="52" t="s">
        <v>1</v>
      </c>
      <c r="AJ70" s="52">
        <f t="shared" si="4"/>
        <v>0</v>
      </c>
      <c r="AK70" s="52" t="s">
        <v>1</v>
      </c>
      <c r="AL70" s="293" t="s">
        <v>1</v>
      </c>
      <c r="AM70" s="293"/>
      <c r="AN70" s="52" t="s">
        <v>1</v>
      </c>
      <c r="AO70" s="59" t="s">
        <v>1</v>
      </c>
      <c r="AP70" s="60">
        <f t="shared" si="5"/>
        <v>0</v>
      </c>
      <c r="AQ70" s="294" t="s">
        <v>1</v>
      </c>
      <c r="AR70" s="294"/>
      <c r="AS70" s="294"/>
      <c r="AT70" s="61"/>
      <c r="AU70" s="36">
        <f t="shared" si="6"/>
        <v>655</v>
      </c>
      <c r="AV70" s="62">
        <v>686</v>
      </c>
      <c r="AW70" s="36" t="e">
        <f>VLOOKUP(B70,'[25]Intermediate Cities'!A:A,1,FALSE)</f>
        <v>#N/A</v>
      </c>
      <c r="AX70" s="36">
        <f t="shared" si="7"/>
        <v>0</v>
      </c>
      <c r="AY70" s="36">
        <f t="shared" si="8"/>
        <v>0</v>
      </c>
      <c r="AZ70" s="36">
        <f t="shared" si="9"/>
        <v>0</v>
      </c>
    </row>
    <row r="71" spans="1:52" ht="15.75" hidden="1" customHeight="1" x14ac:dyDescent="0.3">
      <c r="A71" s="51">
        <v>65</v>
      </c>
      <c r="B71" s="52">
        <v>656</v>
      </c>
      <c r="C71" s="53" t="s">
        <v>196</v>
      </c>
      <c r="D71" s="54" t="s">
        <v>429</v>
      </c>
      <c r="E71" s="53" t="s">
        <v>434</v>
      </c>
      <c r="F71" s="52" t="s">
        <v>291</v>
      </c>
      <c r="G71" s="52" t="s">
        <v>291</v>
      </c>
      <c r="H71" s="55" t="s">
        <v>329</v>
      </c>
      <c r="I71" s="53" t="s">
        <v>1</v>
      </c>
      <c r="J71" s="53" t="s">
        <v>1</v>
      </c>
      <c r="K71" s="53" t="s">
        <v>1</v>
      </c>
      <c r="L71" s="63" t="s">
        <v>5</v>
      </c>
      <c r="M71" s="64" t="s">
        <v>404</v>
      </c>
      <c r="N71" s="58" t="s">
        <v>404</v>
      </c>
      <c r="O71" s="52">
        <v>1</v>
      </c>
      <c r="P71" s="52">
        <v>1</v>
      </c>
      <c r="Q71" s="52">
        <v>1</v>
      </c>
      <c r="R71" s="52">
        <f t="shared" si="0"/>
        <v>3</v>
      </c>
      <c r="S71" s="52" t="s">
        <v>433</v>
      </c>
      <c r="T71" s="52" t="s">
        <v>1</v>
      </c>
      <c r="U71" s="52" t="s">
        <v>1</v>
      </c>
      <c r="V71" s="52" t="s">
        <v>1</v>
      </c>
      <c r="W71" s="52">
        <f t="shared" si="1"/>
        <v>0</v>
      </c>
      <c r="X71" s="52">
        <v>1</v>
      </c>
      <c r="Y71" s="52">
        <v>1</v>
      </c>
      <c r="Z71" s="52">
        <v>1</v>
      </c>
      <c r="AA71" s="52">
        <f t="shared" si="2"/>
        <v>0</v>
      </c>
      <c r="AB71" s="52" t="s">
        <v>1</v>
      </c>
      <c r="AC71" s="52" t="s">
        <v>1</v>
      </c>
      <c r="AD71" s="52" t="s">
        <v>1</v>
      </c>
      <c r="AE71" s="52">
        <f t="shared" si="3"/>
        <v>0</v>
      </c>
      <c r="AF71" s="293">
        <v>1</v>
      </c>
      <c r="AG71" s="293"/>
      <c r="AH71" s="52" t="s">
        <v>1</v>
      </c>
      <c r="AI71" s="52">
        <v>1</v>
      </c>
      <c r="AJ71" s="52">
        <f t="shared" si="4"/>
        <v>2</v>
      </c>
      <c r="AK71" s="52" t="s">
        <v>439</v>
      </c>
      <c r="AL71" s="293" t="s">
        <v>1</v>
      </c>
      <c r="AM71" s="293"/>
      <c r="AN71" s="52" t="s">
        <v>1</v>
      </c>
      <c r="AO71" s="59" t="s">
        <v>1</v>
      </c>
      <c r="AP71" s="60">
        <f t="shared" si="5"/>
        <v>0</v>
      </c>
      <c r="AQ71" s="294" t="s">
        <v>1</v>
      </c>
      <c r="AR71" s="294"/>
      <c r="AS71" s="294"/>
      <c r="AT71" s="61">
        <v>1</v>
      </c>
      <c r="AU71" s="36">
        <f t="shared" si="6"/>
        <v>656</v>
      </c>
      <c r="AV71" s="62">
        <v>688</v>
      </c>
      <c r="AW71" s="36">
        <f>VLOOKUP(B71,'[25]Intermediate Cities'!A:A,1,FALSE)</f>
        <v>656</v>
      </c>
      <c r="AX71" s="36">
        <f t="shared" si="7"/>
        <v>1</v>
      </c>
      <c r="AY71" s="36">
        <f t="shared" si="8"/>
        <v>1</v>
      </c>
      <c r="AZ71" s="36">
        <v>1</v>
      </c>
    </row>
    <row r="72" spans="1:52" ht="15.75" hidden="1" customHeight="1" x14ac:dyDescent="0.3">
      <c r="A72" s="51">
        <v>66</v>
      </c>
      <c r="B72" s="52">
        <v>659</v>
      </c>
      <c r="C72" s="53" t="s">
        <v>73</v>
      </c>
      <c r="D72" s="54" t="s">
        <v>429</v>
      </c>
      <c r="E72" s="53" t="s">
        <v>430</v>
      </c>
      <c r="F72" s="52" t="s">
        <v>291</v>
      </c>
      <c r="G72" s="52" t="s">
        <v>291</v>
      </c>
      <c r="H72" s="55" t="s">
        <v>308</v>
      </c>
      <c r="I72" s="53" t="s">
        <v>1</v>
      </c>
      <c r="J72" s="53" t="s">
        <v>1</v>
      </c>
      <c r="K72" s="53" t="s">
        <v>1</v>
      </c>
      <c r="L72" s="56" t="s">
        <v>431</v>
      </c>
      <c r="M72" s="64" t="s">
        <v>404</v>
      </c>
      <c r="N72" s="58" t="s">
        <v>404</v>
      </c>
      <c r="O72" s="52">
        <v>1</v>
      </c>
      <c r="P72" s="52">
        <v>1</v>
      </c>
      <c r="Q72" s="52">
        <v>1</v>
      </c>
      <c r="R72" s="52">
        <f t="shared" ref="R72:R135" si="10">SUM(O72:Q72)</f>
        <v>3</v>
      </c>
      <c r="S72" s="52" t="s">
        <v>439</v>
      </c>
      <c r="T72" s="52">
        <v>1</v>
      </c>
      <c r="U72" s="52">
        <v>1</v>
      </c>
      <c r="V72" s="52">
        <v>1</v>
      </c>
      <c r="W72" s="52">
        <f t="shared" ref="W72:W135" si="11">SUBTOTAL(9,T72:V72)</f>
        <v>0</v>
      </c>
      <c r="X72" s="52">
        <v>1</v>
      </c>
      <c r="Y72" s="52">
        <v>1</v>
      </c>
      <c r="Z72" s="52">
        <v>1</v>
      </c>
      <c r="AA72" s="52">
        <f t="shared" ref="AA72:AA135" si="12">SUBTOTAL(9,X72:Z72)</f>
        <v>0</v>
      </c>
      <c r="AB72" s="52" t="s">
        <v>1</v>
      </c>
      <c r="AC72" s="52" t="s">
        <v>1</v>
      </c>
      <c r="AD72" s="52" t="s">
        <v>1</v>
      </c>
      <c r="AE72" s="52">
        <f t="shared" ref="AE72:AE135" si="13">SUM(AB72:AD72)</f>
        <v>0</v>
      </c>
      <c r="AF72" s="293">
        <v>1</v>
      </c>
      <c r="AG72" s="293"/>
      <c r="AH72" s="52">
        <v>1</v>
      </c>
      <c r="AI72" s="52">
        <v>1</v>
      </c>
      <c r="AJ72" s="52">
        <f t="shared" ref="AJ72:AJ135" si="14">SUM(AF72:AI72)</f>
        <v>3</v>
      </c>
      <c r="AK72" s="52" t="s">
        <v>433</v>
      </c>
      <c r="AL72" s="293" t="s">
        <v>1</v>
      </c>
      <c r="AM72" s="293"/>
      <c r="AN72" s="52" t="s">
        <v>1</v>
      </c>
      <c r="AO72" s="59" t="s">
        <v>1</v>
      </c>
      <c r="AP72" s="60">
        <f t="shared" ref="AP72:AP135" si="15">SUM(AL72:AO72)</f>
        <v>0</v>
      </c>
      <c r="AQ72" s="294" t="s">
        <v>1</v>
      </c>
      <c r="AR72" s="294"/>
      <c r="AS72" s="294"/>
      <c r="AT72" s="61">
        <v>1</v>
      </c>
      <c r="AU72" s="36">
        <f t="shared" ref="AU72:AU135" si="16">VLOOKUP(B72,AV:AV,1,FALSE)</f>
        <v>659</v>
      </c>
      <c r="AV72" s="62">
        <v>689</v>
      </c>
      <c r="AW72" s="36" t="e">
        <f>VLOOKUP(B72,'[25]Intermediate Cities'!A:A,1,FALSE)</f>
        <v>#N/A</v>
      </c>
      <c r="AX72" s="36">
        <f t="shared" ref="AX72:AX135" si="17">COUNTIFS(O72:AS72,"NR")</f>
        <v>1</v>
      </c>
      <c r="AY72" s="36">
        <f t="shared" ref="AY72:AY135" si="18">COUNTIFS(O72:AS72,"SR")</f>
        <v>1</v>
      </c>
      <c r="AZ72" s="36">
        <v>1</v>
      </c>
    </row>
    <row r="73" spans="1:52" ht="16.5" hidden="1" customHeight="1" x14ac:dyDescent="0.3">
      <c r="A73" s="51">
        <v>67</v>
      </c>
      <c r="B73" s="52">
        <v>660</v>
      </c>
      <c r="C73" s="53" t="s">
        <v>72</v>
      </c>
      <c r="D73" s="54" t="s">
        <v>429</v>
      </c>
      <c r="E73" s="53" t="s">
        <v>430</v>
      </c>
      <c r="F73" s="52" t="s">
        <v>291</v>
      </c>
      <c r="G73" s="52" t="s">
        <v>291</v>
      </c>
      <c r="H73" s="55" t="s">
        <v>329</v>
      </c>
      <c r="I73" s="53" t="s">
        <v>1</v>
      </c>
      <c r="J73" s="53" t="s">
        <v>1</v>
      </c>
      <c r="K73" s="53" t="s">
        <v>1</v>
      </c>
      <c r="L73" s="56" t="s">
        <v>431</v>
      </c>
      <c r="M73" s="57" t="s">
        <v>432</v>
      </c>
      <c r="N73" s="58" t="s">
        <v>404</v>
      </c>
      <c r="O73" s="52" t="s">
        <v>1</v>
      </c>
      <c r="P73" s="52" t="s">
        <v>1</v>
      </c>
      <c r="Q73" s="52">
        <v>1</v>
      </c>
      <c r="R73" s="52">
        <f t="shared" si="10"/>
        <v>1</v>
      </c>
      <c r="S73" s="52" t="s">
        <v>433</v>
      </c>
      <c r="T73" s="52" t="s">
        <v>1</v>
      </c>
      <c r="U73" s="52" t="s">
        <v>1</v>
      </c>
      <c r="V73" s="52" t="s">
        <v>1</v>
      </c>
      <c r="W73" s="52">
        <f t="shared" si="11"/>
        <v>0</v>
      </c>
      <c r="X73" s="52" t="s">
        <v>1</v>
      </c>
      <c r="Y73" s="52" t="s">
        <v>1</v>
      </c>
      <c r="Z73" s="52" t="s">
        <v>1</v>
      </c>
      <c r="AA73" s="52">
        <f t="shared" si="12"/>
        <v>0</v>
      </c>
      <c r="AB73" s="52" t="s">
        <v>1</v>
      </c>
      <c r="AC73" s="52" t="s">
        <v>1</v>
      </c>
      <c r="AD73" s="52" t="s">
        <v>1</v>
      </c>
      <c r="AE73" s="52">
        <f t="shared" si="13"/>
        <v>0</v>
      </c>
      <c r="AF73" s="293" t="s">
        <v>1</v>
      </c>
      <c r="AG73" s="293"/>
      <c r="AH73" s="52" t="s">
        <v>1</v>
      </c>
      <c r="AI73" s="52" t="s">
        <v>1</v>
      </c>
      <c r="AJ73" s="52">
        <f t="shared" si="14"/>
        <v>0</v>
      </c>
      <c r="AK73" s="52" t="s">
        <v>1</v>
      </c>
      <c r="AL73" s="293" t="s">
        <v>1</v>
      </c>
      <c r="AM73" s="293"/>
      <c r="AN73" s="52" t="s">
        <v>1</v>
      </c>
      <c r="AO73" s="59" t="s">
        <v>1</v>
      </c>
      <c r="AP73" s="60">
        <f t="shared" si="15"/>
        <v>0</v>
      </c>
      <c r="AQ73" s="294" t="s">
        <v>1</v>
      </c>
      <c r="AR73" s="294"/>
      <c r="AS73" s="294"/>
      <c r="AT73" s="61">
        <v>1</v>
      </c>
      <c r="AU73" s="36">
        <f t="shared" si="16"/>
        <v>660</v>
      </c>
      <c r="AV73" s="62">
        <v>691</v>
      </c>
      <c r="AW73" s="36" t="e">
        <f>VLOOKUP(B73,'[25]Intermediate Cities'!A:A,1,FALSE)</f>
        <v>#N/A</v>
      </c>
      <c r="AX73" s="36">
        <f t="shared" si="17"/>
        <v>0</v>
      </c>
      <c r="AY73" s="36">
        <f t="shared" si="18"/>
        <v>1</v>
      </c>
      <c r="AZ73" s="36">
        <f t="shared" ref="AZ73:AZ135" si="19">R73+AJ73+AP73</f>
        <v>1</v>
      </c>
    </row>
    <row r="74" spans="1:52" ht="30" hidden="1" customHeight="1" x14ac:dyDescent="0.3">
      <c r="A74" s="51">
        <v>68</v>
      </c>
      <c r="B74" s="52">
        <v>663</v>
      </c>
      <c r="C74" s="53" t="s">
        <v>164</v>
      </c>
      <c r="D74" s="54" t="s">
        <v>437</v>
      </c>
      <c r="E74" s="53" t="s">
        <v>438</v>
      </c>
      <c r="F74" s="52" t="s">
        <v>291</v>
      </c>
      <c r="G74" s="52" t="s">
        <v>291</v>
      </c>
      <c r="H74" s="55" t="s">
        <v>321</v>
      </c>
      <c r="I74" s="53" t="s">
        <v>440</v>
      </c>
      <c r="J74" s="53" t="s">
        <v>441</v>
      </c>
      <c r="K74" s="53" t="s">
        <v>1</v>
      </c>
      <c r="L74" s="56" t="s">
        <v>431</v>
      </c>
      <c r="M74" s="64" t="s">
        <v>404</v>
      </c>
      <c r="N74" s="58" t="s">
        <v>404</v>
      </c>
      <c r="O74" s="52" t="s">
        <v>1</v>
      </c>
      <c r="P74" s="52">
        <v>1</v>
      </c>
      <c r="Q74" s="52">
        <v>1</v>
      </c>
      <c r="R74" s="52">
        <f t="shared" si="10"/>
        <v>2</v>
      </c>
      <c r="S74" s="52" t="s">
        <v>433</v>
      </c>
      <c r="T74" s="52" t="s">
        <v>1</v>
      </c>
      <c r="U74" s="52" t="s">
        <v>1</v>
      </c>
      <c r="V74" s="52" t="s">
        <v>1</v>
      </c>
      <c r="W74" s="52">
        <f t="shared" si="11"/>
        <v>0</v>
      </c>
      <c r="X74" s="52" t="s">
        <v>1</v>
      </c>
      <c r="Y74" s="52" t="s">
        <v>1</v>
      </c>
      <c r="Z74" s="52" t="s">
        <v>1</v>
      </c>
      <c r="AA74" s="52">
        <f t="shared" si="12"/>
        <v>0</v>
      </c>
      <c r="AB74" s="52" t="s">
        <v>1</v>
      </c>
      <c r="AC74" s="52" t="s">
        <v>1</v>
      </c>
      <c r="AD74" s="52" t="s">
        <v>1</v>
      </c>
      <c r="AE74" s="52">
        <f t="shared" si="13"/>
        <v>0</v>
      </c>
      <c r="AF74" s="293" t="s">
        <v>1</v>
      </c>
      <c r="AG74" s="293"/>
      <c r="AH74" s="52" t="s">
        <v>1</v>
      </c>
      <c r="AI74" s="52" t="s">
        <v>1</v>
      </c>
      <c r="AJ74" s="52">
        <f t="shared" si="14"/>
        <v>0</v>
      </c>
      <c r="AK74" s="52" t="s">
        <v>1</v>
      </c>
      <c r="AL74" s="293" t="s">
        <v>1</v>
      </c>
      <c r="AM74" s="293"/>
      <c r="AN74" s="52" t="s">
        <v>1</v>
      </c>
      <c r="AO74" s="59" t="s">
        <v>1</v>
      </c>
      <c r="AP74" s="60">
        <f t="shared" si="15"/>
        <v>0</v>
      </c>
      <c r="AQ74" s="294" t="s">
        <v>1</v>
      </c>
      <c r="AR74" s="294"/>
      <c r="AS74" s="294"/>
      <c r="AT74" s="61"/>
      <c r="AU74" s="36" t="e">
        <f t="shared" si="16"/>
        <v>#N/A</v>
      </c>
      <c r="AV74" s="62">
        <v>692</v>
      </c>
      <c r="AW74" s="36" t="e">
        <f>VLOOKUP(B74,'[25]Intermediate Cities'!A:A,1,FALSE)</f>
        <v>#N/A</v>
      </c>
      <c r="AX74" s="36">
        <f t="shared" si="17"/>
        <v>0</v>
      </c>
      <c r="AY74" s="36">
        <f t="shared" si="18"/>
        <v>1</v>
      </c>
      <c r="AZ74" s="36">
        <v>1</v>
      </c>
    </row>
    <row r="75" spans="1:52" ht="15.75" hidden="1" customHeight="1" x14ac:dyDescent="0.3">
      <c r="A75" s="51">
        <v>69</v>
      </c>
      <c r="B75" s="52">
        <v>664</v>
      </c>
      <c r="C75" s="53" t="s">
        <v>161</v>
      </c>
      <c r="D75" s="54" t="s">
        <v>437</v>
      </c>
      <c r="E75" s="53" t="s">
        <v>438</v>
      </c>
      <c r="F75" s="52" t="s">
        <v>291</v>
      </c>
      <c r="G75" s="52" t="s">
        <v>291</v>
      </c>
      <c r="H75" s="55" t="s">
        <v>321</v>
      </c>
      <c r="I75" s="53" t="s">
        <v>1</v>
      </c>
      <c r="J75" s="53" t="s">
        <v>1</v>
      </c>
      <c r="K75" s="53" t="s">
        <v>1</v>
      </c>
      <c r="L75" s="56" t="s">
        <v>431</v>
      </c>
      <c r="M75" s="57" t="s">
        <v>432</v>
      </c>
      <c r="N75" s="58" t="s">
        <v>404</v>
      </c>
      <c r="O75" s="52" t="s">
        <v>1</v>
      </c>
      <c r="P75" s="52" t="s">
        <v>1</v>
      </c>
      <c r="Q75" s="52">
        <v>1</v>
      </c>
      <c r="R75" s="52">
        <f t="shared" si="10"/>
        <v>1</v>
      </c>
      <c r="S75" s="52" t="s">
        <v>433</v>
      </c>
      <c r="T75" s="52" t="s">
        <v>1</v>
      </c>
      <c r="U75" s="52" t="s">
        <v>1</v>
      </c>
      <c r="V75" s="52" t="s">
        <v>1</v>
      </c>
      <c r="W75" s="52">
        <f t="shared" si="11"/>
        <v>0</v>
      </c>
      <c r="X75" s="52" t="s">
        <v>1</v>
      </c>
      <c r="Y75" s="52" t="s">
        <v>1</v>
      </c>
      <c r="Z75" s="52" t="s">
        <v>1</v>
      </c>
      <c r="AA75" s="52">
        <f t="shared" si="12"/>
        <v>0</v>
      </c>
      <c r="AB75" s="52" t="s">
        <v>1</v>
      </c>
      <c r="AC75" s="52" t="s">
        <v>1</v>
      </c>
      <c r="AD75" s="52" t="s">
        <v>1</v>
      </c>
      <c r="AE75" s="52">
        <f t="shared" si="13"/>
        <v>0</v>
      </c>
      <c r="AF75" s="293" t="s">
        <v>1</v>
      </c>
      <c r="AG75" s="293"/>
      <c r="AH75" s="52" t="s">
        <v>1</v>
      </c>
      <c r="AI75" s="52" t="s">
        <v>1</v>
      </c>
      <c r="AJ75" s="52">
        <f t="shared" si="14"/>
        <v>0</v>
      </c>
      <c r="AK75" s="52" t="s">
        <v>1</v>
      </c>
      <c r="AL75" s="293" t="s">
        <v>1</v>
      </c>
      <c r="AM75" s="293"/>
      <c r="AN75" s="52" t="s">
        <v>1</v>
      </c>
      <c r="AO75" s="59" t="s">
        <v>1</v>
      </c>
      <c r="AP75" s="60">
        <f t="shared" si="15"/>
        <v>0</v>
      </c>
      <c r="AQ75" s="294" t="s">
        <v>1</v>
      </c>
      <c r="AR75" s="294"/>
      <c r="AS75" s="294"/>
      <c r="AT75" s="61"/>
      <c r="AU75" s="36" t="e">
        <f t="shared" si="16"/>
        <v>#N/A</v>
      </c>
      <c r="AV75" s="62">
        <v>694</v>
      </c>
      <c r="AW75" s="36" t="e">
        <f>VLOOKUP(B75,'[25]Intermediate Cities'!A:A,1,FALSE)</f>
        <v>#N/A</v>
      </c>
      <c r="AX75" s="36">
        <f t="shared" si="17"/>
        <v>0</v>
      </c>
      <c r="AY75" s="36">
        <f t="shared" si="18"/>
        <v>1</v>
      </c>
      <c r="AZ75" s="36">
        <f t="shared" si="19"/>
        <v>1</v>
      </c>
    </row>
    <row r="76" spans="1:52" ht="16.5" hidden="1" customHeight="1" x14ac:dyDescent="0.3">
      <c r="A76" s="51">
        <v>70</v>
      </c>
      <c r="B76" s="52">
        <v>668</v>
      </c>
      <c r="C76" s="53" t="s">
        <v>165</v>
      </c>
      <c r="D76" s="54" t="s">
        <v>437</v>
      </c>
      <c r="E76" s="53" t="s">
        <v>438</v>
      </c>
      <c r="F76" s="52" t="s">
        <v>291</v>
      </c>
      <c r="G76" s="52" t="s">
        <v>291</v>
      </c>
      <c r="H76" s="55" t="s">
        <v>330</v>
      </c>
      <c r="I76" s="53" t="s">
        <v>1</v>
      </c>
      <c r="J76" s="53" t="s">
        <v>1</v>
      </c>
      <c r="K76" s="53" t="s">
        <v>1</v>
      </c>
      <c r="L76" s="56" t="s">
        <v>431</v>
      </c>
      <c r="M76" s="57" t="s">
        <v>432</v>
      </c>
      <c r="N76" s="58" t="s">
        <v>404</v>
      </c>
      <c r="O76" s="52">
        <v>1</v>
      </c>
      <c r="P76" s="52" t="s">
        <v>1</v>
      </c>
      <c r="Q76" s="52">
        <v>1</v>
      </c>
      <c r="R76" s="52">
        <f t="shared" si="10"/>
        <v>2</v>
      </c>
      <c r="S76" s="52" t="s">
        <v>433</v>
      </c>
      <c r="T76" s="52" t="s">
        <v>1</v>
      </c>
      <c r="U76" s="52" t="s">
        <v>1</v>
      </c>
      <c r="V76" s="52" t="s">
        <v>1</v>
      </c>
      <c r="W76" s="52">
        <f t="shared" si="11"/>
        <v>0</v>
      </c>
      <c r="X76" s="52" t="s">
        <v>1</v>
      </c>
      <c r="Y76" s="52" t="s">
        <v>1</v>
      </c>
      <c r="Z76" s="52" t="s">
        <v>1</v>
      </c>
      <c r="AA76" s="52">
        <f t="shared" si="12"/>
        <v>0</v>
      </c>
      <c r="AB76" s="52" t="s">
        <v>1</v>
      </c>
      <c r="AC76" s="52" t="s">
        <v>1</v>
      </c>
      <c r="AD76" s="52" t="s">
        <v>1</v>
      </c>
      <c r="AE76" s="52">
        <f t="shared" si="13"/>
        <v>0</v>
      </c>
      <c r="AF76" s="293" t="s">
        <v>1</v>
      </c>
      <c r="AG76" s="293"/>
      <c r="AH76" s="52" t="s">
        <v>1</v>
      </c>
      <c r="AI76" s="52">
        <v>1</v>
      </c>
      <c r="AJ76" s="52">
        <f t="shared" si="14"/>
        <v>1</v>
      </c>
      <c r="AK76" s="52" t="s">
        <v>433</v>
      </c>
      <c r="AL76" s="293" t="s">
        <v>1</v>
      </c>
      <c r="AM76" s="293"/>
      <c r="AN76" s="52" t="s">
        <v>1</v>
      </c>
      <c r="AO76" s="59" t="s">
        <v>1</v>
      </c>
      <c r="AP76" s="60">
        <f t="shared" si="15"/>
        <v>0</v>
      </c>
      <c r="AQ76" s="294" t="s">
        <v>1</v>
      </c>
      <c r="AR76" s="294"/>
      <c r="AS76" s="294"/>
      <c r="AT76" s="61"/>
      <c r="AU76" s="36" t="e">
        <f t="shared" si="16"/>
        <v>#N/A</v>
      </c>
      <c r="AV76" s="62">
        <v>700</v>
      </c>
      <c r="AW76" s="36" t="e">
        <f>VLOOKUP(B76,'[25]Intermediate Cities'!A:A,1,FALSE)</f>
        <v>#N/A</v>
      </c>
      <c r="AX76" s="36">
        <f t="shared" si="17"/>
        <v>0</v>
      </c>
      <c r="AY76" s="36">
        <f t="shared" si="18"/>
        <v>2</v>
      </c>
      <c r="AZ76" s="36">
        <v>1</v>
      </c>
    </row>
    <row r="77" spans="1:52" ht="29.25" hidden="1" customHeight="1" x14ac:dyDescent="0.3">
      <c r="A77" s="51">
        <v>71</v>
      </c>
      <c r="B77" s="52">
        <v>669</v>
      </c>
      <c r="C77" s="53" t="s">
        <v>157</v>
      </c>
      <c r="D77" s="54" t="s">
        <v>437</v>
      </c>
      <c r="E77" s="53" t="s">
        <v>438</v>
      </c>
      <c r="F77" s="52" t="s">
        <v>291</v>
      </c>
      <c r="G77" s="52" t="s">
        <v>291</v>
      </c>
      <c r="H77" s="55" t="s">
        <v>321</v>
      </c>
      <c r="I77" s="53" t="s">
        <v>442</v>
      </c>
      <c r="J77" s="53" t="s">
        <v>441</v>
      </c>
      <c r="K77" s="53" t="s">
        <v>1</v>
      </c>
      <c r="L77" s="56" t="s">
        <v>431</v>
      </c>
      <c r="M77" s="57" t="s">
        <v>432</v>
      </c>
      <c r="N77" s="58" t="s">
        <v>404</v>
      </c>
      <c r="O77" s="52">
        <v>1</v>
      </c>
      <c r="P77" s="52">
        <v>1</v>
      </c>
      <c r="Q77" s="52">
        <v>1</v>
      </c>
      <c r="R77" s="52">
        <f t="shared" si="10"/>
        <v>3</v>
      </c>
      <c r="S77" s="52" t="s">
        <v>433</v>
      </c>
      <c r="T77" s="52" t="s">
        <v>1</v>
      </c>
      <c r="U77" s="52" t="s">
        <v>1</v>
      </c>
      <c r="V77" s="52" t="s">
        <v>1</v>
      </c>
      <c r="W77" s="52">
        <f t="shared" si="11"/>
        <v>0</v>
      </c>
      <c r="X77" s="52">
        <v>1</v>
      </c>
      <c r="Y77" s="52" t="s">
        <v>1</v>
      </c>
      <c r="Z77" s="52">
        <v>1</v>
      </c>
      <c r="AA77" s="52">
        <f t="shared" si="12"/>
        <v>0</v>
      </c>
      <c r="AB77" s="52" t="s">
        <v>1</v>
      </c>
      <c r="AC77" s="52" t="s">
        <v>1</v>
      </c>
      <c r="AD77" s="52" t="s">
        <v>1</v>
      </c>
      <c r="AE77" s="52">
        <f t="shared" si="13"/>
        <v>0</v>
      </c>
      <c r="AF77" s="293" t="s">
        <v>1</v>
      </c>
      <c r="AG77" s="293"/>
      <c r="AH77" s="52" t="s">
        <v>1</v>
      </c>
      <c r="AI77" s="52" t="s">
        <v>1</v>
      </c>
      <c r="AJ77" s="52">
        <f t="shared" si="14"/>
        <v>0</v>
      </c>
      <c r="AK77" s="52" t="s">
        <v>1</v>
      </c>
      <c r="AL77" s="293" t="s">
        <v>1</v>
      </c>
      <c r="AM77" s="293"/>
      <c r="AN77" s="52" t="s">
        <v>1</v>
      </c>
      <c r="AO77" s="59" t="s">
        <v>1</v>
      </c>
      <c r="AP77" s="60">
        <f t="shared" si="15"/>
        <v>0</v>
      </c>
      <c r="AQ77" s="294" t="s">
        <v>1</v>
      </c>
      <c r="AR77" s="294"/>
      <c r="AS77" s="294"/>
      <c r="AT77" s="61"/>
      <c r="AU77" s="36" t="e">
        <f t="shared" si="16"/>
        <v>#N/A</v>
      </c>
      <c r="AV77" s="62">
        <v>702</v>
      </c>
      <c r="AW77" s="36" t="e">
        <f>VLOOKUP(B77,'[25]Intermediate Cities'!A:A,1,FALSE)</f>
        <v>#N/A</v>
      </c>
      <c r="AX77" s="36">
        <f t="shared" si="17"/>
        <v>0</v>
      </c>
      <c r="AY77" s="36">
        <f t="shared" si="18"/>
        <v>1</v>
      </c>
      <c r="AZ77" s="36">
        <v>1</v>
      </c>
    </row>
    <row r="78" spans="1:52" ht="16.5" hidden="1" customHeight="1" x14ac:dyDescent="0.3">
      <c r="A78" s="51">
        <v>72</v>
      </c>
      <c r="B78" s="52">
        <v>670</v>
      </c>
      <c r="C78" s="53" t="s">
        <v>44</v>
      </c>
      <c r="D78" s="54" t="s">
        <v>437</v>
      </c>
      <c r="E78" s="53" t="s">
        <v>438</v>
      </c>
      <c r="F78" s="52" t="s">
        <v>291</v>
      </c>
      <c r="G78" s="52" t="s">
        <v>291</v>
      </c>
      <c r="H78" s="55" t="s">
        <v>321</v>
      </c>
      <c r="I78" s="53" t="s">
        <v>1</v>
      </c>
      <c r="J78" s="53" t="s">
        <v>1</v>
      </c>
      <c r="K78" s="53" t="s">
        <v>1</v>
      </c>
      <c r="L78" s="66" t="s">
        <v>436</v>
      </c>
      <c r="M78" s="57" t="s">
        <v>432</v>
      </c>
      <c r="N78" s="64" t="s">
        <v>432</v>
      </c>
      <c r="O78" s="52" t="s">
        <v>1</v>
      </c>
      <c r="P78" s="52" t="s">
        <v>1</v>
      </c>
      <c r="Q78" s="52" t="s">
        <v>1</v>
      </c>
      <c r="R78" s="52">
        <f t="shared" si="10"/>
        <v>0</v>
      </c>
      <c r="S78" s="52" t="s">
        <v>1</v>
      </c>
      <c r="T78" s="52" t="s">
        <v>1</v>
      </c>
      <c r="U78" s="52" t="s">
        <v>1</v>
      </c>
      <c r="V78" s="52" t="s">
        <v>1</v>
      </c>
      <c r="W78" s="52">
        <f t="shared" si="11"/>
        <v>0</v>
      </c>
      <c r="X78" s="52" t="s">
        <v>1</v>
      </c>
      <c r="Y78" s="52" t="s">
        <v>1</v>
      </c>
      <c r="Z78" s="52" t="s">
        <v>1</v>
      </c>
      <c r="AA78" s="52">
        <f t="shared" si="12"/>
        <v>0</v>
      </c>
      <c r="AB78" s="52" t="s">
        <v>1</v>
      </c>
      <c r="AC78" s="52" t="s">
        <v>1</v>
      </c>
      <c r="AD78" s="52" t="s">
        <v>1</v>
      </c>
      <c r="AE78" s="52">
        <f t="shared" si="13"/>
        <v>0</v>
      </c>
      <c r="AF78" s="293" t="s">
        <v>1</v>
      </c>
      <c r="AG78" s="293"/>
      <c r="AH78" s="52" t="s">
        <v>1</v>
      </c>
      <c r="AI78" s="52" t="s">
        <v>1</v>
      </c>
      <c r="AJ78" s="52">
        <f t="shared" si="14"/>
        <v>0</v>
      </c>
      <c r="AK78" s="52" t="s">
        <v>1</v>
      </c>
      <c r="AL78" s="293" t="s">
        <v>1</v>
      </c>
      <c r="AM78" s="293"/>
      <c r="AN78" s="52" t="s">
        <v>1</v>
      </c>
      <c r="AO78" s="59" t="s">
        <v>1</v>
      </c>
      <c r="AP78" s="60">
        <f t="shared" si="15"/>
        <v>0</v>
      </c>
      <c r="AQ78" s="294" t="s">
        <v>1</v>
      </c>
      <c r="AR78" s="294"/>
      <c r="AS78" s="294"/>
      <c r="AT78" s="61"/>
      <c r="AU78" s="36" t="e">
        <f t="shared" si="16"/>
        <v>#N/A</v>
      </c>
      <c r="AV78" s="62">
        <v>705</v>
      </c>
      <c r="AW78" s="36" t="e">
        <f>VLOOKUP(B78,'[25]Intermediate Cities'!A:A,1,FALSE)</f>
        <v>#N/A</v>
      </c>
      <c r="AX78" s="36">
        <f t="shared" si="17"/>
        <v>0</v>
      </c>
      <c r="AY78" s="36">
        <f t="shared" si="18"/>
        <v>0</v>
      </c>
      <c r="AZ78" s="36">
        <f t="shared" si="19"/>
        <v>0</v>
      </c>
    </row>
    <row r="79" spans="1:52" ht="15.75" hidden="1" customHeight="1" x14ac:dyDescent="0.3">
      <c r="A79" s="51">
        <v>73</v>
      </c>
      <c r="B79" s="52">
        <v>671</v>
      </c>
      <c r="C79" s="53" t="s">
        <v>160</v>
      </c>
      <c r="D79" s="54" t="s">
        <v>437</v>
      </c>
      <c r="E79" s="53" t="s">
        <v>438</v>
      </c>
      <c r="F79" s="52" t="s">
        <v>291</v>
      </c>
      <c r="G79" s="52" t="s">
        <v>291</v>
      </c>
      <c r="H79" s="55" t="s">
        <v>321</v>
      </c>
      <c r="I79" s="53" t="s">
        <v>1</v>
      </c>
      <c r="J79" s="53" t="s">
        <v>1</v>
      </c>
      <c r="K79" s="53" t="s">
        <v>1</v>
      </c>
      <c r="L79" s="56" t="s">
        <v>431</v>
      </c>
      <c r="M79" s="57" t="s">
        <v>432</v>
      </c>
      <c r="N79" s="58" t="s">
        <v>404</v>
      </c>
      <c r="O79" s="52">
        <v>1</v>
      </c>
      <c r="P79" s="52">
        <v>1</v>
      </c>
      <c r="Q79" s="52">
        <v>1</v>
      </c>
      <c r="R79" s="52">
        <f t="shared" si="10"/>
        <v>3</v>
      </c>
      <c r="S79" s="52" t="s">
        <v>433</v>
      </c>
      <c r="T79" s="52" t="s">
        <v>1</v>
      </c>
      <c r="U79" s="52" t="s">
        <v>1</v>
      </c>
      <c r="V79" s="52" t="s">
        <v>1</v>
      </c>
      <c r="W79" s="52">
        <f t="shared" si="11"/>
        <v>0</v>
      </c>
      <c r="X79" s="52" t="s">
        <v>1</v>
      </c>
      <c r="Y79" s="52" t="s">
        <v>1</v>
      </c>
      <c r="Z79" s="52" t="s">
        <v>1</v>
      </c>
      <c r="AA79" s="52">
        <f t="shared" si="12"/>
        <v>0</v>
      </c>
      <c r="AB79" s="52" t="s">
        <v>1</v>
      </c>
      <c r="AC79" s="52" t="s">
        <v>1</v>
      </c>
      <c r="AD79" s="52" t="s">
        <v>1</v>
      </c>
      <c r="AE79" s="52">
        <f t="shared" si="13"/>
        <v>0</v>
      </c>
      <c r="AF79" s="293" t="s">
        <v>1</v>
      </c>
      <c r="AG79" s="293"/>
      <c r="AH79" s="52" t="s">
        <v>1</v>
      </c>
      <c r="AI79" s="52" t="s">
        <v>1</v>
      </c>
      <c r="AJ79" s="52">
        <f t="shared" si="14"/>
        <v>0</v>
      </c>
      <c r="AK79" s="52" t="s">
        <v>1</v>
      </c>
      <c r="AL79" s="293" t="s">
        <v>1</v>
      </c>
      <c r="AM79" s="293"/>
      <c r="AN79" s="52" t="s">
        <v>1</v>
      </c>
      <c r="AO79" s="59" t="s">
        <v>1</v>
      </c>
      <c r="AP79" s="60">
        <f t="shared" si="15"/>
        <v>0</v>
      </c>
      <c r="AQ79" s="294" t="s">
        <v>1</v>
      </c>
      <c r="AR79" s="294"/>
      <c r="AS79" s="294"/>
      <c r="AT79" s="61"/>
      <c r="AU79" s="36" t="e">
        <f t="shared" si="16"/>
        <v>#N/A</v>
      </c>
      <c r="AV79" s="62">
        <v>707</v>
      </c>
      <c r="AW79" s="36" t="e">
        <f>VLOOKUP(B79,'[25]Intermediate Cities'!A:A,1,FALSE)</f>
        <v>#N/A</v>
      </c>
      <c r="AX79" s="36">
        <f t="shared" si="17"/>
        <v>0</v>
      </c>
      <c r="AY79" s="36">
        <f t="shared" si="18"/>
        <v>1</v>
      </c>
      <c r="AZ79" s="36">
        <v>1</v>
      </c>
    </row>
    <row r="80" spans="1:52" ht="16.5" hidden="1" customHeight="1" x14ac:dyDescent="0.3">
      <c r="A80" s="51">
        <v>74</v>
      </c>
      <c r="B80" s="52">
        <v>672</v>
      </c>
      <c r="C80" s="53" t="s">
        <v>166</v>
      </c>
      <c r="D80" s="54" t="s">
        <v>437</v>
      </c>
      <c r="E80" s="53" t="s">
        <v>438</v>
      </c>
      <c r="F80" s="52" t="s">
        <v>291</v>
      </c>
      <c r="G80" s="52" t="s">
        <v>291</v>
      </c>
      <c r="H80" s="55" t="s">
        <v>321</v>
      </c>
      <c r="I80" s="53" t="s">
        <v>1</v>
      </c>
      <c r="J80" s="53" t="s">
        <v>1</v>
      </c>
      <c r="K80" s="53" t="s">
        <v>1</v>
      </c>
      <c r="L80" s="56" t="s">
        <v>431</v>
      </c>
      <c r="M80" s="64" t="s">
        <v>404</v>
      </c>
      <c r="N80" s="58" t="s">
        <v>404</v>
      </c>
      <c r="O80" s="52">
        <v>1</v>
      </c>
      <c r="P80" s="52">
        <v>1</v>
      </c>
      <c r="Q80" s="52">
        <v>1</v>
      </c>
      <c r="R80" s="52">
        <f t="shared" si="10"/>
        <v>3</v>
      </c>
      <c r="S80" s="52" t="s">
        <v>433</v>
      </c>
      <c r="T80" s="52" t="s">
        <v>1</v>
      </c>
      <c r="U80" s="52" t="s">
        <v>1</v>
      </c>
      <c r="V80" s="52" t="s">
        <v>1</v>
      </c>
      <c r="W80" s="52">
        <f t="shared" si="11"/>
        <v>0</v>
      </c>
      <c r="X80" s="52" t="s">
        <v>1</v>
      </c>
      <c r="Y80" s="52" t="s">
        <v>1</v>
      </c>
      <c r="Z80" s="52" t="s">
        <v>1</v>
      </c>
      <c r="AA80" s="52">
        <f t="shared" si="12"/>
        <v>0</v>
      </c>
      <c r="AB80" s="52" t="s">
        <v>1</v>
      </c>
      <c r="AC80" s="52" t="s">
        <v>1</v>
      </c>
      <c r="AD80" s="52" t="s">
        <v>1</v>
      </c>
      <c r="AE80" s="52">
        <f t="shared" si="13"/>
        <v>0</v>
      </c>
      <c r="AF80" s="293" t="s">
        <v>1</v>
      </c>
      <c r="AG80" s="293"/>
      <c r="AH80" s="52" t="s">
        <v>1</v>
      </c>
      <c r="AI80" s="52" t="s">
        <v>1</v>
      </c>
      <c r="AJ80" s="52">
        <f t="shared" si="14"/>
        <v>0</v>
      </c>
      <c r="AK80" s="52" t="s">
        <v>1</v>
      </c>
      <c r="AL80" s="293" t="s">
        <v>1</v>
      </c>
      <c r="AM80" s="293"/>
      <c r="AN80" s="52" t="s">
        <v>1</v>
      </c>
      <c r="AO80" s="59" t="s">
        <v>1</v>
      </c>
      <c r="AP80" s="60">
        <f t="shared" si="15"/>
        <v>0</v>
      </c>
      <c r="AQ80" s="294" t="s">
        <v>1</v>
      </c>
      <c r="AR80" s="294"/>
      <c r="AS80" s="294"/>
      <c r="AT80" s="61"/>
      <c r="AU80" s="36" t="e">
        <f t="shared" si="16"/>
        <v>#N/A</v>
      </c>
      <c r="AV80" s="62">
        <v>708</v>
      </c>
      <c r="AW80" s="36" t="e">
        <f>VLOOKUP(B80,'[25]Intermediate Cities'!A:A,1,FALSE)</f>
        <v>#N/A</v>
      </c>
      <c r="AX80" s="36">
        <f t="shared" si="17"/>
        <v>0</v>
      </c>
      <c r="AY80" s="36">
        <f t="shared" si="18"/>
        <v>1</v>
      </c>
      <c r="AZ80" s="36">
        <v>1</v>
      </c>
    </row>
    <row r="81" spans="1:52" ht="15.75" hidden="1" customHeight="1" x14ac:dyDescent="0.3">
      <c r="A81" s="51">
        <v>75</v>
      </c>
      <c r="B81" s="52">
        <v>673</v>
      </c>
      <c r="C81" s="53" t="s">
        <v>159</v>
      </c>
      <c r="D81" s="54" t="s">
        <v>437</v>
      </c>
      <c r="E81" s="53" t="s">
        <v>438</v>
      </c>
      <c r="F81" s="52" t="s">
        <v>291</v>
      </c>
      <c r="G81" s="52" t="s">
        <v>291</v>
      </c>
      <c r="H81" s="55" t="s">
        <v>321</v>
      </c>
      <c r="I81" s="53" t="s">
        <v>1</v>
      </c>
      <c r="J81" s="53" t="s">
        <v>1</v>
      </c>
      <c r="K81" s="53" t="s">
        <v>1</v>
      </c>
      <c r="L81" s="56" t="s">
        <v>431</v>
      </c>
      <c r="M81" s="57" t="s">
        <v>432</v>
      </c>
      <c r="N81" s="58" t="s">
        <v>404</v>
      </c>
      <c r="O81" s="52">
        <v>1</v>
      </c>
      <c r="P81" s="52" t="s">
        <v>1</v>
      </c>
      <c r="Q81" s="52">
        <v>1</v>
      </c>
      <c r="R81" s="52">
        <f t="shared" si="10"/>
        <v>2</v>
      </c>
      <c r="S81" s="52" t="s">
        <v>433</v>
      </c>
      <c r="T81" s="52" t="s">
        <v>1</v>
      </c>
      <c r="U81" s="52" t="s">
        <v>1</v>
      </c>
      <c r="V81" s="52" t="s">
        <v>1</v>
      </c>
      <c r="W81" s="52">
        <f t="shared" si="11"/>
        <v>0</v>
      </c>
      <c r="X81" s="52" t="s">
        <v>1</v>
      </c>
      <c r="Y81" s="52" t="s">
        <v>1</v>
      </c>
      <c r="Z81" s="52" t="s">
        <v>1</v>
      </c>
      <c r="AA81" s="52">
        <f t="shared" si="12"/>
        <v>0</v>
      </c>
      <c r="AB81" s="52" t="s">
        <v>1</v>
      </c>
      <c r="AC81" s="52" t="s">
        <v>1</v>
      </c>
      <c r="AD81" s="52" t="s">
        <v>1</v>
      </c>
      <c r="AE81" s="52">
        <f t="shared" si="13"/>
        <v>0</v>
      </c>
      <c r="AF81" s="293" t="s">
        <v>1</v>
      </c>
      <c r="AG81" s="293"/>
      <c r="AH81" s="52" t="s">
        <v>1</v>
      </c>
      <c r="AI81" s="52" t="s">
        <v>1</v>
      </c>
      <c r="AJ81" s="52">
        <f t="shared" si="14"/>
        <v>0</v>
      </c>
      <c r="AK81" s="52" t="s">
        <v>1</v>
      </c>
      <c r="AL81" s="293" t="s">
        <v>1</v>
      </c>
      <c r="AM81" s="293"/>
      <c r="AN81" s="52" t="s">
        <v>1</v>
      </c>
      <c r="AO81" s="59" t="s">
        <v>1</v>
      </c>
      <c r="AP81" s="60">
        <f t="shared" si="15"/>
        <v>0</v>
      </c>
      <c r="AQ81" s="294" t="s">
        <v>1</v>
      </c>
      <c r="AR81" s="294"/>
      <c r="AS81" s="294"/>
      <c r="AT81" s="61"/>
      <c r="AU81" s="36" t="e">
        <f t="shared" si="16"/>
        <v>#N/A</v>
      </c>
      <c r="AV81" s="62">
        <v>709</v>
      </c>
      <c r="AW81" s="36" t="e">
        <f>VLOOKUP(B81,'[25]Intermediate Cities'!A:A,1,FALSE)</f>
        <v>#N/A</v>
      </c>
      <c r="AX81" s="36">
        <f t="shared" si="17"/>
        <v>0</v>
      </c>
      <c r="AY81" s="36">
        <f t="shared" si="18"/>
        <v>1</v>
      </c>
      <c r="AZ81" s="36">
        <v>1</v>
      </c>
    </row>
    <row r="82" spans="1:52" ht="16.5" hidden="1" customHeight="1" x14ac:dyDescent="0.3">
      <c r="A82" s="51">
        <v>76</v>
      </c>
      <c r="B82" s="52">
        <v>675</v>
      </c>
      <c r="C82" s="53" t="s">
        <v>156</v>
      </c>
      <c r="D82" s="54" t="s">
        <v>437</v>
      </c>
      <c r="E82" s="53" t="s">
        <v>438</v>
      </c>
      <c r="F82" s="52" t="s">
        <v>291</v>
      </c>
      <c r="G82" s="52" t="s">
        <v>291</v>
      </c>
      <c r="H82" s="55" t="s">
        <v>321</v>
      </c>
      <c r="I82" s="53" t="s">
        <v>1</v>
      </c>
      <c r="J82" s="53" t="s">
        <v>1</v>
      </c>
      <c r="K82" s="53" t="s">
        <v>1</v>
      </c>
      <c r="L82" s="56" t="s">
        <v>431</v>
      </c>
      <c r="M82" s="57" t="s">
        <v>432</v>
      </c>
      <c r="N82" s="58" t="s">
        <v>404</v>
      </c>
      <c r="O82" s="52" t="s">
        <v>1</v>
      </c>
      <c r="P82" s="52">
        <v>1</v>
      </c>
      <c r="Q82" s="52">
        <v>1</v>
      </c>
      <c r="R82" s="52">
        <f t="shared" si="10"/>
        <v>2</v>
      </c>
      <c r="S82" s="52" t="s">
        <v>433</v>
      </c>
      <c r="T82" s="52" t="s">
        <v>1</v>
      </c>
      <c r="U82" s="52" t="s">
        <v>1</v>
      </c>
      <c r="V82" s="52" t="s">
        <v>1</v>
      </c>
      <c r="W82" s="52">
        <f t="shared" si="11"/>
        <v>0</v>
      </c>
      <c r="X82" s="52" t="s">
        <v>1</v>
      </c>
      <c r="Y82" s="52" t="s">
        <v>1</v>
      </c>
      <c r="Z82" s="52" t="s">
        <v>1</v>
      </c>
      <c r="AA82" s="52">
        <f t="shared" si="12"/>
        <v>0</v>
      </c>
      <c r="AB82" s="52" t="s">
        <v>1</v>
      </c>
      <c r="AC82" s="52" t="s">
        <v>1</v>
      </c>
      <c r="AD82" s="52" t="s">
        <v>1</v>
      </c>
      <c r="AE82" s="52">
        <f t="shared" si="13"/>
        <v>0</v>
      </c>
      <c r="AF82" s="293" t="s">
        <v>1</v>
      </c>
      <c r="AG82" s="293"/>
      <c r="AH82" s="52" t="s">
        <v>1</v>
      </c>
      <c r="AI82" s="52" t="s">
        <v>1</v>
      </c>
      <c r="AJ82" s="52">
        <f t="shared" si="14"/>
        <v>0</v>
      </c>
      <c r="AK82" s="52" t="s">
        <v>1</v>
      </c>
      <c r="AL82" s="293" t="s">
        <v>1</v>
      </c>
      <c r="AM82" s="293"/>
      <c r="AN82" s="52" t="s">
        <v>1</v>
      </c>
      <c r="AO82" s="59" t="s">
        <v>1</v>
      </c>
      <c r="AP82" s="60">
        <f t="shared" si="15"/>
        <v>0</v>
      </c>
      <c r="AQ82" s="294" t="s">
        <v>1</v>
      </c>
      <c r="AR82" s="294"/>
      <c r="AS82" s="294"/>
      <c r="AT82" s="61"/>
      <c r="AU82" s="36" t="e">
        <f t="shared" si="16"/>
        <v>#N/A</v>
      </c>
      <c r="AV82" s="62">
        <v>710</v>
      </c>
      <c r="AW82" s="36" t="e">
        <f>VLOOKUP(B82,'[25]Intermediate Cities'!A:A,1,FALSE)</f>
        <v>#N/A</v>
      </c>
      <c r="AX82" s="36">
        <f t="shared" si="17"/>
        <v>0</v>
      </c>
      <c r="AY82" s="36">
        <f t="shared" si="18"/>
        <v>1</v>
      </c>
      <c r="AZ82" s="36">
        <v>1</v>
      </c>
    </row>
    <row r="83" spans="1:52" ht="15.75" hidden="1" customHeight="1" x14ac:dyDescent="0.3">
      <c r="A83" s="51">
        <v>77</v>
      </c>
      <c r="B83" s="52">
        <v>678</v>
      </c>
      <c r="C83" s="53" t="s">
        <v>163</v>
      </c>
      <c r="D83" s="54" t="s">
        <v>437</v>
      </c>
      <c r="E83" s="53" t="s">
        <v>438</v>
      </c>
      <c r="F83" s="52" t="s">
        <v>291</v>
      </c>
      <c r="G83" s="52" t="s">
        <v>291</v>
      </c>
      <c r="H83" s="55" t="s">
        <v>321</v>
      </c>
      <c r="I83" s="53" t="s">
        <v>1</v>
      </c>
      <c r="J83" s="53" t="s">
        <v>1</v>
      </c>
      <c r="K83" s="53" t="s">
        <v>1</v>
      </c>
      <c r="L83" s="56" t="s">
        <v>431</v>
      </c>
      <c r="M83" s="64" t="s">
        <v>404</v>
      </c>
      <c r="N83" s="58" t="s">
        <v>404</v>
      </c>
      <c r="O83" s="52" t="s">
        <v>1</v>
      </c>
      <c r="P83" s="52">
        <v>1</v>
      </c>
      <c r="Q83" s="52">
        <v>1</v>
      </c>
      <c r="R83" s="52">
        <f t="shared" si="10"/>
        <v>2</v>
      </c>
      <c r="S83" s="52" t="s">
        <v>433</v>
      </c>
      <c r="T83" s="52" t="s">
        <v>1</v>
      </c>
      <c r="U83" s="52" t="s">
        <v>1</v>
      </c>
      <c r="V83" s="52" t="s">
        <v>1</v>
      </c>
      <c r="W83" s="52">
        <f t="shared" si="11"/>
        <v>0</v>
      </c>
      <c r="X83" s="52" t="s">
        <v>1</v>
      </c>
      <c r="Y83" s="52" t="s">
        <v>1</v>
      </c>
      <c r="Z83" s="52" t="s">
        <v>1</v>
      </c>
      <c r="AA83" s="52">
        <f t="shared" si="12"/>
        <v>0</v>
      </c>
      <c r="AB83" s="52" t="s">
        <v>1</v>
      </c>
      <c r="AC83" s="52" t="s">
        <v>1</v>
      </c>
      <c r="AD83" s="52" t="s">
        <v>1</v>
      </c>
      <c r="AE83" s="52">
        <f t="shared" si="13"/>
        <v>0</v>
      </c>
      <c r="AF83" s="293" t="s">
        <v>1</v>
      </c>
      <c r="AG83" s="293"/>
      <c r="AH83" s="52" t="s">
        <v>1</v>
      </c>
      <c r="AI83" s="52" t="s">
        <v>1</v>
      </c>
      <c r="AJ83" s="52">
        <f t="shared" si="14"/>
        <v>0</v>
      </c>
      <c r="AK83" s="52" t="s">
        <v>1</v>
      </c>
      <c r="AL83" s="293" t="s">
        <v>1</v>
      </c>
      <c r="AM83" s="293"/>
      <c r="AN83" s="52" t="s">
        <v>1</v>
      </c>
      <c r="AO83" s="59" t="s">
        <v>1</v>
      </c>
      <c r="AP83" s="60">
        <f t="shared" si="15"/>
        <v>0</v>
      </c>
      <c r="AQ83" s="294" t="s">
        <v>1</v>
      </c>
      <c r="AR83" s="294"/>
      <c r="AS83" s="294"/>
      <c r="AT83" s="61"/>
      <c r="AU83" s="36" t="e">
        <f t="shared" si="16"/>
        <v>#N/A</v>
      </c>
      <c r="AV83" s="62">
        <v>711</v>
      </c>
      <c r="AW83" s="36" t="e">
        <f>VLOOKUP(B83,'[25]Intermediate Cities'!A:A,1,FALSE)</f>
        <v>#N/A</v>
      </c>
      <c r="AX83" s="36">
        <f t="shared" si="17"/>
        <v>0</v>
      </c>
      <c r="AY83" s="36">
        <f t="shared" si="18"/>
        <v>1</v>
      </c>
      <c r="AZ83" s="36">
        <v>1</v>
      </c>
    </row>
    <row r="84" spans="1:52" ht="15.75" hidden="1" customHeight="1" x14ac:dyDescent="0.3">
      <c r="A84" s="51">
        <v>78</v>
      </c>
      <c r="B84" s="52">
        <v>679</v>
      </c>
      <c r="C84" s="53" t="s">
        <v>158</v>
      </c>
      <c r="D84" s="54" t="s">
        <v>437</v>
      </c>
      <c r="E84" s="53" t="s">
        <v>438</v>
      </c>
      <c r="F84" s="52" t="s">
        <v>291</v>
      </c>
      <c r="G84" s="52" t="s">
        <v>291</v>
      </c>
      <c r="H84" s="55" t="s">
        <v>321</v>
      </c>
      <c r="I84" s="53" t="s">
        <v>1</v>
      </c>
      <c r="J84" s="53" t="s">
        <v>1</v>
      </c>
      <c r="K84" s="53" t="s">
        <v>1</v>
      </c>
      <c r="L84" s="56" t="s">
        <v>431</v>
      </c>
      <c r="M84" s="64" t="s">
        <v>404</v>
      </c>
      <c r="N84" s="58" t="s">
        <v>404</v>
      </c>
      <c r="O84" s="52">
        <v>1</v>
      </c>
      <c r="P84" s="52">
        <v>1</v>
      </c>
      <c r="Q84" s="52">
        <v>1</v>
      </c>
      <c r="R84" s="52">
        <f t="shared" si="10"/>
        <v>3</v>
      </c>
      <c r="S84" s="52" t="s">
        <v>433</v>
      </c>
      <c r="T84" s="52">
        <v>1</v>
      </c>
      <c r="U84" s="52">
        <v>1</v>
      </c>
      <c r="V84" s="52">
        <v>1</v>
      </c>
      <c r="W84" s="52">
        <f t="shared" si="11"/>
        <v>0</v>
      </c>
      <c r="X84" s="52" t="s">
        <v>1</v>
      </c>
      <c r="Y84" s="52" t="s">
        <v>1</v>
      </c>
      <c r="Z84" s="52">
        <v>1</v>
      </c>
      <c r="AA84" s="52">
        <f t="shared" si="12"/>
        <v>0</v>
      </c>
      <c r="AB84" s="52" t="s">
        <v>1</v>
      </c>
      <c r="AC84" s="52" t="s">
        <v>1</v>
      </c>
      <c r="AD84" s="52" t="s">
        <v>1</v>
      </c>
      <c r="AE84" s="52">
        <f t="shared" si="13"/>
        <v>0</v>
      </c>
      <c r="AF84" s="293" t="s">
        <v>1</v>
      </c>
      <c r="AG84" s="293"/>
      <c r="AH84" s="52" t="s">
        <v>1</v>
      </c>
      <c r="AI84" s="52" t="s">
        <v>1</v>
      </c>
      <c r="AJ84" s="52">
        <f t="shared" si="14"/>
        <v>0</v>
      </c>
      <c r="AK84" s="52" t="s">
        <v>1</v>
      </c>
      <c r="AL84" s="293" t="s">
        <v>1</v>
      </c>
      <c r="AM84" s="293"/>
      <c r="AN84" s="52" t="s">
        <v>1</v>
      </c>
      <c r="AO84" s="59" t="s">
        <v>1</v>
      </c>
      <c r="AP84" s="60">
        <f t="shared" si="15"/>
        <v>0</v>
      </c>
      <c r="AQ84" s="294" t="s">
        <v>1</v>
      </c>
      <c r="AR84" s="294"/>
      <c r="AS84" s="294"/>
      <c r="AT84" s="61"/>
      <c r="AU84" s="36" t="e">
        <f t="shared" si="16"/>
        <v>#N/A</v>
      </c>
      <c r="AV84" s="62">
        <v>712</v>
      </c>
      <c r="AW84" s="36" t="e">
        <f>VLOOKUP(B84,'[25]Intermediate Cities'!A:A,1,FALSE)</f>
        <v>#N/A</v>
      </c>
      <c r="AX84" s="36">
        <f t="shared" si="17"/>
        <v>0</v>
      </c>
      <c r="AY84" s="36">
        <f t="shared" si="18"/>
        <v>1</v>
      </c>
      <c r="AZ84" s="36">
        <v>1</v>
      </c>
    </row>
    <row r="85" spans="1:52" ht="16.5" hidden="1" customHeight="1" x14ac:dyDescent="0.3">
      <c r="A85" s="51">
        <v>79</v>
      </c>
      <c r="B85" s="52">
        <v>681</v>
      </c>
      <c r="C85" s="53" t="s">
        <v>167</v>
      </c>
      <c r="D85" s="54" t="s">
        <v>437</v>
      </c>
      <c r="E85" s="53" t="s">
        <v>438</v>
      </c>
      <c r="F85" s="52" t="s">
        <v>291</v>
      </c>
      <c r="G85" s="52" t="s">
        <v>291</v>
      </c>
      <c r="H85" s="55" t="s">
        <v>330</v>
      </c>
      <c r="I85" s="53" t="s">
        <v>443</v>
      </c>
      <c r="J85" s="53" t="s">
        <v>1</v>
      </c>
      <c r="K85" s="53" t="s">
        <v>1</v>
      </c>
      <c r="L85" s="56" t="s">
        <v>431</v>
      </c>
      <c r="M85" s="57" t="s">
        <v>432</v>
      </c>
      <c r="N85" s="58" t="s">
        <v>404</v>
      </c>
      <c r="O85" s="52" t="s">
        <v>1</v>
      </c>
      <c r="P85" s="52" t="s">
        <v>1</v>
      </c>
      <c r="Q85" s="52">
        <v>1</v>
      </c>
      <c r="R85" s="52">
        <f t="shared" si="10"/>
        <v>1</v>
      </c>
      <c r="S85" s="52" t="s">
        <v>433</v>
      </c>
      <c r="T85" s="52" t="s">
        <v>1</v>
      </c>
      <c r="U85" s="52" t="s">
        <v>1</v>
      </c>
      <c r="V85" s="52" t="s">
        <v>1</v>
      </c>
      <c r="W85" s="52">
        <f t="shared" si="11"/>
        <v>0</v>
      </c>
      <c r="X85" s="52" t="s">
        <v>1</v>
      </c>
      <c r="Y85" s="52" t="s">
        <v>1</v>
      </c>
      <c r="Z85" s="52" t="s">
        <v>1</v>
      </c>
      <c r="AA85" s="52">
        <f t="shared" si="12"/>
        <v>0</v>
      </c>
      <c r="AB85" s="52" t="s">
        <v>1</v>
      </c>
      <c r="AC85" s="52" t="s">
        <v>1</v>
      </c>
      <c r="AD85" s="52" t="s">
        <v>1</v>
      </c>
      <c r="AE85" s="52">
        <f t="shared" si="13"/>
        <v>0</v>
      </c>
      <c r="AF85" s="293" t="s">
        <v>1</v>
      </c>
      <c r="AG85" s="293"/>
      <c r="AH85" s="52" t="s">
        <v>1</v>
      </c>
      <c r="AI85" s="52" t="s">
        <v>1</v>
      </c>
      <c r="AJ85" s="52">
        <f t="shared" si="14"/>
        <v>0</v>
      </c>
      <c r="AK85" s="52" t="s">
        <v>1</v>
      </c>
      <c r="AL85" s="293" t="s">
        <v>1</v>
      </c>
      <c r="AM85" s="293"/>
      <c r="AN85" s="52" t="s">
        <v>1</v>
      </c>
      <c r="AO85" s="59" t="s">
        <v>1</v>
      </c>
      <c r="AP85" s="60">
        <f t="shared" si="15"/>
        <v>0</v>
      </c>
      <c r="AQ85" s="294" t="s">
        <v>1</v>
      </c>
      <c r="AR85" s="294"/>
      <c r="AS85" s="294"/>
      <c r="AT85" s="61"/>
      <c r="AU85" s="36" t="e">
        <f t="shared" si="16"/>
        <v>#N/A</v>
      </c>
      <c r="AV85" s="62">
        <v>713</v>
      </c>
      <c r="AW85" s="36" t="e">
        <f>VLOOKUP(B85,'[25]Intermediate Cities'!A:A,1,FALSE)</f>
        <v>#N/A</v>
      </c>
      <c r="AX85" s="36">
        <f t="shared" si="17"/>
        <v>0</v>
      </c>
      <c r="AY85" s="36">
        <f t="shared" si="18"/>
        <v>1</v>
      </c>
      <c r="AZ85" s="36">
        <f t="shared" si="19"/>
        <v>1</v>
      </c>
    </row>
    <row r="86" spans="1:52" ht="15.75" hidden="1" customHeight="1" x14ac:dyDescent="0.3">
      <c r="A86" s="51">
        <v>80</v>
      </c>
      <c r="B86" s="52">
        <v>682</v>
      </c>
      <c r="C86" s="53" t="s">
        <v>162</v>
      </c>
      <c r="D86" s="54" t="s">
        <v>437</v>
      </c>
      <c r="E86" s="53" t="s">
        <v>438</v>
      </c>
      <c r="F86" s="52" t="s">
        <v>291</v>
      </c>
      <c r="G86" s="52" t="s">
        <v>291</v>
      </c>
      <c r="H86" s="55" t="s">
        <v>321</v>
      </c>
      <c r="I86" s="53" t="s">
        <v>1</v>
      </c>
      <c r="J86" s="53" t="s">
        <v>1</v>
      </c>
      <c r="K86" s="53" t="s">
        <v>1</v>
      </c>
      <c r="L86" s="56" t="s">
        <v>431</v>
      </c>
      <c r="M86" s="64" t="s">
        <v>404</v>
      </c>
      <c r="N86" s="58" t="s">
        <v>404</v>
      </c>
      <c r="O86" s="52">
        <v>1</v>
      </c>
      <c r="P86" s="52">
        <v>1</v>
      </c>
      <c r="Q86" s="52">
        <v>1</v>
      </c>
      <c r="R86" s="52">
        <f t="shared" si="10"/>
        <v>3</v>
      </c>
      <c r="S86" s="52" t="s">
        <v>433</v>
      </c>
      <c r="T86" s="52" t="s">
        <v>1</v>
      </c>
      <c r="U86" s="52" t="s">
        <v>1</v>
      </c>
      <c r="V86" s="52" t="s">
        <v>1</v>
      </c>
      <c r="W86" s="52">
        <f t="shared" si="11"/>
        <v>0</v>
      </c>
      <c r="X86" s="52">
        <v>1</v>
      </c>
      <c r="Y86" s="52" t="s">
        <v>1</v>
      </c>
      <c r="Z86" s="52" t="s">
        <v>1</v>
      </c>
      <c r="AA86" s="52">
        <f t="shared" si="12"/>
        <v>0</v>
      </c>
      <c r="AB86" s="52" t="s">
        <v>1</v>
      </c>
      <c r="AC86" s="52" t="s">
        <v>1</v>
      </c>
      <c r="AD86" s="52" t="s">
        <v>1</v>
      </c>
      <c r="AE86" s="52">
        <f t="shared" si="13"/>
        <v>0</v>
      </c>
      <c r="AF86" s="293" t="s">
        <v>1</v>
      </c>
      <c r="AG86" s="293"/>
      <c r="AH86" s="52" t="s">
        <v>1</v>
      </c>
      <c r="AI86" s="52" t="s">
        <v>1</v>
      </c>
      <c r="AJ86" s="52">
        <f t="shared" si="14"/>
        <v>0</v>
      </c>
      <c r="AK86" s="52" t="s">
        <v>1</v>
      </c>
      <c r="AL86" s="293" t="s">
        <v>1</v>
      </c>
      <c r="AM86" s="293"/>
      <c r="AN86" s="52" t="s">
        <v>1</v>
      </c>
      <c r="AO86" s="59" t="s">
        <v>1</v>
      </c>
      <c r="AP86" s="60">
        <f t="shared" si="15"/>
        <v>0</v>
      </c>
      <c r="AQ86" s="294" t="s">
        <v>1</v>
      </c>
      <c r="AR86" s="294"/>
      <c r="AS86" s="294"/>
      <c r="AT86" s="61"/>
      <c r="AU86" s="36" t="e">
        <f t="shared" si="16"/>
        <v>#N/A</v>
      </c>
      <c r="AV86" s="62">
        <v>714</v>
      </c>
      <c r="AW86" s="36" t="e">
        <f>VLOOKUP(B86,'[25]Intermediate Cities'!A:A,1,FALSE)</f>
        <v>#N/A</v>
      </c>
      <c r="AX86" s="36">
        <f t="shared" si="17"/>
        <v>0</v>
      </c>
      <c r="AY86" s="36">
        <f t="shared" si="18"/>
        <v>1</v>
      </c>
      <c r="AZ86" s="36">
        <v>1</v>
      </c>
    </row>
    <row r="87" spans="1:52" ht="16.5" hidden="1" customHeight="1" x14ac:dyDescent="0.3">
      <c r="A87" s="51">
        <v>81</v>
      </c>
      <c r="B87" s="52">
        <v>684</v>
      </c>
      <c r="C87" s="53" t="s">
        <v>85</v>
      </c>
      <c r="D87" s="54" t="s">
        <v>429</v>
      </c>
      <c r="E87" s="53" t="s">
        <v>434</v>
      </c>
      <c r="F87" s="52" t="s">
        <v>292</v>
      </c>
      <c r="G87" s="52" t="s">
        <v>292</v>
      </c>
      <c r="H87" s="55" t="s">
        <v>335</v>
      </c>
      <c r="I87" s="53" t="s">
        <v>1</v>
      </c>
      <c r="J87" s="53" t="s">
        <v>1</v>
      </c>
      <c r="K87" s="53" t="s">
        <v>1</v>
      </c>
      <c r="L87" s="56" t="s">
        <v>431</v>
      </c>
      <c r="M87" s="57" t="s">
        <v>432</v>
      </c>
      <c r="N87" s="58" t="s">
        <v>404</v>
      </c>
      <c r="O87" s="52">
        <v>1</v>
      </c>
      <c r="P87" s="52" t="s">
        <v>1</v>
      </c>
      <c r="Q87" s="52">
        <v>1</v>
      </c>
      <c r="R87" s="52">
        <f t="shared" si="10"/>
        <v>2</v>
      </c>
      <c r="S87" s="52" t="s">
        <v>433</v>
      </c>
      <c r="T87" s="52" t="s">
        <v>1</v>
      </c>
      <c r="U87" s="52" t="s">
        <v>1</v>
      </c>
      <c r="V87" s="52" t="s">
        <v>1</v>
      </c>
      <c r="W87" s="52">
        <f t="shared" si="11"/>
        <v>0</v>
      </c>
      <c r="X87" s="52">
        <v>1</v>
      </c>
      <c r="Y87" s="52" t="s">
        <v>1</v>
      </c>
      <c r="Z87" s="52" t="s">
        <v>1</v>
      </c>
      <c r="AA87" s="52">
        <f t="shared" si="12"/>
        <v>0</v>
      </c>
      <c r="AB87" s="52" t="s">
        <v>1</v>
      </c>
      <c r="AC87" s="52" t="s">
        <v>1</v>
      </c>
      <c r="AD87" s="52">
        <v>1</v>
      </c>
      <c r="AE87" s="52">
        <f t="shared" si="13"/>
        <v>1</v>
      </c>
      <c r="AF87" s="293" t="s">
        <v>1</v>
      </c>
      <c r="AG87" s="293"/>
      <c r="AH87" s="52" t="s">
        <v>1</v>
      </c>
      <c r="AI87" s="52" t="s">
        <v>1</v>
      </c>
      <c r="AJ87" s="52">
        <f t="shared" si="14"/>
        <v>0</v>
      </c>
      <c r="AK87" s="52" t="s">
        <v>1</v>
      </c>
      <c r="AL87" s="293" t="s">
        <v>1</v>
      </c>
      <c r="AM87" s="293"/>
      <c r="AN87" s="52" t="s">
        <v>1</v>
      </c>
      <c r="AO87" s="59" t="s">
        <v>1</v>
      </c>
      <c r="AP87" s="60">
        <f t="shared" si="15"/>
        <v>0</v>
      </c>
      <c r="AQ87" s="294" t="s">
        <v>1</v>
      </c>
      <c r="AR87" s="294"/>
      <c r="AS87" s="294"/>
      <c r="AT87" s="61">
        <v>1</v>
      </c>
      <c r="AU87" s="36">
        <f t="shared" si="16"/>
        <v>684</v>
      </c>
      <c r="AV87" s="62">
        <v>715</v>
      </c>
      <c r="AW87" s="36" t="e">
        <f>VLOOKUP(B87,'[25]Intermediate Cities'!A:A,1,FALSE)</f>
        <v>#N/A</v>
      </c>
      <c r="AX87" s="36">
        <f t="shared" si="17"/>
        <v>0</v>
      </c>
      <c r="AY87" s="36">
        <f t="shared" si="18"/>
        <v>1</v>
      </c>
      <c r="AZ87" s="36">
        <v>1</v>
      </c>
    </row>
    <row r="88" spans="1:52" ht="15.75" hidden="1" customHeight="1" x14ac:dyDescent="0.3">
      <c r="A88" s="51">
        <v>82</v>
      </c>
      <c r="B88" s="52">
        <v>685</v>
      </c>
      <c r="C88" s="53" t="s">
        <v>207</v>
      </c>
      <c r="D88" s="54" t="s">
        <v>429</v>
      </c>
      <c r="E88" s="53" t="s">
        <v>430</v>
      </c>
      <c r="F88" s="52" t="s">
        <v>292</v>
      </c>
      <c r="G88" s="52" t="s">
        <v>292</v>
      </c>
      <c r="H88" s="55" t="s">
        <v>334</v>
      </c>
      <c r="I88" s="53" t="s">
        <v>1</v>
      </c>
      <c r="J88" s="53" t="s">
        <v>1</v>
      </c>
      <c r="K88" s="53" t="s">
        <v>1</v>
      </c>
      <c r="L88" s="63" t="s">
        <v>5</v>
      </c>
      <c r="M88" s="64" t="s">
        <v>404</v>
      </c>
      <c r="N88" s="58" t="s">
        <v>404</v>
      </c>
      <c r="O88" s="52">
        <v>1</v>
      </c>
      <c r="P88" s="52">
        <v>1</v>
      </c>
      <c r="Q88" s="52">
        <v>1</v>
      </c>
      <c r="R88" s="52">
        <f t="shared" si="10"/>
        <v>3</v>
      </c>
      <c r="S88" s="52" t="s">
        <v>433</v>
      </c>
      <c r="T88" s="52">
        <v>1</v>
      </c>
      <c r="U88" s="52" t="s">
        <v>1</v>
      </c>
      <c r="V88" s="52">
        <v>1</v>
      </c>
      <c r="W88" s="52">
        <f t="shared" si="11"/>
        <v>0</v>
      </c>
      <c r="X88" s="52" t="s">
        <v>1</v>
      </c>
      <c r="Y88" s="52" t="s">
        <v>1</v>
      </c>
      <c r="Z88" s="52" t="s">
        <v>1</v>
      </c>
      <c r="AA88" s="52">
        <f t="shared" si="12"/>
        <v>0</v>
      </c>
      <c r="AB88" s="52" t="s">
        <v>1</v>
      </c>
      <c r="AC88" s="52" t="s">
        <v>1</v>
      </c>
      <c r="AD88" s="52" t="s">
        <v>1</v>
      </c>
      <c r="AE88" s="52">
        <f t="shared" si="13"/>
        <v>0</v>
      </c>
      <c r="AF88" s="293" t="s">
        <v>1</v>
      </c>
      <c r="AG88" s="293"/>
      <c r="AH88" s="52" t="s">
        <v>1</v>
      </c>
      <c r="AI88" s="52" t="s">
        <v>1</v>
      </c>
      <c r="AJ88" s="52">
        <f t="shared" si="14"/>
        <v>0</v>
      </c>
      <c r="AK88" s="52" t="s">
        <v>1</v>
      </c>
      <c r="AL88" s="293" t="s">
        <v>1</v>
      </c>
      <c r="AM88" s="293"/>
      <c r="AN88" s="52" t="s">
        <v>1</v>
      </c>
      <c r="AO88" s="59" t="s">
        <v>1</v>
      </c>
      <c r="AP88" s="60">
        <f t="shared" si="15"/>
        <v>0</v>
      </c>
      <c r="AQ88" s="294" t="s">
        <v>1</v>
      </c>
      <c r="AR88" s="294"/>
      <c r="AS88" s="294"/>
      <c r="AT88" s="61">
        <v>1</v>
      </c>
      <c r="AU88" s="36">
        <f t="shared" si="16"/>
        <v>685</v>
      </c>
      <c r="AV88" s="62">
        <v>716</v>
      </c>
      <c r="AW88" s="36" t="e">
        <f>VLOOKUP(B88,'[25]Intermediate Cities'!A:A,1,FALSE)</f>
        <v>#N/A</v>
      </c>
      <c r="AX88" s="36">
        <f t="shared" si="17"/>
        <v>0</v>
      </c>
      <c r="AY88" s="36">
        <f t="shared" si="18"/>
        <v>1</v>
      </c>
      <c r="AZ88" s="36">
        <v>1</v>
      </c>
    </row>
    <row r="89" spans="1:52" ht="15.75" hidden="1" customHeight="1" x14ac:dyDescent="0.3">
      <c r="A89" s="51">
        <v>83</v>
      </c>
      <c r="B89" s="52">
        <v>686</v>
      </c>
      <c r="C89" s="53" t="s">
        <v>94</v>
      </c>
      <c r="D89" s="54" t="s">
        <v>429</v>
      </c>
      <c r="E89" s="53" t="s">
        <v>434</v>
      </c>
      <c r="F89" s="52" t="s">
        <v>292</v>
      </c>
      <c r="G89" s="52" t="s">
        <v>292</v>
      </c>
      <c r="H89" s="55" t="s">
        <v>334</v>
      </c>
      <c r="I89" s="53" t="s">
        <v>1</v>
      </c>
      <c r="J89" s="53" t="s">
        <v>1</v>
      </c>
      <c r="K89" s="53" t="s">
        <v>1</v>
      </c>
      <c r="L89" s="56" t="s">
        <v>431</v>
      </c>
      <c r="M89" s="64" t="s">
        <v>404</v>
      </c>
      <c r="N89" s="58" t="s">
        <v>404</v>
      </c>
      <c r="O89" s="52" t="s">
        <v>1</v>
      </c>
      <c r="P89" s="52" t="s">
        <v>1</v>
      </c>
      <c r="Q89" s="52" t="s">
        <v>1</v>
      </c>
      <c r="R89" s="52">
        <f t="shared" si="10"/>
        <v>0</v>
      </c>
      <c r="S89" s="52" t="s">
        <v>1</v>
      </c>
      <c r="T89" s="52">
        <v>1</v>
      </c>
      <c r="U89" s="52">
        <v>1</v>
      </c>
      <c r="V89" s="52">
        <v>1</v>
      </c>
      <c r="W89" s="52">
        <f t="shared" si="11"/>
        <v>0</v>
      </c>
      <c r="X89" s="52" t="s">
        <v>1</v>
      </c>
      <c r="Y89" s="52" t="s">
        <v>1</v>
      </c>
      <c r="Z89" s="52" t="s">
        <v>1</v>
      </c>
      <c r="AA89" s="52">
        <f t="shared" si="12"/>
        <v>0</v>
      </c>
      <c r="AB89" s="52" t="s">
        <v>1</v>
      </c>
      <c r="AC89" s="52" t="s">
        <v>1</v>
      </c>
      <c r="AD89" s="52" t="s">
        <v>1</v>
      </c>
      <c r="AE89" s="52">
        <f t="shared" si="13"/>
        <v>0</v>
      </c>
      <c r="AF89" s="293" t="s">
        <v>1</v>
      </c>
      <c r="AG89" s="293"/>
      <c r="AH89" s="52" t="s">
        <v>1</v>
      </c>
      <c r="AI89" s="52" t="s">
        <v>1</v>
      </c>
      <c r="AJ89" s="52">
        <f t="shared" si="14"/>
        <v>0</v>
      </c>
      <c r="AK89" s="52" t="s">
        <v>1</v>
      </c>
      <c r="AL89" s="293" t="s">
        <v>1</v>
      </c>
      <c r="AM89" s="293"/>
      <c r="AN89" s="52" t="s">
        <v>1</v>
      </c>
      <c r="AO89" s="59" t="s">
        <v>1</v>
      </c>
      <c r="AP89" s="60">
        <f t="shared" si="15"/>
        <v>0</v>
      </c>
      <c r="AQ89" s="294" t="s">
        <v>1</v>
      </c>
      <c r="AR89" s="294"/>
      <c r="AS89" s="294"/>
      <c r="AT89" s="61">
        <v>1</v>
      </c>
      <c r="AU89" s="36">
        <f t="shared" si="16"/>
        <v>686</v>
      </c>
      <c r="AV89" s="62">
        <v>717</v>
      </c>
      <c r="AW89" s="36" t="e">
        <f>VLOOKUP(B89,'[25]Intermediate Cities'!A:A,1,FALSE)</f>
        <v>#N/A</v>
      </c>
      <c r="AX89" s="36">
        <f t="shared" si="17"/>
        <v>0</v>
      </c>
      <c r="AY89" s="36">
        <f t="shared" si="18"/>
        <v>0</v>
      </c>
      <c r="AZ89" s="36">
        <f t="shared" si="19"/>
        <v>0</v>
      </c>
    </row>
    <row r="90" spans="1:52" ht="16.5" hidden="1" customHeight="1" x14ac:dyDescent="0.3">
      <c r="A90" s="51">
        <v>84</v>
      </c>
      <c r="B90" s="52">
        <v>688</v>
      </c>
      <c r="C90" s="53" t="s">
        <v>84</v>
      </c>
      <c r="D90" s="54" t="s">
        <v>429</v>
      </c>
      <c r="E90" s="53" t="s">
        <v>434</v>
      </c>
      <c r="F90" s="52" t="s">
        <v>292</v>
      </c>
      <c r="G90" s="52" t="s">
        <v>292</v>
      </c>
      <c r="H90" s="55" t="s">
        <v>335</v>
      </c>
      <c r="I90" s="53" t="s">
        <v>1</v>
      </c>
      <c r="J90" s="53" t="s">
        <v>1</v>
      </c>
      <c r="K90" s="53" t="s">
        <v>1</v>
      </c>
      <c r="L90" s="56" t="s">
        <v>431</v>
      </c>
      <c r="M90" s="64" t="s">
        <v>404</v>
      </c>
      <c r="N90" s="58" t="s">
        <v>404</v>
      </c>
      <c r="O90" s="52">
        <v>1</v>
      </c>
      <c r="P90" s="52" t="s">
        <v>1</v>
      </c>
      <c r="Q90" s="52">
        <v>1</v>
      </c>
      <c r="R90" s="52">
        <f t="shared" si="10"/>
        <v>2</v>
      </c>
      <c r="S90" s="52" t="s">
        <v>433</v>
      </c>
      <c r="T90" s="52">
        <v>1</v>
      </c>
      <c r="U90" s="52">
        <v>1</v>
      </c>
      <c r="V90" s="52" t="s">
        <v>1</v>
      </c>
      <c r="W90" s="52">
        <f t="shared" si="11"/>
        <v>0</v>
      </c>
      <c r="X90" s="52" t="s">
        <v>1</v>
      </c>
      <c r="Y90" s="52" t="s">
        <v>1</v>
      </c>
      <c r="Z90" s="52">
        <v>1</v>
      </c>
      <c r="AA90" s="52">
        <f t="shared" si="12"/>
        <v>0</v>
      </c>
      <c r="AB90" s="52">
        <v>1</v>
      </c>
      <c r="AC90" s="52">
        <v>1</v>
      </c>
      <c r="AD90" s="52" t="s">
        <v>1</v>
      </c>
      <c r="AE90" s="52">
        <f t="shared" si="13"/>
        <v>2</v>
      </c>
      <c r="AF90" s="293" t="s">
        <v>1</v>
      </c>
      <c r="AG90" s="293"/>
      <c r="AH90" s="52" t="s">
        <v>1</v>
      </c>
      <c r="AI90" s="52" t="s">
        <v>1</v>
      </c>
      <c r="AJ90" s="52">
        <f t="shared" si="14"/>
        <v>0</v>
      </c>
      <c r="AK90" s="52" t="s">
        <v>1</v>
      </c>
      <c r="AL90" s="293">
        <v>1</v>
      </c>
      <c r="AM90" s="293"/>
      <c r="AN90" s="52">
        <v>1</v>
      </c>
      <c r="AO90" s="59">
        <v>1</v>
      </c>
      <c r="AP90" s="60">
        <f t="shared" si="15"/>
        <v>3</v>
      </c>
      <c r="AQ90" s="294" t="s">
        <v>433</v>
      </c>
      <c r="AR90" s="294"/>
      <c r="AS90" s="294"/>
      <c r="AT90" s="61">
        <v>1</v>
      </c>
      <c r="AU90" s="36">
        <f t="shared" si="16"/>
        <v>688</v>
      </c>
      <c r="AV90" s="62">
        <v>718</v>
      </c>
      <c r="AW90" s="36" t="e">
        <f>VLOOKUP(B90,'[25]Intermediate Cities'!A:A,1,FALSE)</f>
        <v>#N/A</v>
      </c>
      <c r="AX90" s="36">
        <f t="shared" si="17"/>
        <v>0</v>
      </c>
      <c r="AY90" s="36">
        <f t="shared" si="18"/>
        <v>2</v>
      </c>
      <c r="AZ90" s="36">
        <v>1</v>
      </c>
    </row>
    <row r="91" spans="1:52" ht="15.75" hidden="1" customHeight="1" x14ac:dyDescent="0.3">
      <c r="A91" s="51">
        <v>85</v>
      </c>
      <c r="B91" s="52">
        <v>689</v>
      </c>
      <c r="C91" s="53" t="s">
        <v>80</v>
      </c>
      <c r="D91" s="54" t="s">
        <v>429</v>
      </c>
      <c r="E91" s="53" t="s">
        <v>434</v>
      </c>
      <c r="F91" s="52" t="s">
        <v>292</v>
      </c>
      <c r="G91" s="52" t="s">
        <v>292</v>
      </c>
      <c r="H91" s="55" t="s">
        <v>334</v>
      </c>
      <c r="I91" s="53" t="s">
        <v>1</v>
      </c>
      <c r="J91" s="53" t="s">
        <v>1</v>
      </c>
      <c r="K91" s="53" t="s">
        <v>1</v>
      </c>
      <c r="L91" s="56" t="s">
        <v>431</v>
      </c>
      <c r="M91" s="57" t="s">
        <v>432</v>
      </c>
      <c r="N91" s="58" t="s">
        <v>404</v>
      </c>
      <c r="O91" s="52">
        <v>1</v>
      </c>
      <c r="P91" s="52" t="s">
        <v>1</v>
      </c>
      <c r="Q91" s="52">
        <v>1</v>
      </c>
      <c r="R91" s="52">
        <f t="shared" si="10"/>
        <v>2</v>
      </c>
      <c r="S91" s="52" t="s">
        <v>433</v>
      </c>
      <c r="T91" s="52" t="s">
        <v>1</v>
      </c>
      <c r="U91" s="52" t="s">
        <v>1</v>
      </c>
      <c r="V91" s="52" t="s">
        <v>1</v>
      </c>
      <c r="W91" s="52">
        <f t="shared" si="11"/>
        <v>0</v>
      </c>
      <c r="X91" s="52" t="s">
        <v>1</v>
      </c>
      <c r="Y91" s="52" t="s">
        <v>1</v>
      </c>
      <c r="Z91" s="52" t="s">
        <v>1</v>
      </c>
      <c r="AA91" s="52">
        <f t="shared" si="12"/>
        <v>0</v>
      </c>
      <c r="AB91" s="52" t="s">
        <v>1</v>
      </c>
      <c r="AC91" s="52" t="s">
        <v>1</v>
      </c>
      <c r="AD91" s="52" t="s">
        <v>1</v>
      </c>
      <c r="AE91" s="52">
        <f t="shared" si="13"/>
        <v>0</v>
      </c>
      <c r="AF91" s="293" t="s">
        <v>1</v>
      </c>
      <c r="AG91" s="293"/>
      <c r="AH91" s="52" t="s">
        <v>1</v>
      </c>
      <c r="AI91" s="52" t="s">
        <v>1</v>
      </c>
      <c r="AJ91" s="52">
        <f t="shared" si="14"/>
        <v>0</v>
      </c>
      <c r="AK91" s="52" t="s">
        <v>1</v>
      </c>
      <c r="AL91" s="293" t="s">
        <v>1</v>
      </c>
      <c r="AM91" s="293"/>
      <c r="AN91" s="52" t="s">
        <v>1</v>
      </c>
      <c r="AO91" s="59" t="s">
        <v>1</v>
      </c>
      <c r="AP91" s="60">
        <f t="shared" si="15"/>
        <v>0</v>
      </c>
      <c r="AQ91" s="294" t="s">
        <v>1</v>
      </c>
      <c r="AR91" s="294"/>
      <c r="AS91" s="294"/>
      <c r="AT91" s="61">
        <v>1</v>
      </c>
      <c r="AU91" s="36">
        <f t="shared" si="16"/>
        <v>689</v>
      </c>
      <c r="AV91" s="62">
        <v>719</v>
      </c>
      <c r="AW91" s="36" t="e">
        <f>VLOOKUP(B91,'[25]Intermediate Cities'!A:A,1,FALSE)</f>
        <v>#N/A</v>
      </c>
      <c r="AX91" s="36">
        <f t="shared" si="17"/>
        <v>0</v>
      </c>
      <c r="AY91" s="36">
        <f t="shared" si="18"/>
        <v>1</v>
      </c>
      <c r="AZ91" s="36">
        <v>1</v>
      </c>
    </row>
    <row r="92" spans="1:52" ht="16.5" hidden="1" customHeight="1" x14ac:dyDescent="0.3">
      <c r="A92" s="51">
        <v>86</v>
      </c>
      <c r="B92" s="52">
        <v>691</v>
      </c>
      <c r="C92" s="53" t="s">
        <v>204</v>
      </c>
      <c r="D92" s="54" t="s">
        <v>429</v>
      </c>
      <c r="E92" s="53" t="s">
        <v>434</v>
      </c>
      <c r="F92" s="52" t="s">
        <v>292</v>
      </c>
      <c r="G92" s="52" t="s">
        <v>292</v>
      </c>
      <c r="H92" s="55" t="s">
        <v>331</v>
      </c>
      <c r="I92" s="53" t="s">
        <v>1</v>
      </c>
      <c r="J92" s="53" t="s">
        <v>1</v>
      </c>
      <c r="K92" s="53" t="s">
        <v>1</v>
      </c>
      <c r="L92" s="63" t="s">
        <v>5</v>
      </c>
      <c r="M92" s="64" t="s">
        <v>404</v>
      </c>
      <c r="N92" s="58" t="s">
        <v>404</v>
      </c>
      <c r="O92" s="52">
        <v>1</v>
      </c>
      <c r="P92" s="52">
        <v>1</v>
      </c>
      <c r="Q92" s="52">
        <v>1</v>
      </c>
      <c r="R92" s="52">
        <f t="shared" si="10"/>
        <v>3</v>
      </c>
      <c r="S92" s="52" t="s">
        <v>433</v>
      </c>
      <c r="T92" s="52">
        <v>1</v>
      </c>
      <c r="U92" s="52">
        <v>1</v>
      </c>
      <c r="V92" s="52">
        <v>1</v>
      </c>
      <c r="W92" s="52">
        <f t="shared" si="11"/>
        <v>0</v>
      </c>
      <c r="X92" s="52">
        <v>1</v>
      </c>
      <c r="Y92" s="52">
        <v>1</v>
      </c>
      <c r="Z92" s="52">
        <v>1</v>
      </c>
      <c r="AA92" s="52">
        <f t="shared" si="12"/>
        <v>0</v>
      </c>
      <c r="AB92" s="52" t="s">
        <v>1</v>
      </c>
      <c r="AC92" s="52" t="s">
        <v>1</v>
      </c>
      <c r="AD92" s="52" t="s">
        <v>1</v>
      </c>
      <c r="AE92" s="52">
        <f t="shared" si="13"/>
        <v>0</v>
      </c>
      <c r="AF92" s="293" t="s">
        <v>1</v>
      </c>
      <c r="AG92" s="293"/>
      <c r="AH92" s="52" t="s">
        <v>1</v>
      </c>
      <c r="AI92" s="52" t="s">
        <v>1</v>
      </c>
      <c r="AJ92" s="52">
        <f t="shared" si="14"/>
        <v>0</v>
      </c>
      <c r="AK92" s="52" t="s">
        <v>1</v>
      </c>
      <c r="AL92" s="293" t="s">
        <v>1</v>
      </c>
      <c r="AM92" s="293"/>
      <c r="AN92" s="52" t="s">
        <v>1</v>
      </c>
      <c r="AO92" s="59" t="s">
        <v>1</v>
      </c>
      <c r="AP92" s="60">
        <f t="shared" si="15"/>
        <v>0</v>
      </c>
      <c r="AQ92" s="294" t="s">
        <v>1</v>
      </c>
      <c r="AR92" s="294"/>
      <c r="AS92" s="294"/>
      <c r="AT92" s="61">
        <v>1</v>
      </c>
      <c r="AU92" s="36">
        <f t="shared" si="16"/>
        <v>691</v>
      </c>
      <c r="AV92" s="62">
        <v>720</v>
      </c>
      <c r="AW92" s="36" t="e">
        <f>VLOOKUP(B92,'[25]Intermediate Cities'!A:A,1,FALSE)</f>
        <v>#N/A</v>
      </c>
      <c r="AX92" s="36">
        <f t="shared" si="17"/>
        <v>0</v>
      </c>
      <c r="AY92" s="36">
        <f t="shared" si="18"/>
        <v>1</v>
      </c>
      <c r="AZ92" s="36">
        <v>1</v>
      </c>
    </row>
    <row r="93" spans="1:52" ht="15.75" hidden="1" customHeight="1" x14ac:dyDescent="0.3">
      <c r="A93" s="51">
        <v>87</v>
      </c>
      <c r="B93" s="52">
        <v>692</v>
      </c>
      <c r="C93" s="53" t="s">
        <v>114</v>
      </c>
      <c r="D93" s="54" t="s">
        <v>429</v>
      </c>
      <c r="E93" s="53" t="s">
        <v>435</v>
      </c>
      <c r="F93" s="52" t="s">
        <v>292</v>
      </c>
      <c r="G93" s="52" t="s">
        <v>292</v>
      </c>
      <c r="H93" s="55" t="s">
        <v>339</v>
      </c>
      <c r="I93" s="53" t="s">
        <v>1</v>
      </c>
      <c r="J93" s="53" t="s">
        <v>1</v>
      </c>
      <c r="K93" s="53" t="s">
        <v>1</v>
      </c>
      <c r="L93" s="56" t="s">
        <v>431</v>
      </c>
      <c r="M93" s="64" t="s">
        <v>404</v>
      </c>
      <c r="N93" s="58" t="s">
        <v>404</v>
      </c>
      <c r="O93" s="52" t="s">
        <v>1</v>
      </c>
      <c r="P93" s="52">
        <v>1</v>
      </c>
      <c r="Q93" s="52">
        <v>1</v>
      </c>
      <c r="R93" s="52">
        <f t="shared" si="10"/>
        <v>2</v>
      </c>
      <c r="S93" s="52" t="s">
        <v>433</v>
      </c>
      <c r="T93" s="52" t="s">
        <v>1</v>
      </c>
      <c r="U93" s="52" t="s">
        <v>1</v>
      </c>
      <c r="V93" s="52">
        <v>1</v>
      </c>
      <c r="W93" s="52">
        <f t="shared" si="11"/>
        <v>0</v>
      </c>
      <c r="X93" s="52" t="s">
        <v>1</v>
      </c>
      <c r="Y93" s="52" t="s">
        <v>1</v>
      </c>
      <c r="Z93" s="52">
        <v>1</v>
      </c>
      <c r="AA93" s="52">
        <f t="shared" si="12"/>
        <v>0</v>
      </c>
      <c r="AB93" s="52" t="s">
        <v>1</v>
      </c>
      <c r="AC93" s="52" t="s">
        <v>1</v>
      </c>
      <c r="AD93" s="52" t="s">
        <v>1</v>
      </c>
      <c r="AE93" s="52">
        <f t="shared" si="13"/>
        <v>0</v>
      </c>
      <c r="AF93" s="293" t="s">
        <v>1</v>
      </c>
      <c r="AG93" s="293"/>
      <c r="AH93" s="52" t="s">
        <v>1</v>
      </c>
      <c r="AI93" s="52" t="s">
        <v>1</v>
      </c>
      <c r="AJ93" s="52">
        <f t="shared" si="14"/>
        <v>0</v>
      </c>
      <c r="AK93" s="52" t="s">
        <v>1</v>
      </c>
      <c r="AL93" s="293" t="s">
        <v>1</v>
      </c>
      <c r="AM93" s="293"/>
      <c r="AN93" s="52" t="s">
        <v>1</v>
      </c>
      <c r="AO93" s="59" t="s">
        <v>1</v>
      </c>
      <c r="AP93" s="60">
        <f t="shared" si="15"/>
        <v>0</v>
      </c>
      <c r="AQ93" s="294" t="s">
        <v>1</v>
      </c>
      <c r="AR93" s="294"/>
      <c r="AS93" s="294"/>
      <c r="AT93" s="61">
        <v>1</v>
      </c>
      <c r="AU93" s="36">
        <f t="shared" si="16"/>
        <v>692</v>
      </c>
      <c r="AV93" s="62">
        <v>721</v>
      </c>
      <c r="AW93" s="36" t="e">
        <f>VLOOKUP(B93,'[25]Intermediate Cities'!A:A,1,FALSE)</f>
        <v>#N/A</v>
      </c>
      <c r="AX93" s="36">
        <f t="shared" si="17"/>
        <v>0</v>
      </c>
      <c r="AY93" s="36">
        <f t="shared" si="18"/>
        <v>1</v>
      </c>
      <c r="AZ93" s="36">
        <v>1</v>
      </c>
    </row>
    <row r="94" spans="1:52" ht="15.75" hidden="1" customHeight="1" x14ac:dyDescent="0.3">
      <c r="A94" s="51">
        <v>88</v>
      </c>
      <c r="B94" s="52">
        <v>694</v>
      </c>
      <c r="C94" s="53" t="s">
        <v>81</v>
      </c>
      <c r="D94" s="54" t="s">
        <v>429</v>
      </c>
      <c r="E94" s="53" t="s">
        <v>434</v>
      </c>
      <c r="F94" s="52" t="s">
        <v>292</v>
      </c>
      <c r="G94" s="52" t="s">
        <v>292</v>
      </c>
      <c r="H94" s="55" t="s">
        <v>333</v>
      </c>
      <c r="I94" s="53" t="s">
        <v>1</v>
      </c>
      <c r="J94" s="53" t="s">
        <v>1</v>
      </c>
      <c r="K94" s="53" t="s">
        <v>1</v>
      </c>
      <c r="L94" s="56" t="s">
        <v>431</v>
      </c>
      <c r="M94" s="57" t="s">
        <v>432</v>
      </c>
      <c r="N94" s="58" t="s">
        <v>404</v>
      </c>
      <c r="O94" s="52">
        <v>1</v>
      </c>
      <c r="P94" s="52" t="s">
        <v>1</v>
      </c>
      <c r="Q94" s="52">
        <v>1</v>
      </c>
      <c r="R94" s="52">
        <f t="shared" si="10"/>
        <v>2</v>
      </c>
      <c r="S94" s="52" t="s">
        <v>433</v>
      </c>
      <c r="T94" s="52" t="s">
        <v>1</v>
      </c>
      <c r="U94" s="52" t="s">
        <v>1</v>
      </c>
      <c r="V94" s="52" t="s">
        <v>1</v>
      </c>
      <c r="W94" s="52">
        <f t="shared" si="11"/>
        <v>0</v>
      </c>
      <c r="X94" s="52" t="s">
        <v>1</v>
      </c>
      <c r="Y94" s="52" t="s">
        <v>1</v>
      </c>
      <c r="Z94" s="52" t="s">
        <v>1</v>
      </c>
      <c r="AA94" s="52">
        <f t="shared" si="12"/>
        <v>0</v>
      </c>
      <c r="AB94" s="52" t="s">
        <v>1</v>
      </c>
      <c r="AC94" s="52" t="s">
        <v>1</v>
      </c>
      <c r="AD94" s="52" t="s">
        <v>1</v>
      </c>
      <c r="AE94" s="52">
        <f t="shared" si="13"/>
        <v>0</v>
      </c>
      <c r="AF94" s="293" t="s">
        <v>1</v>
      </c>
      <c r="AG94" s="293"/>
      <c r="AH94" s="52" t="s">
        <v>1</v>
      </c>
      <c r="AI94" s="52" t="s">
        <v>1</v>
      </c>
      <c r="AJ94" s="52">
        <f t="shared" si="14"/>
        <v>0</v>
      </c>
      <c r="AK94" s="52" t="s">
        <v>1</v>
      </c>
      <c r="AL94" s="293" t="s">
        <v>1</v>
      </c>
      <c r="AM94" s="293"/>
      <c r="AN94" s="52" t="s">
        <v>1</v>
      </c>
      <c r="AO94" s="59" t="s">
        <v>1</v>
      </c>
      <c r="AP94" s="60">
        <f t="shared" si="15"/>
        <v>0</v>
      </c>
      <c r="AQ94" s="294" t="s">
        <v>1</v>
      </c>
      <c r="AR94" s="294"/>
      <c r="AS94" s="294"/>
      <c r="AT94" s="61">
        <v>1</v>
      </c>
      <c r="AU94" s="36">
        <f t="shared" si="16"/>
        <v>694</v>
      </c>
      <c r="AV94" s="62">
        <v>723</v>
      </c>
      <c r="AW94" s="36" t="e">
        <f>VLOOKUP(B94,'[25]Intermediate Cities'!A:A,1,FALSE)</f>
        <v>#N/A</v>
      </c>
      <c r="AX94" s="36">
        <f t="shared" si="17"/>
        <v>0</v>
      </c>
      <c r="AY94" s="36">
        <f t="shared" si="18"/>
        <v>1</v>
      </c>
      <c r="AZ94" s="36">
        <v>1</v>
      </c>
    </row>
    <row r="95" spans="1:52" ht="16.5" hidden="1" customHeight="1" x14ac:dyDescent="0.3">
      <c r="A95" s="51">
        <v>89</v>
      </c>
      <c r="B95" s="52">
        <v>700</v>
      </c>
      <c r="C95" s="53" t="s">
        <v>110</v>
      </c>
      <c r="D95" s="54" t="s">
        <v>429</v>
      </c>
      <c r="E95" s="53" t="s">
        <v>430</v>
      </c>
      <c r="F95" s="52" t="s">
        <v>292</v>
      </c>
      <c r="G95" s="52" t="s">
        <v>292</v>
      </c>
      <c r="H95" s="55" t="s">
        <v>337</v>
      </c>
      <c r="I95" s="53" t="s">
        <v>1</v>
      </c>
      <c r="J95" s="53" t="s">
        <v>1</v>
      </c>
      <c r="K95" s="53" t="s">
        <v>1</v>
      </c>
      <c r="L95" s="56" t="s">
        <v>431</v>
      </c>
      <c r="M95" s="57" t="s">
        <v>432</v>
      </c>
      <c r="N95" s="58" t="s">
        <v>404</v>
      </c>
      <c r="O95" s="52">
        <v>1</v>
      </c>
      <c r="P95" s="52" t="s">
        <v>1</v>
      </c>
      <c r="Q95" s="52">
        <v>1</v>
      </c>
      <c r="R95" s="52">
        <f t="shared" si="10"/>
        <v>2</v>
      </c>
      <c r="S95" s="52" t="s">
        <v>433</v>
      </c>
      <c r="T95" s="52" t="s">
        <v>1</v>
      </c>
      <c r="U95" s="52" t="s">
        <v>1</v>
      </c>
      <c r="V95" s="52" t="s">
        <v>1</v>
      </c>
      <c r="W95" s="52">
        <f t="shared" si="11"/>
        <v>0</v>
      </c>
      <c r="X95" s="52" t="s">
        <v>1</v>
      </c>
      <c r="Y95" s="52" t="s">
        <v>1</v>
      </c>
      <c r="Z95" s="52" t="s">
        <v>1</v>
      </c>
      <c r="AA95" s="52">
        <f t="shared" si="12"/>
        <v>0</v>
      </c>
      <c r="AB95" s="52" t="s">
        <v>1</v>
      </c>
      <c r="AC95" s="52" t="s">
        <v>1</v>
      </c>
      <c r="AD95" s="52" t="s">
        <v>1</v>
      </c>
      <c r="AE95" s="52">
        <f t="shared" si="13"/>
        <v>0</v>
      </c>
      <c r="AF95" s="293" t="s">
        <v>1</v>
      </c>
      <c r="AG95" s="293"/>
      <c r="AH95" s="52" t="s">
        <v>1</v>
      </c>
      <c r="AI95" s="52" t="s">
        <v>1</v>
      </c>
      <c r="AJ95" s="52">
        <f t="shared" si="14"/>
        <v>0</v>
      </c>
      <c r="AK95" s="52" t="s">
        <v>1</v>
      </c>
      <c r="AL95" s="293" t="s">
        <v>1</v>
      </c>
      <c r="AM95" s="293"/>
      <c r="AN95" s="52" t="s">
        <v>1</v>
      </c>
      <c r="AO95" s="59" t="s">
        <v>1</v>
      </c>
      <c r="AP95" s="60">
        <f t="shared" si="15"/>
        <v>0</v>
      </c>
      <c r="AQ95" s="294" t="s">
        <v>1</v>
      </c>
      <c r="AR95" s="294"/>
      <c r="AS95" s="294"/>
      <c r="AT95" s="61">
        <v>1</v>
      </c>
      <c r="AU95" s="36">
        <f t="shared" si="16"/>
        <v>700</v>
      </c>
      <c r="AV95" s="62">
        <v>724</v>
      </c>
      <c r="AW95" s="36" t="e">
        <f>VLOOKUP(B95,'[25]Intermediate Cities'!A:A,1,FALSE)</f>
        <v>#N/A</v>
      </c>
      <c r="AX95" s="36">
        <f t="shared" si="17"/>
        <v>0</v>
      </c>
      <c r="AY95" s="36">
        <f t="shared" si="18"/>
        <v>1</v>
      </c>
      <c r="AZ95" s="36">
        <v>1</v>
      </c>
    </row>
    <row r="96" spans="1:52" ht="15.75" hidden="1" customHeight="1" x14ac:dyDescent="0.3">
      <c r="A96" s="51">
        <v>90</v>
      </c>
      <c r="B96" s="52">
        <v>702</v>
      </c>
      <c r="C96" s="53" t="s">
        <v>77</v>
      </c>
      <c r="D96" s="54" t="s">
        <v>429</v>
      </c>
      <c r="E96" s="53" t="s">
        <v>434</v>
      </c>
      <c r="F96" s="52" t="s">
        <v>292</v>
      </c>
      <c r="G96" s="52" t="s">
        <v>292</v>
      </c>
      <c r="H96" s="55" t="s">
        <v>332</v>
      </c>
      <c r="I96" s="53" t="s">
        <v>1</v>
      </c>
      <c r="J96" s="53" t="s">
        <v>1</v>
      </c>
      <c r="K96" s="53" t="s">
        <v>1</v>
      </c>
      <c r="L96" s="56" t="s">
        <v>431</v>
      </c>
      <c r="M96" s="57" t="s">
        <v>432</v>
      </c>
      <c r="N96" s="58" t="s">
        <v>404</v>
      </c>
      <c r="O96" s="52">
        <v>1</v>
      </c>
      <c r="P96" s="52" t="s">
        <v>1</v>
      </c>
      <c r="Q96" s="52">
        <v>1</v>
      </c>
      <c r="R96" s="52">
        <f t="shared" si="10"/>
        <v>2</v>
      </c>
      <c r="S96" s="52" t="s">
        <v>433</v>
      </c>
      <c r="T96" s="52" t="s">
        <v>1</v>
      </c>
      <c r="U96" s="52" t="s">
        <v>1</v>
      </c>
      <c r="V96" s="52" t="s">
        <v>1</v>
      </c>
      <c r="W96" s="52">
        <f t="shared" si="11"/>
        <v>0</v>
      </c>
      <c r="X96" s="52" t="s">
        <v>1</v>
      </c>
      <c r="Y96" s="52" t="s">
        <v>1</v>
      </c>
      <c r="Z96" s="52" t="s">
        <v>1</v>
      </c>
      <c r="AA96" s="52">
        <f t="shared" si="12"/>
        <v>0</v>
      </c>
      <c r="AB96" s="52" t="s">
        <v>1</v>
      </c>
      <c r="AC96" s="52" t="s">
        <v>1</v>
      </c>
      <c r="AD96" s="52" t="s">
        <v>1</v>
      </c>
      <c r="AE96" s="52">
        <f t="shared" si="13"/>
        <v>0</v>
      </c>
      <c r="AF96" s="293" t="s">
        <v>1</v>
      </c>
      <c r="AG96" s="293"/>
      <c r="AH96" s="52" t="s">
        <v>1</v>
      </c>
      <c r="AI96" s="52" t="s">
        <v>1</v>
      </c>
      <c r="AJ96" s="52">
        <f t="shared" si="14"/>
        <v>0</v>
      </c>
      <c r="AK96" s="52" t="s">
        <v>1</v>
      </c>
      <c r="AL96" s="293" t="s">
        <v>1</v>
      </c>
      <c r="AM96" s="293"/>
      <c r="AN96" s="52" t="s">
        <v>1</v>
      </c>
      <c r="AO96" s="59" t="s">
        <v>1</v>
      </c>
      <c r="AP96" s="60">
        <f t="shared" si="15"/>
        <v>0</v>
      </c>
      <c r="AQ96" s="294" t="s">
        <v>1</v>
      </c>
      <c r="AR96" s="294"/>
      <c r="AS96" s="294"/>
      <c r="AT96" s="61">
        <v>1</v>
      </c>
      <c r="AU96" s="36">
        <f t="shared" si="16"/>
        <v>702</v>
      </c>
      <c r="AV96" s="62">
        <v>725</v>
      </c>
      <c r="AW96" s="36" t="e">
        <f>VLOOKUP(B96,'[25]Intermediate Cities'!A:A,1,FALSE)</f>
        <v>#N/A</v>
      </c>
      <c r="AX96" s="36">
        <f t="shared" si="17"/>
        <v>0</v>
      </c>
      <c r="AY96" s="36">
        <f t="shared" si="18"/>
        <v>1</v>
      </c>
      <c r="AZ96" s="36">
        <v>1</v>
      </c>
    </row>
    <row r="97" spans="1:52" ht="16.5" hidden="1" customHeight="1" x14ac:dyDescent="0.3">
      <c r="A97" s="51">
        <v>91</v>
      </c>
      <c r="B97" s="52">
        <v>705</v>
      </c>
      <c r="C97" s="53" t="s">
        <v>202</v>
      </c>
      <c r="D97" s="54" t="s">
        <v>429</v>
      </c>
      <c r="E97" s="53" t="s">
        <v>434</v>
      </c>
      <c r="F97" s="52" t="s">
        <v>292</v>
      </c>
      <c r="G97" s="52" t="s">
        <v>292</v>
      </c>
      <c r="H97" s="55" t="s">
        <v>338</v>
      </c>
      <c r="I97" s="53" t="s">
        <v>1</v>
      </c>
      <c r="J97" s="53" t="s">
        <v>1</v>
      </c>
      <c r="K97" s="53" t="s">
        <v>1</v>
      </c>
      <c r="L97" s="63" t="s">
        <v>5</v>
      </c>
      <c r="M97" s="64" t="s">
        <v>404</v>
      </c>
      <c r="N97" s="58" t="s">
        <v>404</v>
      </c>
      <c r="O97" s="52" t="s">
        <v>1</v>
      </c>
      <c r="P97" s="52" t="s">
        <v>1</v>
      </c>
      <c r="Q97" s="52" t="s">
        <v>1</v>
      </c>
      <c r="R97" s="52">
        <f t="shared" si="10"/>
        <v>0</v>
      </c>
      <c r="S97" s="52" t="s">
        <v>1</v>
      </c>
      <c r="T97" s="52" t="s">
        <v>1</v>
      </c>
      <c r="U97" s="52" t="s">
        <v>1</v>
      </c>
      <c r="V97" s="52" t="s">
        <v>1</v>
      </c>
      <c r="W97" s="52">
        <f t="shared" si="11"/>
        <v>0</v>
      </c>
      <c r="X97" s="52">
        <v>1</v>
      </c>
      <c r="Y97" s="52">
        <v>1</v>
      </c>
      <c r="Z97" s="52">
        <v>1</v>
      </c>
      <c r="AA97" s="52">
        <f t="shared" si="12"/>
        <v>0</v>
      </c>
      <c r="AB97" s="52">
        <v>1</v>
      </c>
      <c r="AC97" s="52">
        <v>1</v>
      </c>
      <c r="AD97" s="52">
        <v>1</v>
      </c>
      <c r="AE97" s="52">
        <f t="shared" si="13"/>
        <v>3</v>
      </c>
      <c r="AF97" s="293" t="s">
        <v>1</v>
      </c>
      <c r="AG97" s="293"/>
      <c r="AH97" s="52" t="s">
        <v>1</v>
      </c>
      <c r="AI97" s="52" t="s">
        <v>1</v>
      </c>
      <c r="AJ97" s="52">
        <f t="shared" si="14"/>
        <v>0</v>
      </c>
      <c r="AK97" s="52" t="s">
        <v>1</v>
      </c>
      <c r="AL97" s="293" t="s">
        <v>1</v>
      </c>
      <c r="AM97" s="293"/>
      <c r="AN97" s="52" t="s">
        <v>1</v>
      </c>
      <c r="AO97" s="59" t="s">
        <v>1</v>
      </c>
      <c r="AP97" s="60">
        <f t="shared" si="15"/>
        <v>0</v>
      </c>
      <c r="AQ97" s="294" t="s">
        <v>1</v>
      </c>
      <c r="AR97" s="294"/>
      <c r="AS97" s="294"/>
      <c r="AT97" s="61">
        <v>1</v>
      </c>
      <c r="AU97" s="36">
        <f t="shared" si="16"/>
        <v>705</v>
      </c>
      <c r="AV97" s="62">
        <v>727</v>
      </c>
      <c r="AW97" s="36" t="e">
        <f>VLOOKUP(B97,'[25]Intermediate Cities'!A:A,1,FALSE)</f>
        <v>#N/A</v>
      </c>
      <c r="AX97" s="36">
        <f t="shared" si="17"/>
        <v>0</v>
      </c>
      <c r="AY97" s="36">
        <f t="shared" si="18"/>
        <v>0</v>
      </c>
      <c r="AZ97" s="36">
        <f t="shared" si="19"/>
        <v>0</v>
      </c>
    </row>
    <row r="98" spans="1:52" ht="15.75" hidden="1" customHeight="1" x14ac:dyDescent="0.3">
      <c r="A98" s="51">
        <v>92</v>
      </c>
      <c r="B98" s="52">
        <v>707</v>
      </c>
      <c r="C98" s="53" t="s">
        <v>91</v>
      </c>
      <c r="D98" s="54" t="s">
        <v>429</v>
      </c>
      <c r="E98" s="53" t="s">
        <v>434</v>
      </c>
      <c r="F98" s="52" t="s">
        <v>292</v>
      </c>
      <c r="G98" s="52" t="s">
        <v>292</v>
      </c>
      <c r="H98" s="55" t="s">
        <v>337</v>
      </c>
      <c r="I98" s="53" t="s">
        <v>1</v>
      </c>
      <c r="J98" s="53" t="s">
        <v>1</v>
      </c>
      <c r="K98" s="53" t="s">
        <v>1</v>
      </c>
      <c r="L98" s="56" t="s">
        <v>431</v>
      </c>
      <c r="M98" s="57" t="s">
        <v>432</v>
      </c>
      <c r="N98" s="58" t="s">
        <v>404</v>
      </c>
      <c r="O98" s="52" t="s">
        <v>1</v>
      </c>
      <c r="P98" s="52" t="s">
        <v>1</v>
      </c>
      <c r="Q98" s="52" t="s">
        <v>1</v>
      </c>
      <c r="R98" s="52">
        <f t="shared" si="10"/>
        <v>0</v>
      </c>
      <c r="S98" s="52" t="s">
        <v>1</v>
      </c>
      <c r="T98" s="52" t="s">
        <v>1</v>
      </c>
      <c r="U98" s="52" t="s">
        <v>1</v>
      </c>
      <c r="V98" s="52" t="s">
        <v>1</v>
      </c>
      <c r="W98" s="52">
        <f t="shared" si="11"/>
        <v>0</v>
      </c>
      <c r="X98" s="52" t="s">
        <v>1</v>
      </c>
      <c r="Y98" s="52" t="s">
        <v>1</v>
      </c>
      <c r="Z98" s="52">
        <v>1</v>
      </c>
      <c r="AA98" s="52">
        <f t="shared" si="12"/>
        <v>0</v>
      </c>
      <c r="AB98" s="52" t="s">
        <v>1</v>
      </c>
      <c r="AC98" s="52" t="s">
        <v>1</v>
      </c>
      <c r="AD98" s="52" t="s">
        <v>1</v>
      </c>
      <c r="AE98" s="52">
        <f t="shared" si="13"/>
        <v>0</v>
      </c>
      <c r="AF98" s="293" t="s">
        <v>1</v>
      </c>
      <c r="AG98" s="293"/>
      <c r="AH98" s="52" t="s">
        <v>1</v>
      </c>
      <c r="AI98" s="52" t="s">
        <v>1</v>
      </c>
      <c r="AJ98" s="52">
        <f t="shared" si="14"/>
        <v>0</v>
      </c>
      <c r="AK98" s="52" t="s">
        <v>1</v>
      </c>
      <c r="AL98" s="293" t="s">
        <v>1</v>
      </c>
      <c r="AM98" s="293"/>
      <c r="AN98" s="52" t="s">
        <v>1</v>
      </c>
      <c r="AO98" s="59" t="s">
        <v>1</v>
      </c>
      <c r="AP98" s="60">
        <f t="shared" si="15"/>
        <v>0</v>
      </c>
      <c r="AQ98" s="294" t="s">
        <v>1</v>
      </c>
      <c r="AR98" s="294"/>
      <c r="AS98" s="294"/>
      <c r="AT98" s="61">
        <v>1</v>
      </c>
      <c r="AU98" s="36">
        <f t="shared" si="16"/>
        <v>707</v>
      </c>
      <c r="AV98" s="62">
        <v>728</v>
      </c>
      <c r="AW98" s="36">
        <f>VLOOKUP(B98,'[25]Intermediate Cities'!A:A,1,FALSE)</f>
        <v>707</v>
      </c>
      <c r="AX98" s="36">
        <f t="shared" si="17"/>
        <v>0</v>
      </c>
      <c r="AY98" s="36">
        <f t="shared" si="18"/>
        <v>0</v>
      </c>
      <c r="AZ98" s="36">
        <f t="shared" si="19"/>
        <v>0</v>
      </c>
    </row>
    <row r="99" spans="1:52" ht="16.5" hidden="1" customHeight="1" x14ac:dyDescent="0.3">
      <c r="A99" s="51">
        <v>93</v>
      </c>
      <c r="B99" s="52">
        <v>708</v>
      </c>
      <c r="C99" s="53" t="s">
        <v>98</v>
      </c>
      <c r="D99" s="54" t="s">
        <v>429</v>
      </c>
      <c r="E99" s="53" t="s">
        <v>434</v>
      </c>
      <c r="F99" s="52" t="s">
        <v>292</v>
      </c>
      <c r="G99" s="52" t="s">
        <v>292</v>
      </c>
      <c r="H99" s="55" t="s">
        <v>337</v>
      </c>
      <c r="I99" s="53" t="s">
        <v>1</v>
      </c>
      <c r="J99" s="53" t="s">
        <v>1</v>
      </c>
      <c r="K99" s="53" t="s">
        <v>1</v>
      </c>
      <c r="L99" s="56" t="s">
        <v>431</v>
      </c>
      <c r="M99" s="57" t="s">
        <v>432</v>
      </c>
      <c r="N99" s="58" t="s">
        <v>404</v>
      </c>
      <c r="O99" s="52">
        <v>1</v>
      </c>
      <c r="P99" s="52" t="s">
        <v>1</v>
      </c>
      <c r="Q99" s="52">
        <v>1</v>
      </c>
      <c r="R99" s="52">
        <f t="shared" si="10"/>
        <v>2</v>
      </c>
      <c r="S99" s="52" t="s">
        <v>433</v>
      </c>
      <c r="T99" s="52" t="s">
        <v>1</v>
      </c>
      <c r="U99" s="52" t="s">
        <v>1</v>
      </c>
      <c r="V99" s="52" t="s">
        <v>1</v>
      </c>
      <c r="W99" s="52">
        <f t="shared" si="11"/>
        <v>0</v>
      </c>
      <c r="X99" s="52" t="s">
        <v>1</v>
      </c>
      <c r="Y99" s="52" t="s">
        <v>1</v>
      </c>
      <c r="Z99" s="52" t="s">
        <v>1</v>
      </c>
      <c r="AA99" s="52">
        <f t="shared" si="12"/>
        <v>0</v>
      </c>
      <c r="AB99" s="52" t="s">
        <v>1</v>
      </c>
      <c r="AC99" s="52" t="s">
        <v>1</v>
      </c>
      <c r="AD99" s="52" t="s">
        <v>1</v>
      </c>
      <c r="AE99" s="52">
        <f t="shared" si="13"/>
        <v>0</v>
      </c>
      <c r="AF99" s="293" t="s">
        <v>1</v>
      </c>
      <c r="AG99" s="293"/>
      <c r="AH99" s="52" t="s">
        <v>1</v>
      </c>
      <c r="AI99" s="52" t="s">
        <v>1</v>
      </c>
      <c r="AJ99" s="52">
        <f t="shared" si="14"/>
        <v>0</v>
      </c>
      <c r="AK99" s="52" t="s">
        <v>1</v>
      </c>
      <c r="AL99" s="293" t="s">
        <v>1</v>
      </c>
      <c r="AM99" s="293"/>
      <c r="AN99" s="52" t="s">
        <v>1</v>
      </c>
      <c r="AO99" s="59" t="s">
        <v>1</v>
      </c>
      <c r="AP99" s="60">
        <f t="shared" si="15"/>
        <v>0</v>
      </c>
      <c r="AQ99" s="294" t="s">
        <v>1</v>
      </c>
      <c r="AR99" s="294"/>
      <c r="AS99" s="294"/>
      <c r="AT99" s="61">
        <v>1</v>
      </c>
      <c r="AU99" s="36">
        <f t="shared" si="16"/>
        <v>708</v>
      </c>
      <c r="AV99" s="62">
        <v>729</v>
      </c>
      <c r="AW99" s="36" t="e">
        <f>VLOOKUP(B99,'[25]Intermediate Cities'!A:A,1,FALSE)</f>
        <v>#N/A</v>
      </c>
      <c r="AX99" s="36">
        <f t="shared" si="17"/>
        <v>0</v>
      </c>
      <c r="AY99" s="36">
        <f t="shared" si="18"/>
        <v>1</v>
      </c>
      <c r="AZ99" s="36">
        <v>1</v>
      </c>
    </row>
    <row r="100" spans="1:52" ht="15.75" hidden="1" customHeight="1" x14ac:dyDescent="0.3">
      <c r="A100" s="51">
        <v>94</v>
      </c>
      <c r="B100" s="52">
        <v>709</v>
      </c>
      <c r="C100" s="53" t="s">
        <v>105</v>
      </c>
      <c r="D100" s="54" t="s">
        <v>429</v>
      </c>
      <c r="E100" s="53" t="s">
        <v>434</v>
      </c>
      <c r="F100" s="52" t="s">
        <v>292</v>
      </c>
      <c r="G100" s="52" t="s">
        <v>292</v>
      </c>
      <c r="H100" s="55" t="s">
        <v>337</v>
      </c>
      <c r="I100" s="53" t="s">
        <v>1</v>
      </c>
      <c r="J100" s="53" t="s">
        <v>1</v>
      </c>
      <c r="K100" s="53" t="s">
        <v>1</v>
      </c>
      <c r="L100" s="56" t="s">
        <v>431</v>
      </c>
      <c r="M100" s="57" t="s">
        <v>432</v>
      </c>
      <c r="N100" s="58" t="s">
        <v>404</v>
      </c>
      <c r="O100" s="52" t="s">
        <v>1</v>
      </c>
      <c r="P100" s="52" t="s">
        <v>1</v>
      </c>
      <c r="Q100" s="52">
        <v>1</v>
      </c>
      <c r="R100" s="52">
        <f t="shared" si="10"/>
        <v>1</v>
      </c>
      <c r="S100" s="52" t="s">
        <v>433</v>
      </c>
      <c r="T100" s="52" t="s">
        <v>1</v>
      </c>
      <c r="U100" s="52" t="s">
        <v>1</v>
      </c>
      <c r="V100" s="52">
        <v>1</v>
      </c>
      <c r="W100" s="52">
        <f t="shared" si="11"/>
        <v>0</v>
      </c>
      <c r="X100" s="52" t="s">
        <v>1</v>
      </c>
      <c r="Y100" s="52" t="s">
        <v>1</v>
      </c>
      <c r="Z100" s="52">
        <v>1</v>
      </c>
      <c r="AA100" s="52">
        <f t="shared" si="12"/>
        <v>0</v>
      </c>
      <c r="AB100" s="52" t="s">
        <v>1</v>
      </c>
      <c r="AC100" s="52" t="s">
        <v>1</v>
      </c>
      <c r="AD100" s="52" t="s">
        <v>1</v>
      </c>
      <c r="AE100" s="52">
        <f t="shared" si="13"/>
        <v>0</v>
      </c>
      <c r="AF100" s="293" t="s">
        <v>1</v>
      </c>
      <c r="AG100" s="293"/>
      <c r="AH100" s="52" t="s">
        <v>1</v>
      </c>
      <c r="AI100" s="52">
        <v>1</v>
      </c>
      <c r="AJ100" s="52">
        <f t="shared" si="14"/>
        <v>1</v>
      </c>
      <c r="AK100" s="52" t="s">
        <v>433</v>
      </c>
      <c r="AL100" s="293" t="s">
        <v>1</v>
      </c>
      <c r="AM100" s="293"/>
      <c r="AN100" s="52" t="s">
        <v>1</v>
      </c>
      <c r="AO100" s="59" t="s">
        <v>1</v>
      </c>
      <c r="AP100" s="60">
        <f t="shared" si="15"/>
        <v>0</v>
      </c>
      <c r="AQ100" s="294" t="s">
        <v>1</v>
      </c>
      <c r="AR100" s="294"/>
      <c r="AS100" s="294"/>
      <c r="AT100" s="61">
        <v>1</v>
      </c>
      <c r="AU100" s="36">
        <f t="shared" si="16"/>
        <v>709</v>
      </c>
      <c r="AV100" s="62">
        <v>730</v>
      </c>
      <c r="AW100" s="36" t="e">
        <f>VLOOKUP(B100,'[25]Intermediate Cities'!A:A,1,FALSE)</f>
        <v>#N/A</v>
      </c>
      <c r="AX100" s="36">
        <f t="shared" si="17"/>
        <v>0</v>
      </c>
      <c r="AY100" s="36">
        <f t="shared" si="18"/>
        <v>2</v>
      </c>
      <c r="AZ100" s="36">
        <v>1</v>
      </c>
    </row>
    <row r="101" spans="1:52" ht="15.75" hidden="1" customHeight="1" x14ac:dyDescent="0.3">
      <c r="A101" s="51">
        <v>95</v>
      </c>
      <c r="B101" s="52">
        <v>710</v>
      </c>
      <c r="C101" s="53" t="s">
        <v>96</v>
      </c>
      <c r="D101" s="54" t="s">
        <v>429</v>
      </c>
      <c r="E101" s="53" t="s">
        <v>434</v>
      </c>
      <c r="F101" s="52" t="s">
        <v>292</v>
      </c>
      <c r="G101" s="52" t="s">
        <v>292</v>
      </c>
      <c r="H101" s="55" t="s">
        <v>309</v>
      </c>
      <c r="I101" s="53" t="s">
        <v>1</v>
      </c>
      <c r="J101" s="53" t="s">
        <v>1</v>
      </c>
      <c r="K101" s="53" t="s">
        <v>1</v>
      </c>
      <c r="L101" s="56" t="s">
        <v>431</v>
      </c>
      <c r="M101" s="64" t="s">
        <v>404</v>
      </c>
      <c r="N101" s="58" t="s">
        <v>404</v>
      </c>
      <c r="O101" s="52">
        <v>1</v>
      </c>
      <c r="P101" s="52">
        <v>1</v>
      </c>
      <c r="Q101" s="52" t="s">
        <v>1</v>
      </c>
      <c r="R101" s="52">
        <f t="shared" si="10"/>
        <v>2</v>
      </c>
      <c r="S101" s="52" t="s">
        <v>433</v>
      </c>
      <c r="T101" s="52" t="s">
        <v>1</v>
      </c>
      <c r="U101" s="52" t="s">
        <v>1</v>
      </c>
      <c r="V101" s="52" t="s">
        <v>1</v>
      </c>
      <c r="W101" s="52">
        <f t="shared" si="11"/>
        <v>0</v>
      </c>
      <c r="X101" s="52" t="s">
        <v>1</v>
      </c>
      <c r="Y101" s="52" t="s">
        <v>1</v>
      </c>
      <c r="Z101" s="52">
        <v>1</v>
      </c>
      <c r="AA101" s="52">
        <f t="shared" si="12"/>
        <v>0</v>
      </c>
      <c r="AB101" s="52" t="s">
        <v>1</v>
      </c>
      <c r="AC101" s="52" t="s">
        <v>1</v>
      </c>
      <c r="AD101" s="52" t="s">
        <v>1</v>
      </c>
      <c r="AE101" s="52">
        <f t="shared" si="13"/>
        <v>0</v>
      </c>
      <c r="AF101" s="293" t="s">
        <v>1</v>
      </c>
      <c r="AG101" s="293"/>
      <c r="AH101" s="52" t="s">
        <v>1</v>
      </c>
      <c r="AI101" s="52" t="s">
        <v>1</v>
      </c>
      <c r="AJ101" s="52">
        <f t="shared" si="14"/>
        <v>0</v>
      </c>
      <c r="AK101" s="52" t="s">
        <v>1</v>
      </c>
      <c r="AL101" s="293" t="s">
        <v>1</v>
      </c>
      <c r="AM101" s="293"/>
      <c r="AN101" s="52" t="s">
        <v>1</v>
      </c>
      <c r="AO101" s="59" t="s">
        <v>1</v>
      </c>
      <c r="AP101" s="60">
        <f t="shared" si="15"/>
        <v>0</v>
      </c>
      <c r="AQ101" s="294" t="s">
        <v>1</v>
      </c>
      <c r="AR101" s="294"/>
      <c r="AS101" s="294"/>
      <c r="AT101" s="61">
        <v>1</v>
      </c>
      <c r="AU101" s="36">
        <f t="shared" si="16"/>
        <v>710</v>
      </c>
      <c r="AV101" s="62">
        <v>731</v>
      </c>
      <c r="AW101" s="36" t="e">
        <f>VLOOKUP(B101,'[25]Intermediate Cities'!A:A,1,FALSE)</f>
        <v>#N/A</v>
      </c>
      <c r="AX101" s="36">
        <f t="shared" si="17"/>
        <v>0</v>
      </c>
      <c r="AY101" s="36">
        <f t="shared" si="18"/>
        <v>1</v>
      </c>
      <c r="AZ101" s="36">
        <v>1</v>
      </c>
    </row>
    <row r="102" spans="1:52" ht="16.5" hidden="1" customHeight="1" x14ac:dyDescent="0.3">
      <c r="A102" s="51">
        <v>96</v>
      </c>
      <c r="B102" s="52">
        <v>711</v>
      </c>
      <c r="C102" s="53" t="s">
        <v>90</v>
      </c>
      <c r="D102" s="54" t="s">
        <v>429</v>
      </c>
      <c r="E102" s="53" t="s">
        <v>434</v>
      </c>
      <c r="F102" s="52" t="s">
        <v>292</v>
      </c>
      <c r="G102" s="52" t="s">
        <v>292</v>
      </c>
      <c r="H102" s="55" t="s">
        <v>332</v>
      </c>
      <c r="I102" s="53" t="s">
        <v>1</v>
      </c>
      <c r="J102" s="53" t="s">
        <v>1</v>
      </c>
      <c r="K102" s="53" t="s">
        <v>1</v>
      </c>
      <c r="L102" s="56" t="s">
        <v>431</v>
      </c>
      <c r="M102" s="64" t="s">
        <v>404</v>
      </c>
      <c r="N102" s="58" t="s">
        <v>404</v>
      </c>
      <c r="O102" s="52">
        <v>1</v>
      </c>
      <c r="P102" s="52">
        <v>1</v>
      </c>
      <c r="Q102" s="52">
        <v>1</v>
      </c>
      <c r="R102" s="52">
        <f t="shared" si="10"/>
        <v>3</v>
      </c>
      <c r="S102" s="52" t="s">
        <v>433</v>
      </c>
      <c r="T102" s="52" t="s">
        <v>1</v>
      </c>
      <c r="U102" s="52" t="s">
        <v>1</v>
      </c>
      <c r="V102" s="52" t="s">
        <v>1</v>
      </c>
      <c r="W102" s="52">
        <f t="shared" si="11"/>
        <v>0</v>
      </c>
      <c r="X102" s="52" t="s">
        <v>1</v>
      </c>
      <c r="Y102" s="52" t="s">
        <v>1</v>
      </c>
      <c r="Z102" s="52" t="s">
        <v>1</v>
      </c>
      <c r="AA102" s="52">
        <f t="shared" si="12"/>
        <v>0</v>
      </c>
      <c r="AB102" s="52" t="s">
        <v>1</v>
      </c>
      <c r="AC102" s="52" t="s">
        <v>1</v>
      </c>
      <c r="AD102" s="52" t="s">
        <v>1</v>
      </c>
      <c r="AE102" s="52">
        <f t="shared" si="13"/>
        <v>0</v>
      </c>
      <c r="AF102" s="293" t="s">
        <v>1</v>
      </c>
      <c r="AG102" s="293"/>
      <c r="AH102" s="52" t="s">
        <v>1</v>
      </c>
      <c r="AI102" s="52" t="s">
        <v>1</v>
      </c>
      <c r="AJ102" s="52">
        <f t="shared" si="14"/>
        <v>0</v>
      </c>
      <c r="AK102" s="52" t="s">
        <v>1</v>
      </c>
      <c r="AL102" s="293" t="s">
        <v>1</v>
      </c>
      <c r="AM102" s="293"/>
      <c r="AN102" s="52" t="s">
        <v>1</v>
      </c>
      <c r="AO102" s="59" t="s">
        <v>1</v>
      </c>
      <c r="AP102" s="60">
        <f t="shared" si="15"/>
        <v>0</v>
      </c>
      <c r="AQ102" s="294" t="s">
        <v>1</v>
      </c>
      <c r="AR102" s="294"/>
      <c r="AS102" s="294"/>
      <c r="AT102" s="61">
        <v>1</v>
      </c>
      <c r="AU102" s="36">
        <f t="shared" si="16"/>
        <v>711</v>
      </c>
      <c r="AV102" s="62">
        <v>732</v>
      </c>
      <c r="AW102" s="36" t="e">
        <f>VLOOKUP(B102,'[25]Intermediate Cities'!A:A,1,FALSE)</f>
        <v>#N/A</v>
      </c>
      <c r="AX102" s="36">
        <f t="shared" si="17"/>
        <v>0</v>
      </c>
      <c r="AY102" s="36">
        <f t="shared" si="18"/>
        <v>1</v>
      </c>
      <c r="AZ102" s="36">
        <v>1</v>
      </c>
    </row>
    <row r="103" spans="1:52" ht="15.75" hidden="1" customHeight="1" x14ac:dyDescent="0.3">
      <c r="A103" s="51">
        <v>97</v>
      </c>
      <c r="B103" s="52">
        <v>712</v>
      </c>
      <c r="C103" s="53" t="s">
        <v>198</v>
      </c>
      <c r="D103" s="54" t="s">
        <v>429</v>
      </c>
      <c r="E103" s="53" t="s">
        <v>434</v>
      </c>
      <c r="F103" s="52" t="s">
        <v>292</v>
      </c>
      <c r="G103" s="52" t="s">
        <v>292</v>
      </c>
      <c r="H103" s="55" t="s">
        <v>332</v>
      </c>
      <c r="I103" s="53" t="s">
        <v>1</v>
      </c>
      <c r="J103" s="53" t="s">
        <v>1</v>
      </c>
      <c r="K103" s="53" t="s">
        <v>1</v>
      </c>
      <c r="L103" s="63" t="s">
        <v>5</v>
      </c>
      <c r="M103" s="57" t="s">
        <v>432</v>
      </c>
      <c r="N103" s="58" t="s">
        <v>404</v>
      </c>
      <c r="O103" s="52" t="s">
        <v>1</v>
      </c>
      <c r="P103" s="52" t="s">
        <v>1</v>
      </c>
      <c r="Q103" s="52" t="s">
        <v>1</v>
      </c>
      <c r="R103" s="52">
        <f t="shared" si="10"/>
        <v>0</v>
      </c>
      <c r="S103" s="52" t="s">
        <v>1</v>
      </c>
      <c r="T103" s="52" t="s">
        <v>1</v>
      </c>
      <c r="U103" s="52" t="s">
        <v>1</v>
      </c>
      <c r="V103" s="52" t="s">
        <v>1</v>
      </c>
      <c r="W103" s="52">
        <f t="shared" si="11"/>
        <v>0</v>
      </c>
      <c r="X103" s="52">
        <v>1</v>
      </c>
      <c r="Y103" s="52" t="s">
        <v>1</v>
      </c>
      <c r="Z103" s="52">
        <v>1</v>
      </c>
      <c r="AA103" s="52">
        <f t="shared" si="12"/>
        <v>0</v>
      </c>
      <c r="AB103" s="52" t="s">
        <v>1</v>
      </c>
      <c r="AC103" s="52" t="s">
        <v>1</v>
      </c>
      <c r="AD103" s="52" t="s">
        <v>1</v>
      </c>
      <c r="AE103" s="52">
        <f t="shared" si="13"/>
        <v>0</v>
      </c>
      <c r="AF103" s="293" t="s">
        <v>1</v>
      </c>
      <c r="AG103" s="293"/>
      <c r="AH103" s="52" t="s">
        <v>1</v>
      </c>
      <c r="AI103" s="52" t="s">
        <v>1</v>
      </c>
      <c r="AJ103" s="52">
        <f t="shared" si="14"/>
        <v>0</v>
      </c>
      <c r="AK103" s="52" t="s">
        <v>1</v>
      </c>
      <c r="AL103" s="293" t="s">
        <v>1</v>
      </c>
      <c r="AM103" s="293"/>
      <c r="AN103" s="52" t="s">
        <v>1</v>
      </c>
      <c r="AO103" s="59" t="s">
        <v>1</v>
      </c>
      <c r="AP103" s="60">
        <f t="shared" si="15"/>
        <v>0</v>
      </c>
      <c r="AQ103" s="294" t="s">
        <v>1</v>
      </c>
      <c r="AR103" s="294"/>
      <c r="AS103" s="294"/>
      <c r="AT103" s="61">
        <v>1</v>
      </c>
      <c r="AU103" s="36">
        <f t="shared" si="16"/>
        <v>712</v>
      </c>
      <c r="AV103" s="62">
        <v>733</v>
      </c>
      <c r="AW103" s="36" t="e">
        <f>VLOOKUP(B103,'[25]Intermediate Cities'!A:A,1,FALSE)</f>
        <v>#N/A</v>
      </c>
      <c r="AX103" s="36">
        <f t="shared" si="17"/>
        <v>0</v>
      </c>
      <c r="AY103" s="36">
        <f t="shared" si="18"/>
        <v>0</v>
      </c>
      <c r="AZ103" s="36">
        <f t="shared" si="19"/>
        <v>0</v>
      </c>
    </row>
    <row r="104" spans="1:52" ht="16.5" hidden="1" customHeight="1" x14ac:dyDescent="0.3">
      <c r="A104" s="51">
        <v>98</v>
      </c>
      <c r="B104" s="52">
        <v>713</v>
      </c>
      <c r="C104" s="53" t="s">
        <v>101</v>
      </c>
      <c r="D104" s="54" t="s">
        <v>429</v>
      </c>
      <c r="E104" s="53" t="s">
        <v>434</v>
      </c>
      <c r="F104" s="52" t="s">
        <v>292</v>
      </c>
      <c r="G104" s="52" t="s">
        <v>292</v>
      </c>
      <c r="H104" s="55" t="s">
        <v>331</v>
      </c>
      <c r="I104" s="53" t="s">
        <v>1</v>
      </c>
      <c r="J104" s="53" t="s">
        <v>1</v>
      </c>
      <c r="K104" s="53" t="s">
        <v>1</v>
      </c>
      <c r="L104" s="56" t="s">
        <v>431</v>
      </c>
      <c r="M104" s="57" t="s">
        <v>432</v>
      </c>
      <c r="N104" s="58" t="s">
        <v>404</v>
      </c>
      <c r="O104" s="52">
        <v>1</v>
      </c>
      <c r="P104" s="52" t="s">
        <v>1</v>
      </c>
      <c r="Q104" s="52">
        <v>1</v>
      </c>
      <c r="R104" s="52">
        <f t="shared" si="10"/>
        <v>2</v>
      </c>
      <c r="S104" s="52" t="s">
        <v>433</v>
      </c>
      <c r="T104" s="52" t="s">
        <v>1</v>
      </c>
      <c r="U104" s="52" t="s">
        <v>1</v>
      </c>
      <c r="V104" s="52" t="s">
        <v>1</v>
      </c>
      <c r="W104" s="52">
        <f t="shared" si="11"/>
        <v>0</v>
      </c>
      <c r="X104" s="52" t="s">
        <v>1</v>
      </c>
      <c r="Y104" s="52" t="s">
        <v>1</v>
      </c>
      <c r="Z104" s="52" t="s">
        <v>1</v>
      </c>
      <c r="AA104" s="52">
        <f t="shared" si="12"/>
        <v>0</v>
      </c>
      <c r="AB104" s="52" t="s">
        <v>1</v>
      </c>
      <c r="AC104" s="52" t="s">
        <v>1</v>
      </c>
      <c r="AD104" s="52" t="s">
        <v>1</v>
      </c>
      <c r="AE104" s="52">
        <f t="shared" si="13"/>
        <v>0</v>
      </c>
      <c r="AF104" s="293">
        <v>1</v>
      </c>
      <c r="AG104" s="293"/>
      <c r="AH104" s="52" t="s">
        <v>1</v>
      </c>
      <c r="AI104" s="52">
        <v>1</v>
      </c>
      <c r="AJ104" s="52">
        <f t="shared" si="14"/>
        <v>2</v>
      </c>
      <c r="AK104" s="52" t="s">
        <v>433</v>
      </c>
      <c r="AL104" s="293" t="s">
        <v>1</v>
      </c>
      <c r="AM104" s="293"/>
      <c r="AN104" s="52" t="s">
        <v>1</v>
      </c>
      <c r="AO104" s="59" t="s">
        <v>1</v>
      </c>
      <c r="AP104" s="60">
        <f t="shared" si="15"/>
        <v>0</v>
      </c>
      <c r="AQ104" s="294" t="s">
        <v>1</v>
      </c>
      <c r="AR104" s="294"/>
      <c r="AS104" s="294"/>
      <c r="AT104" s="61">
        <v>1</v>
      </c>
      <c r="AU104" s="36">
        <f t="shared" si="16"/>
        <v>713</v>
      </c>
      <c r="AV104" s="62">
        <v>734</v>
      </c>
      <c r="AW104" s="36" t="e">
        <f>VLOOKUP(B104,'[25]Intermediate Cities'!A:A,1,FALSE)</f>
        <v>#N/A</v>
      </c>
      <c r="AX104" s="36">
        <f t="shared" si="17"/>
        <v>0</v>
      </c>
      <c r="AY104" s="36">
        <f t="shared" si="18"/>
        <v>2</v>
      </c>
      <c r="AZ104" s="36">
        <v>1</v>
      </c>
    </row>
    <row r="105" spans="1:52" ht="15.75" hidden="1" customHeight="1" x14ac:dyDescent="0.3">
      <c r="A105" s="51">
        <v>99</v>
      </c>
      <c r="B105" s="52">
        <v>714</v>
      </c>
      <c r="C105" s="53" t="s">
        <v>199</v>
      </c>
      <c r="D105" s="54" t="s">
        <v>429</v>
      </c>
      <c r="E105" s="53" t="s">
        <v>434</v>
      </c>
      <c r="F105" s="52" t="s">
        <v>292</v>
      </c>
      <c r="G105" s="52" t="s">
        <v>292</v>
      </c>
      <c r="H105" s="55" t="s">
        <v>332</v>
      </c>
      <c r="I105" s="53" t="s">
        <v>1</v>
      </c>
      <c r="J105" s="53" t="s">
        <v>1</v>
      </c>
      <c r="K105" s="53" t="s">
        <v>1</v>
      </c>
      <c r="L105" s="63" t="s">
        <v>5</v>
      </c>
      <c r="M105" s="64" t="s">
        <v>404</v>
      </c>
      <c r="N105" s="58" t="s">
        <v>404</v>
      </c>
      <c r="O105" s="52">
        <v>1</v>
      </c>
      <c r="P105" s="52">
        <v>1</v>
      </c>
      <c r="Q105" s="52">
        <v>1</v>
      </c>
      <c r="R105" s="52">
        <f t="shared" si="10"/>
        <v>3</v>
      </c>
      <c r="S105" s="52" t="s">
        <v>433</v>
      </c>
      <c r="T105" s="52" t="s">
        <v>1</v>
      </c>
      <c r="U105" s="52" t="s">
        <v>1</v>
      </c>
      <c r="V105" s="52" t="s">
        <v>1</v>
      </c>
      <c r="W105" s="52">
        <f t="shared" si="11"/>
        <v>0</v>
      </c>
      <c r="X105" s="52" t="s">
        <v>1</v>
      </c>
      <c r="Y105" s="52" t="s">
        <v>1</v>
      </c>
      <c r="Z105" s="52" t="s">
        <v>1</v>
      </c>
      <c r="AA105" s="52">
        <f t="shared" si="12"/>
        <v>0</v>
      </c>
      <c r="AB105" s="52" t="s">
        <v>1</v>
      </c>
      <c r="AC105" s="52" t="s">
        <v>1</v>
      </c>
      <c r="AD105" s="52" t="s">
        <v>1</v>
      </c>
      <c r="AE105" s="52">
        <f t="shared" si="13"/>
        <v>0</v>
      </c>
      <c r="AF105" s="293" t="s">
        <v>1</v>
      </c>
      <c r="AG105" s="293"/>
      <c r="AH105" s="52" t="s">
        <v>1</v>
      </c>
      <c r="AI105" s="52" t="s">
        <v>1</v>
      </c>
      <c r="AJ105" s="52">
        <f t="shared" si="14"/>
        <v>0</v>
      </c>
      <c r="AK105" s="52" t="s">
        <v>1</v>
      </c>
      <c r="AL105" s="293">
        <v>1</v>
      </c>
      <c r="AM105" s="293"/>
      <c r="AN105" s="52">
        <v>1</v>
      </c>
      <c r="AO105" s="59">
        <v>1</v>
      </c>
      <c r="AP105" s="60">
        <f t="shared" si="15"/>
        <v>3</v>
      </c>
      <c r="AQ105" s="294" t="s">
        <v>433</v>
      </c>
      <c r="AR105" s="294"/>
      <c r="AS105" s="294"/>
      <c r="AT105" s="61">
        <v>1</v>
      </c>
      <c r="AU105" s="36">
        <f t="shared" si="16"/>
        <v>714</v>
      </c>
      <c r="AV105" s="62">
        <v>735</v>
      </c>
      <c r="AW105" s="36">
        <f>VLOOKUP(B105,'[25]Intermediate Cities'!A:A,1,FALSE)</f>
        <v>714</v>
      </c>
      <c r="AX105" s="36">
        <f t="shared" si="17"/>
        <v>0</v>
      </c>
      <c r="AY105" s="36">
        <f t="shared" si="18"/>
        <v>2</v>
      </c>
      <c r="AZ105" s="36">
        <v>1</v>
      </c>
    </row>
    <row r="106" spans="1:52" ht="15.75" hidden="1" customHeight="1" x14ac:dyDescent="0.3">
      <c r="A106" s="51">
        <v>100</v>
      </c>
      <c r="B106" s="52">
        <v>715</v>
      </c>
      <c r="C106" s="53" t="s">
        <v>82</v>
      </c>
      <c r="D106" s="54" t="s">
        <v>429</v>
      </c>
      <c r="E106" s="53" t="s">
        <v>434</v>
      </c>
      <c r="F106" s="52" t="s">
        <v>292</v>
      </c>
      <c r="G106" s="52" t="s">
        <v>292</v>
      </c>
      <c r="H106" s="55" t="s">
        <v>309</v>
      </c>
      <c r="I106" s="53" t="s">
        <v>1</v>
      </c>
      <c r="J106" s="53" t="s">
        <v>1</v>
      </c>
      <c r="K106" s="53" t="s">
        <v>1</v>
      </c>
      <c r="L106" s="56" t="s">
        <v>431</v>
      </c>
      <c r="M106" s="64" t="s">
        <v>404</v>
      </c>
      <c r="N106" s="58" t="s">
        <v>404</v>
      </c>
      <c r="O106" s="52" t="s">
        <v>1</v>
      </c>
      <c r="P106" s="52">
        <v>1</v>
      </c>
      <c r="Q106" s="52">
        <v>1</v>
      </c>
      <c r="R106" s="52">
        <f t="shared" si="10"/>
        <v>2</v>
      </c>
      <c r="S106" s="52" t="s">
        <v>433</v>
      </c>
      <c r="T106" s="52" t="s">
        <v>1</v>
      </c>
      <c r="U106" s="52" t="s">
        <v>1</v>
      </c>
      <c r="V106" s="52" t="s">
        <v>1</v>
      </c>
      <c r="W106" s="52">
        <f t="shared" si="11"/>
        <v>0</v>
      </c>
      <c r="X106" s="52" t="s">
        <v>1</v>
      </c>
      <c r="Y106" s="52" t="s">
        <v>1</v>
      </c>
      <c r="Z106" s="52">
        <v>1</v>
      </c>
      <c r="AA106" s="52">
        <f t="shared" si="12"/>
        <v>0</v>
      </c>
      <c r="AB106" s="52" t="s">
        <v>1</v>
      </c>
      <c r="AC106" s="52" t="s">
        <v>1</v>
      </c>
      <c r="AD106" s="52" t="s">
        <v>1</v>
      </c>
      <c r="AE106" s="52">
        <f t="shared" si="13"/>
        <v>0</v>
      </c>
      <c r="AF106" s="293" t="s">
        <v>1</v>
      </c>
      <c r="AG106" s="293"/>
      <c r="AH106" s="52" t="s">
        <v>1</v>
      </c>
      <c r="AI106" s="52" t="s">
        <v>1</v>
      </c>
      <c r="AJ106" s="52">
        <f t="shared" si="14"/>
        <v>0</v>
      </c>
      <c r="AK106" s="52" t="s">
        <v>1</v>
      </c>
      <c r="AL106" s="293" t="s">
        <v>1</v>
      </c>
      <c r="AM106" s="293"/>
      <c r="AN106" s="52" t="s">
        <v>1</v>
      </c>
      <c r="AO106" s="59" t="s">
        <v>1</v>
      </c>
      <c r="AP106" s="60">
        <f t="shared" si="15"/>
        <v>0</v>
      </c>
      <c r="AQ106" s="294" t="s">
        <v>1</v>
      </c>
      <c r="AR106" s="294"/>
      <c r="AS106" s="294"/>
      <c r="AT106" s="61">
        <v>1</v>
      </c>
      <c r="AU106" s="36">
        <f t="shared" si="16"/>
        <v>715</v>
      </c>
      <c r="AV106" s="62">
        <v>736</v>
      </c>
      <c r="AW106" s="36" t="e">
        <f>VLOOKUP(B106,'[25]Intermediate Cities'!A:A,1,FALSE)</f>
        <v>#N/A</v>
      </c>
      <c r="AX106" s="36">
        <f t="shared" si="17"/>
        <v>0</v>
      </c>
      <c r="AY106" s="36">
        <f t="shared" si="18"/>
        <v>1</v>
      </c>
      <c r="AZ106" s="36">
        <v>1</v>
      </c>
    </row>
    <row r="107" spans="1:52" ht="16.5" hidden="1" customHeight="1" x14ac:dyDescent="0.3">
      <c r="A107" s="51">
        <v>101</v>
      </c>
      <c r="B107" s="52">
        <v>716</v>
      </c>
      <c r="C107" s="53" t="s">
        <v>201</v>
      </c>
      <c r="D107" s="54" t="s">
        <v>429</v>
      </c>
      <c r="E107" s="53" t="s">
        <v>434</v>
      </c>
      <c r="F107" s="52" t="s">
        <v>292</v>
      </c>
      <c r="G107" s="52" t="s">
        <v>292</v>
      </c>
      <c r="H107" s="55" t="s">
        <v>338</v>
      </c>
      <c r="I107" s="53" t="s">
        <v>1</v>
      </c>
      <c r="J107" s="53" t="s">
        <v>1</v>
      </c>
      <c r="K107" s="53" t="s">
        <v>1</v>
      </c>
      <c r="L107" s="63" t="s">
        <v>5</v>
      </c>
      <c r="M107" s="64" t="s">
        <v>404</v>
      </c>
      <c r="N107" s="58" t="s">
        <v>404</v>
      </c>
      <c r="O107" s="52">
        <v>1</v>
      </c>
      <c r="P107" s="52">
        <v>1</v>
      </c>
      <c r="Q107" s="52">
        <v>1</v>
      </c>
      <c r="R107" s="52">
        <f t="shared" si="10"/>
        <v>3</v>
      </c>
      <c r="S107" s="52" t="s">
        <v>433</v>
      </c>
      <c r="T107" s="52" t="s">
        <v>1</v>
      </c>
      <c r="U107" s="52" t="s">
        <v>1</v>
      </c>
      <c r="V107" s="52" t="s">
        <v>1</v>
      </c>
      <c r="W107" s="52">
        <f t="shared" si="11"/>
        <v>0</v>
      </c>
      <c r="X107" s="52" t="s">
        <v>1</v>
      </c>
      <c r="Y107" s="52" t="s">
        <v>1</v>
      </c>
      <c r="Z107" s="52" t="s">
        <v>1</v>
      </c>
      <c r="AA107" s="52">
        <f t="shared" si="12"/>
        <v>0</v>
      </c>
      <c r="AB107" s="52" t="s">
        <v>1</v>
      </c>
      <c r="AC107" s="52" t="s">
        <v>1</v>
      </c>
      <c r="AD107" s="52" t="s">
        <v>1</v>
      </c>
      <c r="AE107" s="52">
        <f t="shared" si="13"/>
        <v>0</v>
      </c>
      <c r="AF107" s="293" t="s">
        <v>1</v>
      </c>
      <c r="AG107" s="293"/>
      <c r="AH107" s="52" t="s">
        <v>1</v>
      </c>
      <c r="AI107" s="52" t="s">
        <v>1</v>
      </c>
      <c r="AJ107" s="52">
        <f t="shared" si="14"/>
        <v>0</v>
      </c>
      <c r="AK107" s="52" t="s">
        <v>1</v>
      </c>
      <c r="AL107" s="293" t="s">
        <v>1</v>
      </c>
      <c r="AM107" s="293"/>
      <c r="AN107" s="52" t="s">
        <v>1</v>
      </c>
      <c r="AO107" s="59" t="s">
        <v>1</v>
      </c>
      <c r="AP107" s="60">
        <f t="shared" si="15"/>
        <v>0</v>
      </c>
      <c r="AQ107" s="294" t="s">
        <v>1</v>
      </c>
      <c r="AR107" s="294"/>
      <c r="AS107" s="294"/>
      <c r="AT107" s="61">
        <v>1</v>
      </c>
      <c r="AU107" s="36">
        <f t="shared" si="16"/>
        <v>716</v>
      </c>
      <c r="AV107" s="62">
        <v>737</v>
      </c>
      <c r="AW107" s="36" t="e">
        <f>VLOOKUP(B107,'[25]Intermediate Cities'!A:A,1,FALSE)</f>
        <v>#N/A</v>
      </c>
      <c r="AX107" s="36">
        <f t="shared" si="17"/>
        <v>0</v>
      </c>
      <c r="AY107" s="36">
        <f t="shared" si="18"/>
        <v>1</v>
      </c>
      <c r="AZ107" s="36">
        <v>1</v>
      </c>
    </row>
    <row r="108" spans="1:52" ht="15.75" hidden="1" customHeight="1" x14ac:dyDescent="0.3">
      <c r="A108" s="51">
        <v>102</v>
      </c>
      <c r="B108" s="52">
        <v>717</v>
      </c>
      <c r="C108" s="53" t="s">
        <v>106</v>
      </c>
      <c r="D108" s="54" t="s">
        <v>429</v>
      </c>
      <c r="E108" s="53" t="s">
        <v>434</v>
      </c>
      <c r="F108" s="52" t="s">
        <v>292</v>
      </c>
      <c r="G108" s="52" t="s">
        <v>292</v>
      </c>
      <c r="H108" s="55" t="s">
        <v>337</v>
      </c>
      <c r="I108" s="53" t="s">
        <v>1</v>
      </c>
      <c r="J108" s="53" t="s">
        <v>1</v>
      </c>
      <c r="K108" s="53" t="s">
        <v>1</v>
      </c>
      <c r="L108" s="56" t="s">
        <v>431</v>
      </c>
      <c r="M108" s="57" t="s">
        <v>432</v>
      </c>
      <c r="N108" s="58" t="s">
        <v>404</v>
      </c>
      <c r="O108" s="52">
        <v>1</v>
      </c>
      <c r="P108" s="52" t="s">
        <v>1</v>
      </c>
      <c r="Q108" s="52" t="s">
        <v>1</v>
      </c>
      <c r="R108" s="52">
        <f t="shared" si="10"/>
        <v>1</v>
      </c>
      <c r="S108" s="52" t="s">
        <v>439</v>
      </c>
      <c r="T108" s="52" t="s">
        <v>1</v>
      </c>
      <c r="U108" s="52" t="s">
        <v>1</v>
      </c>
      <c r="V108" s="52" t="s">
        <v>1</v>
      </c>
      <c r="W108" s="52">
        <f t="shared" si="11"/>
        <v>0</v>
      </c>
      <c r="X108" s="52">
        <v>1</v>
      </c>
      <c r="Y108" s="52" t="s">
        <v>1</v>
      </c>
      <c r="Z108" s="52">
        <v>1</v>
      </c>
      <c r="AA108" s="52">
        <f t="shared" si="12"/>
        <v>0</v>
      </c>
      <c r="AB108" s="52" t="s">
        <v>1</v>
      </c>
      <c r="AC108" s="52" t="s">
        <v>1</v>
      </c>
      <c r="AD108" s="52" t="s">
        <v>1</v>
      </c>
      <c r="AE108" s="52">
        <f t="shared" si="13"/>
        <v>0</v>
      </c>
      <c r="AF108" s="293" t="s">
        <v>1</v>
      </c>
      <c r="AG108" s="293"/>
      <c r="AH108" s="52" t="s">
        <v>1</v>
      </c>
      <c r="AI108" s="52" t="s">
        <v>1</v>
      </c>
      <c r="AJ108" s="52">
        <f t="shared" si="14"/>
        <v>0</v>
      </c>
      <c r="AK108" s="52" t="s">
        <v>1</v>
      </c>
      <c r="AL108" s="293" t="s">
        <v>1</v>
      </c>
      <c r="AM108" s="293"/>
      <c r="AN108" s="52" t="s">
        <v>1</v>
      </c>
      <c r="AO108" s="59" t="s">
        <v>1</v>
      </c>
      <c r="AP108" s="60">
        <f t="shared" si="15"/>
        <v>0</v>
      </c>
      <c r="AQ108" s="294" t="s">
        <v>1</v>
      </c>
      <c r="AR108" s="294"/>
      <c r="AS108" s="294"/>
      <c r="AT108" s="61">
        <v>1</v>
      </c>
      <c r="AU108" s="36">
        <f t="shared" si="16"/>
        <v>717</v>
      </c>
      <c r="AV108" s="62">
        <v>739</v>
      </c>
      <c r="AW108" s="36" t="e">
        <f>VLOOKUP(B108,'[25]Intermediate Cities'!A:A,1,FALSE)</f>
        <v>#N/A</v>
      </c>
      <c r="AX108" s="36">
        <f t="shared" si="17"/>
        <v>1</v>
      </c>
      <c r="AY108" s="36">
        <f t="shared" si="18"/>
        <v>0</v>
      </c>
      <c r="AZ108" s="36">
        <f t="shared" si="19"/>
        <v>1</v>
      </c>
    </row>
    <row r="109" spans="1:52" ht="16.5" hidden="1" customHeight="1" x14ac:dyDescent="0.3">
      <c r="A109" s="51">
        <v>103</v>
      </c>
      <c r="B109" s="52">
        <v>718</v>
      </c>
      <c r="C109" s="53" t="s">
        <v>99</v>
      </c>
      <c r="D109" s="54" t="s">
        <v>429</v>
      </c>
      <c r="E109" s="53" t="s">
        <v>434</v>
      </c>
      <c r="F109" s="52" t="s">
        <v>292</v>
      </c>
      <c r="G109" s="52" t="s">
        <v>292</v>
      </c>
      <c r="H109" s="55" t="s">
        <v>334</v>
      </c>
      <c r="I109" s="53" t="s">
        <v>1</v>
      </c>
      <c r="J109" s="53" t="s">
        <v>1</v>
      </c>
      <c r="K109" s="53" t="s">
        <v>1</v>
      </c>
      <c r="L109" s="56" t="s">
        <v>431</v>
      </c>
      <c r="M109" s="57" t="s">
        <v>432</v>
      </c>
      <c r="N109" s="58" t="s">
        <v>404</v>
      </c>
      <c r="O109" s="52" t="s">
        <v>1</v>
      </c>
      <c r="P109" s="52" t="s">
        <v>1</v>
      </c>
      <c r="Q109" s="52" t="s">
        <v>1</v>
      </c>
      <c r="R109" s="52">
        <f t="shared" si="10"/>
        <v>0</v>
      </c>
      <c r="S109" s="52" t="s">
        <v>1</v>
      </c>
      <c r="T109" s="52" t="s">
        <v>1</v>
      </c>
      <c r="U109" s="52" t="s">
        <v>1</v>
      </c>
      <c r="V109" s="52" t="s">
        <v>1</v>
      </c>
      <c r="W109" s="52">
        <f t="shared" si="11"/>
        <v>0</v>
      </c>
      <c r="X109" s="52" t="s">
        <v>1</v>
      </c>
      <c r="Y109" s="52" t="s">
        <v>1</v>
      </c>
      <c r="Z109" s="52" t="s">
        <v>1</v>
      </c>
      <c r="AA109" s="52">
        <f t="shared" si="12"/>
        <v>0</v>
      </c>
      <c r="AB109" s="52">
        <v>1</v>
      </c>
      <c r="AC109" s="52" t="s">
        <v>1</v>
      </c>
      <c r="AD109" s="52">
        <v>1</v>
      </c>
      <c r="AE109" s="52">
        <f t="shared" si="13"/>
        <v>2</v>
      </c>
      <c r="AF109" s="293" t="s">
        <v>1</v>
      </c>
      <c r="AG109" s="293"/>
      <c r="AH109" s="52" t="s">
        <v>1</v>
      </c>
      <c r="AI109" s="52" t="s">
        <v>1</v>
      </c>
      <c r="AJ109" s="52">
        <f t="shared" si="14"/>
        <v>0</v>
      </c>
      <c r="AK109" s="52" t="s">
        <v>1</v>
      </c>
      <c r="AL109" s="293" t="s">
        <v>1</v>
      </c>
      <c r="AM109" s="293"/>
      <c r="AN109" s="52" t="s">
        <v>1</v>
      </c>
      <c r="AO109" s="59" t="s">
        <v>1</v>
      </c>
      <c r="AP109" s="60">
        <f t="shared" si="15"/>
        <v>0</v>
      </c>
      <c r="AQ109" s="294" t="s">
        <v>1</v>
      </c>
      <c r="AR109" s="294"/>
      <c r="AS109" s="294"/>
      <c r="AT109" s="61">
        <v>1</v>
      </c>
      <c r="AU109" s="36">
        <f t="shared" si="16"/>
        <v>718</v>
      </c>
      <c r="AV109" s="62">
        <v>740</v>
      </c>
      <c r="AW109" s="36">
        <f>VLOOKUP(B109,'[25]Intermediate Cities'!A:A,1,FALSE)</f>
        <v>718</v>
      </c>
      <c r="AX109" s="36">
        <f t="shared" si="17"/>
        <v>0</v>
      </c>
      <c r="AY109" s="36">
        <f t="shared" si="18"/>
        <v>0</v>
      </c>
      <c r="AZ109" s="36">
        <f t="shared" si="19"/>
        <v>0</v>
      </c>
    </row>
    <row r="110" spans="1:52" ht="15.75" hidden="1" customHeight="1" x14ac:dyDescent="0.3">
      <c r="A110" s="51">
        <v>104</v>
      </c>
      <c r="B110" s="52">
        <v>719</v>
      </c>
      <c r="C110" s="53" t="s">
        <v>88</v>
      </c>
      <c r="D110" s="54" t="s">
        <v>429</v>
      </c>
      <c r="E110" s="53" t="s">
        <v>434</v>
      </c>
      <c r="F110" s="52" t="s">
        <v>292</v>
      </c>
      <c r="G110" s="52" t="s">
        <v>292</v>
      </c>
      <c r="H110" s="55" t="s">
        <v>309</v>
      </c>
      <c r="I110" s="53" t="s">
        <v>1</v>
      </c>
      <c r="J110" s="53" t="s">
        <v>1</v>
      </c>
      <c r="K110" s="53" t="s">
        <v>1</v>
      </c>
      <c r="L110" s="56" t="s">
        <v>431</v>
      </c>
      <c r="M110" s="57" t="s">
        <v>432</v>
      </c>
      <c r="N110" s="58" t="s">
        <v>404</v>
      </c>
      <c r="O110" s="52">
        <v>1</v>
      </c>
      <c r="P110" s="52" t="s">
        <v>1</v>
      </c>
      <c r="Q110" s="52">
        <v>1</v>
      </c>
      <c r="R110" s="52">
        <f t="shared" si="10"/>
        <v>2</v>
      </c>
      <c r="S110" s="52" t="s">
        <v>433</v>
      </c>
      <c r="T110" s="52" t="s">
        <v>1</v>
      </c>
      <c r="U110" s="52" t="s">
        <v>1</v>
      </c>
      <c r="V110" s="52" t="s">
        <v>1</v>
      </c>
      <c r="W110" s="52">
        <f t="shared" si="11"/>
        <v>0</v>
      </c>
      <c r="X110" s="52" t="s">
        <v>1</v>
      </c>
      <c r="Y110" s="52" t="s">
        <v>1</v>
      </c>
      <c r="Z110" s="52" t="s">
        <v>1</v>
      </c>
      <c r="AA110" s="52">
        <f t="shared" si="12"/>
        <v>0</v>
      </c>
      <c r="AB110" s="52" t="s">
        <v>1</v>
      </c>
      <c r="AC110" s="52" t="s">
        <v>1</v>
      </c>
      <c r="AD110" s="52" t="s">
        <v>1</v>
      </c>
      <c r="AE110" s="52">
        <f t="shared" si="13"/>
        <v>0</v>
      </c>
      <c r="AF110" s="293" t="s">
        <v>1</v>
      </c>
      <c r="AG110" s="293"/>
      <c r="AH110" s="52" t="s">
        <v>1</v>
      </c>
      <c r="AI110" s="52" t="s">
        <v>1</v>
      </c>
      <c r="AJ110" s="52">
        <f t="shared" si="14"/>
        <v>0</v>
      </c>
      <c r="AK110" s="52" t="s">
        <v>1</v>
      </c>
      <c r="AL110" s="293" t="s">
        <v>1</v>
      </c>
      <c r="AM110" s="293"/>
      <c r="AN110" s="52" t="s">
        <v>1</v>
      </c>
      <c r="AO110" s="59" t="s">
        <v>1</v>
      </c>
      <c r="AP110" s="60">
        <f t="shared" si="15"/>
        <v>0</v>
      </c>
      <c r="AQ110" s="294" t="s">
        <v>1</v>
      </c>
      <c r="AR110" s="294"/>
      <c r="AS110" s="294"/>
      <c r="AT110" s="61">
        <v>1</v>
      </c>
      <c r="AU110" s="36">
        <f t="shared" si="16"/>
        <v>719</v>
      </c>
      <c r="AV110" s="62">
        <v>741</v>
      </c>
      <c r="AW110" s="36" t="e">
        <f>VLOOKUP(B110,'[25]Intermediate Cities'!A:A,1,FALSE)</f>
        <v>#N/A</v>
      </c>
      <c r="AX110" s="36">
        <f t="shared" si="17"/>
        <v>0</v>
      </c>
      <c r="AY110" s="36">
        <f t="shared" si="18"/>
        <v>1</v>
      </c>
      <c r="AZ110" s="36">
        <v>1</v>
      </c>
    </row>
    <row r="111" spans="1:52" ht="15.75" hidden="1" customHeight="1" x14ac:dyDescent="0.3">
      <c r="A111" s="51">
        <v>105</v>
      </c>
      <c r="B111" s="52">
        <v>720</v>
      </c>
      <c r="C111" s="53" t="s">
        <v>87</v>
      </c>
      <c r="D111" s="54" t="s">
        <v>429</v>
      </c>
      <c r="E111" s="53" t="s">
        <v>434</v>
      </c>
      <c r="F111" s="52" t="s">
        <v>292</v>
      </c>
      <c r="G111" s="52" t="s">
        <v>292</v>
      </c>
      <c r="H111" s="55" t="s">
        <v>335</v>
      </c>
      <c r="I111" s="53" t="s">
        <v>1</v>
      </c>
      <c r="J111" s="53" t="s">
        <v>1</v>
      </c>
      <c r="K111" s="53" t="s">
        <v>1</v>
      </c>
      <c r="L111" s="56" t="s">
        <v>431</v>
      </c>
      <c r="M111" s="57" t="s">
        <v>432</v>
      </c>
      <c r="N111" s="58" t="s">
        <v>404</v>
      </c>
      <c r="O111" s="52">
        <v>1</v>
      </c>
      <c r="P111" s="52" t="s">
        <v>1</v>
      </c>
      <c r="Q111" s="52">
        <v>1</v>
      </c>
      <c r="R111" s="52">
        <f t="shared" si="10"/>
        <v>2</v>
      </c>
      <c r="S111" s="52" t="s">
        <v>433</v>
      </c>
      <c r="T111" s="52" t="s">
        <v>1</v>
      </c>
      <c r="U111" s="52" t="s">
        <v>1</v>
      </c>
      <c r="V111" s="52" t="s">
        <v>1</v>
      </c>
      <c r="W111" s="52">
        <f t="shared" si="11"/>
        <v>0</v>
      </c>
      <c r="X111" s="52" t="s">
        <v>1</v>
      </c>
      <c r="Y111" s="52" t="s">
        <v>1</v>
      </c>
      <c r="Z111" s="52" t="s">
        <v>1</v>
      </c>
      <c r="AA111" s="52">
        <f t="shared" si="12"/>
        <v>0</v>
      </c>
      <c r="AB111" s="52" t="s">
        <v>1</v>
      </c>
      <c r="AC111" s="52" t="s">
        <v>1</v>
      </c>
      <c r="AD111" s="52" t="s">
        <v>1</v>
      </c>
      <c r="AE111" s="52">
        <f t="shared" si="13"/>
        <v>0</v>
      </c>
      <c r="AF111" s="293" t="s">
        <v>1</v>
      </c>
      <c r="AG111" s="293"/>
      <c r="AH111" s="52" t="s">
        <v>1</v>
      </c>
      <c r="AI111" s="52" t="s">
        <v>1</v>
      </c>
      <c r="AJ111" s="52">
        <f t="shared" si="14"/>
        <v>0</v>
      </c>
      <c r="AK111" s="52" t="s">
        <v>1</v>
      </c>
      <c r="AL111" s="293" t="s">
        <v>1</v>
      </c>
      <c r="AM111" s="293"/>
      <c r="AN111" s="52" t="s">
        <v>1</v>
      </c>
      <c r="AO111" s="59" t="s">
        <v>1</v>
      </c>
      <c r="AP111" s="60">
        <f t="shared" si="15"/>
        <v>0</v>
      </c>
      <c r="AQ111" s="294" t="s">
        <v>1</v>
      </c>
      <c r="AR111" s="294"/>
      <c r="AS111" s="294"/>
      <c r="AT111" s="61">
        <v>1</v>
      </c>
      <c r="AU111" s="36">
        <f t="shared" si="16"/>
        <v>720</v>
      </c>
      <c r="AV111" s="62">
        <v>742</v>
      </c>
      <c r="AW111" s="36" t="e">
        <f>VLOOKUP(B111,'[25]Intermediate Cities'!A:A,1,FALSE)</f>
        <v>#N/A</v>
      </c>
      <c r="AX111" s="36">
        <f t="shared" si="17"/>
        <v>0</v>
      </c>
      <c r="AY111" s="36">
        <f t="shared" si="18"/>
        <v>1</v>
      </c>
      <c r="AZ111" s="36">
        <v>1</v>
      </c>
    </row>
    <row r="112" spans="1:52" ht="16.5" hidden="1" customHeight="1" x14ac:dyDescent="0.3">
      <c r="A112" s="51">
        <v>106</v>
      </c>
      <c r="B112" s="52">
        <v>721</v>
      </c>
      <c r="C112" s="53" t="s">
        <v>76</v>
      </c>
      <c r="D112" s="54" t="s">
        <v>429</v>
      </c>
      <c r="E112" s="53" t="s">
        <v>434</v>
      </c>
      <c r="F112" s="52" t="s">
        <v>292</v>
      </c>
      <c r="G112" s="52" t="s">
        <v>292</v>
      </c>
      <c r="H112" s="55" t="s">
        <v>331</v>
      </c>
      <c r="I112" s="53" t="s">
        <v>1</v>
      </c>
      <c r="J112" s="53" t="s">
        <v>1</v>
      </c>
      <c r="K112" s="53" t="s">
        <v>1</v>
      </c>
      <c r="L112" s="56" t="s">
        <v>431</v>
      </c>
      <c r="M112" s="64" t="s">
        <v>404</v>
      </c>
      <c r="N112" s="58" t="s">
        <v>404</v>
      </c>
      <c r="O112" s="52">
        <v>1</v>
      </c>
      <c r="P112" s="52">
        <v>1</v>
      </c>
      <c r="Q112" s="52">
        <v>1</v>
      </c>
      <c r="R112" s="52">
        <f t="shared" si="10"/>
        <v>3</v>
      </c>
      <c r="S112" s="52" t="s">
        <v>433</v>
      </c>
      <c r="T112" s="52" t="s">
        <v>1</v>
      </c>
      <c r="U112" s="52" t="s">
        <v>1</v>
      </c>
      <c r="V112" s="52" t="s">
        <v>1</v>
      </c>
      <c r="W112" s="52">
        <f t="shared" si="11"/>
        <v>0</v>
      </c>
      <c r="X112" s="52" t="s">
        <v>1</v>
      </c>
      <c r="Y112" s="52" t="s">
        <v>1</v>
      </c>
      <c r="Z112" s="52" t="s">
        <v>1</v>
      </c>
      <c r="AA112" s="52">
        <f t="shared" si="12"/>
        <v>0</v>
      </c>
      <c r="AB112" s="52" t="s">
        <v>1</v>
      </c>
      <c r="AC112" s="52" t="s">
        <v>1</v>
      </c>
      <c r="AD112" s="52" t="s">
        <v>1</v>
      </c>
      <c r="AE112" s="52">
        <f t="shared" si="13"/>
        <v>0</v>
      </c>
      <c r="AF112" s="293" t="s">
        <v>1</v>
      </c>
      <c r="AG112" s="293"/>
      <c r="AH112" s="52" t="s">
        <v>1</v>
      </c>
      <c r="AI112" s="52" t="s">
        <v>1</v>
      </c>
      <c r="AJ112" s="52">
        <f t="shared" si="14"/>
        <v>0</v>
      </c>
      <c r="AK112" s="52" t="s">
        <v>1</v>
      </c>
      <c r="AL112" s="293" t="s">
        <v>1</v>
      </c>
      <c r="AM112" s="293"/>
      <c r="AN112" s="52" t="s">
        <v>1</v>
      </c>
      <c r="AO112" s="59" t="s">
        <v>1</v>
      </c>
      <c r="AP112" s="60">
        <f t="shared" si="15"/>
        <v>0</v>
      </c>
      <c r="AQ112" s="294" t="s">
        <v>1</v>
      </c>
      <c r="AR112" s="294"/>
      <c r="AS112" s="294"/>
      <c r="AT112" s="61">
        <v>1</v>
      </c>
      <c r="AU112" s="36">
        <f t="shared" si="16"/>
        <v>721</v>
      </c>
      <c r="AV112" s="62">
        <v>743</v>
      </c>
      <c r="AW112" s="36" t="e">
        <f>VLOOKUP(B112,'[25]Intermediate Cities'!A:A,1,FALSE)</f>
        <v>#N/A</v>
      </c>
      <c r="AX112" s="36">
        <f t="shared" si="17"/>
        <v>0</v>
      </c>
      <c r="AY112" s="36">
        <f t="shared" si="18"/>
        <v>1</v>
      </c>
      <c r="AZ112" s="36">
        <v>1</v>
      </c>
    </row>
    <row r="113" spans="1:52" ht="15.75" hidden="1" customHeight="1" x14ac:dyDescent="0.3">
      <c r="A113" s="51">
        <v>107</v>
      </c>
      <c r="B113" s="52">
        <v>723</v>
      </c>
      <c r="C113" s="53" t="s">
        <v>17</v>
      </c>
      <c r="D113" s="54" t="s">
        <v>429</v>
      </c>
      <c r="E113" s="53" t="s">
        <v>434</v>
      </c>
      <c r="F113" s="52" t="s">
        <v>292</v>
      </c>
      <c r="G113" s="52" t="s">
        <v>292</v>
      </c>
      <c r="H113" s="55" t="s">
        <v>310</v>
      </c>
      <c r="I113" s="53" t="s">
        <v>1</v>
      </c>
      <c r="J113" s="53" t="s">
        <v>1</v>
      </c>
      <c r="K113" s="53" t="s">
        <v>1</v>
      </c>
      <c r="L113" s="66" t="s">
        <v>436</v>
      </c>
      <c r="M113" s="57" t="s">
        <v>432</v>
      </c>
      <c r="N113" s="64" t="s">
        <v>432</v>
      </c>
      <c r="O113" s="52" t="s">
        <v>1</v>
      </c>
      <c r="P113" s="52" t="s">
        <v>1</v>
      </c>
      <c r="Q113" s="52" t="s">
        <v>1</v>
      </c>
      <c r="R113" s="52">
        <f t="shared" si="10"/>
        <v>0</v>
      </c>
      <c r="S113" s="52" t="s">
        <v>1</v>
      </c>
      <c r="T113" s="52" t="s">
        <v>1</v>
      </c>
      <c r="U113" s="52" t="s">
        <v>1</v>
      </c>
      <c r="V113" s="52" t="s">
        <v>1</v>
      </c>
      <c r="W113" s="52">
        <f t="shared" si="11"/>
        <v>0</v>
      </c>
      <c r="X113" s="52" t="s">
        <v>1</v>
      </c>
      <c r="Y113" s="52" t="s">
        <v>1</v>
      </c>
      <c r="Z113" s="52" t="s">
        <v>1</v>
      </c>
      <c r="AA113" s="52">
        <f t="shared" si="12"/>
        <v>0</v>
      </c>
      <c r="AB113" s="52" t="s">
        <v>1</v>
      </c>
      <c r="AC113" s="52" t="s">
        <v>1</v>
      </c>
      <c r="AD113" s="52" t="s">
        <v>1</v>
      </c>
      <c r="AE113" s="52">
        <f t="shared" si="13"/>
        <v>0</v>
      </c>
      <c r="AF113" s="293" t="s">
        <v>1</v>
      </c>
      <c r="AG113" s="293"/>
      <c r="AH113" s="52" t="s">
        <v>1</v>
      </c>
      <c r="AI113" s="52" t="s">
        <v>1</v>
      </c>
      <c r="AJ113" s="52">
        <f t="shared" si="14"/>
        <v>0</v>
      </c>
      <c r="AK113" s="52" t="s">
        <v>1</v>
      </c>
      <c r="AL113" s="293" t="s">
        <v>1</v>
      </c>
      <c r="AM113" s="293"/>
      <c r="AN113" s="52" t="s">
        <v>1</v>
      </c>
      <c r="AO113" s="59" t="s">
        <v>1</v>
      </c>
      <c r="AP113" s="60">
        <f t="shared" si="15"/>
        <v>0</v>
      </c>
      <c r="AQ113" s="294" t="s">
        <v>1</v>
      </c>
      <c r="AR113" s="294"/>
      <c r="AS113" s="294"/>
      <c r="AT113" s="61"/>
      <c r="AU113" s="36">
        <f t="shared" si="16"/>
        <v>723</v>
      </c>
      <c r="AV113" s="62">
        <v>744</v>
      </c>
      <c r="AW113" s="36" t="e">
        <f>VLOOKUP(B113,'[25]Intermediate Cities'!A:A,1,FALSE)</f>
        <v>#N/A</v>
      </c>
      <c r="AX113" s="36">
        <f t="shared" si="17"/>
        <v>0</v>
      </c>
      <c r="AY113" s="36">
        <f t="shared" si="18"/>
        <v>0</v>
      </c>
      <c r="AZ113" s="36">
        <f t="shared" si="19"/>
        <v>0</v>
      </c>
    </row>
    <row r="114" spans="1:52" ht="16.5" hidden="1" customHeight="1" x14ac:dyDescent="0.3">
      <c r="A114" s="51">
        <v>108</v>
      </c>
      <c r="B114" s="52">
        <v>724</v>
      </c>
      <c r="C114" s="53" t="s">
        <v>79</v>
      </c>
      <c r="D114" s="54" t="s">
        <v>429</v>
      </c>
      <c r="E114" s="53" t="s">
        <v>434</v>
      </c>
      <c r="F114" s="52" t="s">
        <v>292</v>
      </c>
      <c r="G114" s="52" t="s">
        <v>292</v>
      </c>
      <c r="H114" s="55" t="s">
        <v>332</v>
      </c>
      <c r="I114" s="53" t="s">
        <v>1</v>
      </c>
      <c r="J114" s="53" t="s">
        <v>1</v>
      </c>
      <c r="K114" s="53" t="s">
        <v>1</v>
      </c>
      <c r="L114" s="56" t="s">
        <v>431</v>
      </c>
      <c r="M114" s="57" t="s">
        <v>432</v>
      </c>
      <c r="N114" s="58" t="s">
        <v>404</v>
      </c>
      <c r="O114" s="52">
        <v>1</v>
      </c>
      <c r="P114" s="52" t="s">
        <v>1</v>
      </c>
      <c r="Q114" s="52">
        <v>1</v>
      </c>
      <c r="R114" s="52">
        <f t="shared" si="10"/>
        <v>2</v>
      </c>
      <c r="S114" s="52" t="s">
        <v>433</v>
      </c>
      <c r="T114" s="52" t="s">
        <v>1</v>
      </c>
      <c r="U114" s="52" t="s">
        <v>1</v>
      </c>
      <c r="V114" s="52" t="s">
        <v>1</v>
      </c>
      <c r="W114" s="52">
        <f t="shared" si="11"/>
        <v>0</v>
      </c>
      <c r="X114" s="52" t="s">
        <v>1</v>
      </c>
      <c r="Y114" s="52" t="s">
        <v>1</v>
      </c>
      <c r="Z114" s="52" t="s">
        <v>1</v>
      </c>
      <c r="AA114" s="52">
        <f t="shared" si="12"/>
        <v>0</v>
      </c>
      <c r="AB114" s="52" t="s">
        <v>1</v>
      </c>
      <c r="AC114" s="52" t="s">
        <v>1</v>
      </c>
      <c r="AD114" s="52" t="s">
        <v>1</v>
      </c>
      <c r="AE114" s="52">
        <f t="shared" si="13"/>
        <v>0</v>
      </c>
      <c r="AF114" s="293" t="s">
        <v>1</v>
      </c>
      <c r="AG114" s="293"/>
      <c r="AH114" s="52" t="s">
        <v>1</v>
      </c>
      <c r="AI114" s="52" t="s">
        <v>1</v>
      </c>
      <c r="AJ114" s="52">
        <f t="shared" si="14"/>
        <v>0</v>
      </c>
      <c r="AK114" s="52" t="s">
        <v>1</v>
      </c>
      <c r="AL114" s="293" t="s">
        <v>1</v>
      </c>
      <c r="AM114" s="293"/>
      <c r="AN114" s="52" t="s">
        <v>1</v>
      </c>
      <c r="AO114" s="59" t="s">
        <v>1</v>
      </c>
      <c r="AP114" s="60">
        <f t="shared" si="15"/>
        <v>0</v>
      </c>
      <c r="AQ114" s="294" t="s">
        <v>1</v>
      </c>
      <c r="AR114" s="294"/>
      <c r="AS114" s="294"/>
      <c r="AT114" s="61">
        <v>1</v>
      </c>
      <c r="AU114" s="36">
        <f t="shared" si="16"/>
        <v>724</v>
      </c>
      <c r="AV114" s="62">
        <v>745</v>
      </c>
      <c r="AW114" s="36" t="e">
        <f>VLOOKUP(B114,'[25]Intermediate Cities'!A:A,1,FALSE)</f>
        <v>#N/A</v>
      </c>
      <c r="AX114" s="36">
        <f t="shared" si="17"/>
        <v>0</v>
      </c>
      <c r="AY114" s="36">
        <f t="shared" si="18"/>
        <v>1</v>
      </c>
      <c r="AZ114" s="36">
        <v>1</v>
      </c>
    </row>
    <row r="115" spans="1:52" ht="15.75" hidden="1" customHeight="1" x14ac:dyDescent="0.3">
      <c r="A115" s="51">
        <v>109</v>
      </c>
      <c r="B115" s="52">
        <v>725</v>
      </c>
      <c r="C115" s="53" t="s">
        <v>109</v>
      </c>
      <c r="D115" s="54" t="s">
        <v>429</v>
      </c>
      <c r="E115" s="53" t="s">
        <v>430</v>
      </c>
      <c r="F115" s="52" t="s">
        <v>292</v>
      </c>
      <c r="G115" s="52" t="s">
        <v>292</v>
      </c>
      <c r="H115" s="55" t="s">
        <v>333</v>
      </c>
      <c r="I115" s="53" t="s">
        <v>1</v>
      </c>
      <c r="J115" s="53" t="s">
        <v>1</v>
      </c>
      <c r="K115" s="53" t="s">
        <v>1</v>
      </c>
      <c r="L115" s="56" t="s">
        <v>431</v>
      </c>
      <c r="M115" s="64" t="s">
        <v>404</v>
      </c>
      <c r="N115" s="58" t="s">
        <v>404</v>
      </c>
      <c r="O115" s="52">
        <v>1</v>
      </c>
      <c r="P115" s="52">
        <v>1</v>
      </c>
      <c r="Q115" s="52">
        <v>1</v>
      </c>
      <c r="R115" s="52">
        <f t="shared" si="10"/>
        <v>3</v>
      </c>
      <c r="S115" s="52" t="s">
        <v>433</v>
      </c>
      <c r="T115" s="52" t="s">
        <v>1</v>
      </c>
      <c r="U115" s="52" t="s">
        <v>1</v>
      </c>
      <c r="V115" s="52" t="s">
        <v>1</v>
      </c>
      <c r="W115" s="52">
        <f t="shared" si="11"/>
        <v>0</v>
      </c>
      <c r="X115" s="52" t="s">
        <v>1</v>
      </c>
      <c r="Y115" s="52" t="s">
        <v>1</v>
      </c>
      <c r="Z115" s="52" t="s">
        <v>1</v>
      </c>
      <c r="AA115" s="52">
        <f t="shared" si="12"/>
        <v>0</v>
      </c>
      <c r="AB115" s="52" t="s">
        <v>1</v>
      </c>
      <c r="AC115" s="52" t="s">
        <v>1</v>
      </c>
      <c r="AD115" s="52" t="s">
        <v>1</v>
      </c>
      <c r="AE115" s="52">
        <f t="shared" si="13"/>
        <v>0</v>
      </c>
      <c r="AF115" s="293" t="s">
        <v>1</v>
      </c>
      <c r="AG115" s="293"/>
      <c r="AH115" s="52" t="s">
        <v>1</v>
      </c>
      <c r="AI115" s="52" t="s">
        <v>1</v>
      </c>
      <c r="AJ115" s="52">
        <f t="shared" si="14"/>
        <v>0</v>
      </c>
      <c r="AK115" s="52" t="s">
        <v>1</v>
      </c>
      <c r="AL115" s="293" t="s">
        <v>1</v>
      </c>
      <c r="AM115" s="293"/>
      <c r="AN115" s="52" t="s">
        <v>1</v>
      </c>
      <c r="AO115" s="59" t="s">
        <v>1</v>
      </c>
      <c r="AP115" s="60">
        <f t="shared" si="15"/>
        <v>0</v>
      </c>
      <c r="AQ115" s="294" t="s">
        <v>1</v>
      </c>
      <c r="AR115" s="294"/>
      <c r="AS115" s="294"/>
      <c r="AT115" s="61">
        <v>1</v>
      </c>
      <c r="AU115" s="36">
        <f t="shared" si="16"/>
        <v>725</v>
      </c>
      <c r="AV115" s="62">
        <v>747</v>
      </c>
      <c r="AW115" s="36" t="e">
        <f>VLOOKUP(B115,'[25]Intermediate Cities'!A:A,1,FALSE)</f>
        <v>#N/A</v>
      </c>
      <c r="AX115" s="36">
        <f t="shared" si="17"/>
        <v>0</v>
      </c>
      <c r="AY115" s="36">
        <f t="shared" si="18"/>
        <v>1</v>
      </c>
      <c r="AZ115" s="36">
        <v>1</v>
      </c>
    </row>
    <row r="116" spans="1:52" ht="15.75" hidden="1" customHeight="1" x14ac:dyDescent="0.3">
      <c r="A116" s="51">
        <v>110</v>
      </c>
      <c r="B116" s="52">
        <v>727</v>
      </c>
      <c r="C116" s="53" t="s">
        <v>103</v>
      </c>
      <c r="D116" s="54" t="s">
        <v>429</v>
      </c>
      <c r="E116" s="53" t="s">
        <v>434</v>
      </c>
      <c r="F116" s="52" t="s">
        <v>292</v>
      </c>
      <c r="G116" s="52" t="s">
        <v>292</v>
      </c>
      <c r="H116" s="55" t="s">
        <v>333</v>
      </c>
      <c r="I116" s="53" t="s">
        <v>1</v>
      </c>
      <c r="J116" s="53" t="s">
        <v>1</v>
      </c>
      <c r="K116" s="53" t="s">
        <v>1</v>
      </c>
      <c r="L116" s="56" t="s">
        <v>431</v>
      </c>
      <c r="M116" s="57" t="s">
        <v>432</v>
      </c>
      <c r="N116" s="58" t="s">
        <v>404</v>
      </c>
      <c r="O116" s="52">
        <v>1</v>
      </c>
      <c r="P116" s="52" t="s">
        <v>1</v>
      </c>
      <c r="Q116" s="52">
        <v>1</v>
      </c>
      <c r="R116" s="52">
        <f t="shared" si="10"/>
        <v>2</v>
      </c>
      <c r="S116" s="52" t="s">
        <v>433</v>
      </c>
      <c r="T116" s="52" t="s">
        <v>1</v>
      </c>
      <c r="U116" s="52" t="s">
        <v>1</v>
      </c>
      <c r="V116" s="52" t="s">
        <v>1</v>
      </c>
      <c r="W116" s="52">
        <f t="shared" si="11"/>
        <v>0</v>
      </c>
      <c r="X116" s="52" t="s">
        <v>1</v>
      </c>
      <c r="Y116" s="52" t="s">
        <v>1</v>
      </c>
      <c r="Z116" s="52" t="s">
        <v>1</v>
      </c>
      <c r="AA116" s="52">
        <f t="shared" si="12"/>
        <v>0</v>
      </c>
      <c r="AB116" s="52" t="s">
        <v>1</v>
      </c>
      <c r="AC116" s="52" t="s">
        <v>1</v>
      </c>
      <c r="AD116" s="52" t="s">
        <v>1</v>
      </c>
      <c r="AE116" s="52">
        <f t="shared" si="13"/>
        <v>0</v>
      </c>
      <c r="AF116" s="293" t="s">
        <v>1</v>
      </c>
      <c r="AG116" s="293"/>
      <c r="AH116" s="52" t="s">
        <v>1</v>
      </c>
      <c r="AI116" s="52" t="s">
        <v>1</v>
      </c>
      <c r="AJ116" s="52">
        <f t="shared" si="14"/>
        <v>0</v>
      </c>
      <c r="AK116" s="52" t="s">
        <v>1</v>
      </c>
      <c r="AL116" s="293" t="s">
        <v>1</v>
      </c>
      <c r="AM116" s="293"/>
      <c r="AN116" s="52" t="s">
        <v>1</v>
      </c>
      <c r="AO116" s="59" t="s">
        <v>1</v>
      </c>
      <c r="AP116" s="60">
        <f t="shared" si="15"/>
        <v>0</v>
      </c>
      <c r="AQ116" s="294" t="s">
        <v>1</v>
      </c>
      <c r="AR116" s="294"/>
      <c r="AS116" s="294"/>
      <c r="AT116" s="61">
        <v>1</v>
      </c>
      <c r="AU116" s="36">
        <f t="shared" si="16"/>
        <v>727</v>
      </c>
      <c r="AV116" s="62">
        <v>749</v>
      </c>
      <c r="AW116" s="36" t="e">
        <f>VLOOKUP(B116,'[25]Intermediate Cities'!A:A,1,FALSE)</f>
        <v>#N/A</v>
      </c>
      <c r="AX116" s="36">
        <f t="shared" si="17"/>
        <v>0</v>
      </c>
      <c r="AY116" s="36">
        <f t="shared" si="18"/>
        <v>1</v>
      </c>
      <c r="AZ116" s="36">
        <v>1</v>
      </c>
    </row>
    <row r="117" spans="1:52" ht="16.5" hidden="1" customHeight="1" x14ac:dyDescent="0.3">
      <c r="A117" s="51">
        <v>111</v>
      </c>
      <c r="B117" s="52">
        <v>728</v>
      </c>
      <c r="C117" s="53" t="s">
        <v>111</v>
      </c>
      <c r="D117" s="54" t="s">
        <v>429</v>
      </c>
      <c r="E117" s="53" t="s">
        <v>430</v>
      </c>
      <c r="F117" s="52" t="s">
        <v>292</v>
      </c>
      <c r="G117" s="52" t="s">
        <v>292</v>
      </c>
      <c r="H117" s="55" t="s">
        <v>336</v>
      </c>
      <c r="I117" s="53" t="s">
        <v>1</v>
      </c>
      <c r="J117" s="53" t="s">
        <v>1</v>
      </c>
      <c r="K117" s="53" t="s">
        <v>1</v>
      </c>
      <c r="L117" s="56" t="s">
        <v>431</v>
      </c>
      <c r="M117" s="64" t="s">
        <v>404</v>
      </c>
      <c r="N117" s="58" t="s">
        <v>404</v>
      </c>
      <c r="O117" s="52">
        <v>1</v>
      </c>
      <c r="P117" s="52">
        <v>1</v>
      </c>
      <c r="Q117" s="52">
        <v>1</v>
      </c>
      <c r="R117" s="52">
        <f t="shared" si="10"/>
        <v>3</v>
      </c>
      <c r="S117" s="52" t="s">
        <v>433</v>
      </c>
      <c r="T117" s="52" t="s">
        <v>1</v>
      </c>
      <c r="U117" s="52" t="s">
        <v>1</v>
      </c>
      <c r="V117" s="52" t="s">
        <v>1</v>
      </c>
      <c r="W117" s="52">
        <f t="shared" si="11"/>
        <v>0</v>
      </c>
      <c r="X117" s="52" t="s">
        <v>1</v>
      </c>
      <c r="Y117" s="52" t="s">
        <v>1</v>
      </c>
      <c r="Z117" s="52">
        <v>1</v>
      </c>
      <c r="AA117" s="52">
        <f t="shared" si="12"/>
        <v>0</v>
      </c>
      <c r="AB117" s="52" t="s">
        <v>1</v>
      </c>
      <c r="AC117" s="52" t="s">
        <v>1</v>
      </c>
      <c r="AD117" s="52" t="s">
        <v>1</v>
      </c>
      <c r="AE117" s="52">
        <f t="shared" si="13"/>
        <v>0</v>
      </c>
      <c r="AF117" s="293" t="s">
        <v>1</v>
      </c>
      <c r="AG117" s="293"/>
      <c r="AH117" s="52" t="s">
        <v>1</v>
      </c>
      <c r="AI117" s="52" t="s">
        <v>1</v>
      </c>
      <c r="AJ117" s="52">
        <f t="shared" si="14"/>
        <v>0</v>
      </c>
      <c r="AK117" s="52" t="s">
        <v>1</v>
      </c>
      <c r="AL117" s="293" t="s">
        <v>1</v>
      </c>
      <c r="AM117" s="293"/>
      <c r="AN117" s="52" t="s">
        <v>1</v>
      </c>
      <c r="AO117" s="59" t="s">
        <v>1</v>
      </c>
      <c r="AP117" s="60">
        <f t="shared" si="15"/>
        <v>0</v>
      </c>
      <c r="AQ117" s="294" t="s">
        <v>1</v>
      </c>
      <c r="AR117" s="294"/>
      <c r="AS117" s="294"/>
      <c r="AT117" s="61">
        <v>1</v>
      </c>
      <c r="AU117" s="36">
        <f t="shared" si="16"/>
        <v>728</v>
      </c>
      <c r="AV117" s="62">
        <v>751</v>
      </c>
      <c r="AW117" s="36" t="e">
        <f>VLOOKUP(B117,'[25]Intermediate Cities'!A:A,1,FALSE)</f>
        <v>#N/A</v>
      </c>
      <c r="AX117" s="36">
        <f t="shared" si="17"/>
        <v>0</v>
      </c>
      <c r="AY117" s="36">
        <f t="shared" si="18"/>
        <v>1</v>
      </c>
      <c r="AZ117" s="36">
        <v>1</v>
      </c>
    </row>
    <row r="118" spans="1:52" ht="15.75" hidden="1" customHeight="1" x14ac:dyDescent="0.3">
      <c r="A118" s="51">
        <v>112</v>
      </c>
      <c r="B118" s="52">
        <v>729</v>
      </c>
      <c r="C118" s="53" t="s">
        <v>86</v>
      </c>
      <c r="D118" s="54" t="s">
        <v>429</v>
      </c>
      <c r="E118" s="53" t="s">
        <v>434</v>
      </c>
      <c r="F118" s="52" t="s">
        <v>292</v>
      </c>
      <c r="G118" s="52" t="s">
        <v>292</v>
      </c>
      <c r="H118" s="55" t="s">
        <v>335</v>
      </c>
      <c r="I118" s="53" t="s">
        <v>1</v>
      </c>
      <c r="J118" s="53" t="s">
        <v>1</v>
      </c>
      <c r="K118" s="53" t="s">
        <v>1</v>
      </c>
      <c r="L118" s="56" t="s">
        <v>431</v>
      </c>
      <c r="M118" s="64" t="s">
        <v>404</v>
      </c>
      <c r="N118" s="58" t="s">
        <v>404</v>
      </c>
      <c r="O118" s="52" t="s">
        <v>1</v>
      </c>
      <c r="P118" s="52">
        <v>1</v>
      </c>
      <c r="Q118" s="52">
        <v>1</v>
      </c>
      <c r="R118" s="52">
        <f t="shared" si="10"/>
        <v>2</v>
      </c>
      <c r="S118" s="52" t="s">
        <v>439</v>
      </c>
      <c r="T118" s="52" t="s">
        <v>1</v>
      </c>
      <c r="U118" s="52" t="s">
        <v>1</v>
      </c>
      <c r="V118" s="52" t="s">
        <v>1</v>
      </c>
      <c r="W118" s="52">
        <f t="shared" si="11"/>
        <v>0</v>
      </c>
      <c r="X118" s="52">
        <v>1</v>
      </c>
      <c r="Y118" s="52">
        <v>1</v>
      </c>
      <c r="Z118" s="52" t="s">
        <v>1</v>
      </c>
      <c r="AA118" s="52">
        <f t="shared" si="12"/>
        <v>0</v>
      </c>
      <c r="AB118" s="52" t="s">
        <v>1</v>
      </c>
      <c r="AC118" s="52" t="s">
        <v>1</v>
      </c>
      <c r="AD118" s="52" t="s">
        <v>1</v>
      </c>
      <c r="AE118" s="52">
        <f t="shared" si="13"/>
        <v>0</v>
      </c>
      <c r="AF118" s="293" t="s">
        <v>1</v>
      </c>
      <c r="AG118" s="293"/>
      <c r="AH118" s="52" t="s">
        <v>1</v>
      </c>
      <c r="AI118" s="52" t="s">
        <v>1</v>
      </c>
      <c r="AJ118" s="52">
        <f t="shared" si="14"/>
        <v>0</v>
      </c>
      <c r="AK118" s="52" t="s">
        <v>1</v>
      </c>
      <c r="AL118" s="293" t="s">
        <v>1</v>
      </c>
      <c r="AM118" s="293"/>
      <c r="AN118" s="52" t="s">
        <v>1</v>
      </c>
      <c r="AO118" s="59" t="s">
        <v>1</v>
      </c>
      <c r="AP118" s="60">
        <f t="shared" si="15"/>
        <v>0</v>
      </c>
      <c r="AQ118" s="294" t="s">
        <v>1</v>
      </c>
      <c r="AR118" s="294"/>
      <c r="AS118" s="294"/>
      <c r="AT118" s="61">
        <v>1</v>
      </c>
      <c r="AU118" s="36">
        <f t="shared" si="16"/>
        <v>729</v>
      </c>
      <c r="AV118" s="62">
        <v>752</v>
      </c>
      <c r="AW118" s="36" t="e">
        <f>VLOOKUP(B118,'[25]Intermediate Cities'!A:A,1,FALSE)</f>
        <v>#N/A</v>
      </c>
      <c r="AX118" s="36">
        <f t="shared" si="17"/>
        <v>1</v>
      </c>
      <c r="AY118" s="36">
        <f t="shared" si="18"/>
        <v>0</v>
      </c>
      <c r="AZ118" s="36">
        <v>1</v>
      </c>
    </row>
    <row r="119" spans="1:52" ht="16.5" hidden="1" customHeight="1" x14ac:dyDescent="0.3">
      <c r="A119" s="51">
        <v>113</v>
      </c>
      <c r="B119" s="52">
        <v>730</v>
      </c>
      <c r="C119" s="53" t="s">
        <v>93</v>
      </c>
      <c r="D119" s="54" t="s">
        <v>429</v>
      </c>
      <c r="E119" s="53" t="s">
        <v>434</v>
      </c>
      <c r="F119" s="52" t="s">
        <v>292</v>
      </c>
      <c r="G119" s="52" t="s">
        <v>292</v>
      </c>
      <c r="H119" s="55" t="s">
        <v>336</v>
      </c>
      <c r="I119" s="53" t="s">
        <v>1</v>
      </c>
      <c r="J119" s="53" t="s">
        <v>1</v>
      </c>
      <c r="K119" s="53" t="s">
        <v>1</v>
      </c>
      <c r="L119" s="56" t="s">
        <v>431</v>
      </c>
      <c r="M119" s="57" t="s">
        <v>432</v>
      </c>
      <c r="N119" s="58" t="s">
        <v>404</v>
      </c>
      <c r="O119" s="52" t="s">
        <v>1</v>
      </c>
      <c r="P119" s="52" t="s">
        <v>1</v>
      </c>
      <c r="Q119" s="52">
        <v>1</v>
      </c>
      <c r="R119" s="52">
        <f t="shared" si="10"/>
        <v>1</v>
      </c>
      <c r="S119" s="52" t="s">
        <v>433</v>
      </c>
      <c r="T119" s="52" t="s">
        <v>1</v>
      </c>
      <c r="U119" s="52" t="s">
        <v>1</v>
      </c>
      <c r="V119" s="52" t="s">
        <v>1</v>
      </c>
      <c r="W119" s="52">
        <f t="shared" si="11"/>
        <v>0</v>
      </c>
      <c r="X119" s="52" t="s">
        <v>1</v>
      </c>
      <c r="Y119" s="52" t="s">
        <v>1</v>
      </c>
      <c r="Z119" s="52" t="s">
        <v>1</v>
      </c>
      <c r="AA119" s="52">
        <f t="shared" si="12"/>
        <v>0</v>
      </c>
      <c r="AB119" s="52" t="s">
        <v>1</v>
      </c>
      <c r="AC119" s="52" t="s">
        <v>1</v>
      </c>
      <c r="AD119" s="52" t="s">
        <v>1</v>
      </c>
      <c r="AE119" s="52">
        <f t="shared" si="13"/>
        <v>0</v>
      </c>
      <c r="AF119" s="293" t="s">
        <v>1</v>
      </c>
      <c r="AG119" s="293"/>
      <c r="AH119" s="52" t="s">
        <v>1</v>
      </c>
      <c r="AI119" s="52" t="s">
        <v>1</v>
      </c>
      <c r="AJ119" s="52">
        <f t="shared" si="14"/>
        <v>0</v>
      </c>
      <c r="AK119" s="52" t="s">
        <v>1</v>
      </c>
      <c r="AL119" s="293" t="s">
        <v>1</v>
      </c>
      <c r="AM119" s="293"/>
      <c r="AN119" s="52" t="s">
        <v>1</v>
      </c>
      <c r="AO119" s="59" t="s">
        <v>1</v>
      </c>
      <c r="AP119" s="60">
        <f t="shared" si="15"/>
        <v>0</v>
      </c>
      <c r="AQ119" s="294" t="s">
        <v>1</v>
      </c>
      <c r="AR119" s="294"/>
      <c r="AS119" s="294"/>
      <c r="AT119" s="61">
        <v>1</v>
      </c>
      <c r="AU119" s="36">
        <f t="shared" si="16"/>
        <v>730</v>
      </c>
      <c r="AV119" s="62">
        <v>753</v>
      </c>
      <c r="AW119" s="36" t="e">
        <f>VLOOKUP(B119,'[25]Intermediate Cities'!A:A,1,FALSE)</f>
        <v>#N/A</v>
      </c>
      <c r="AX119" s="36">
        <f t="shared" si="17"/>
        <v>0</v>
      </c>
      <c r="AY119" s="36">
        <f t="shared" si="18"/>
        <v>1</v>
      </c>
      <c r="AZ119" s="36">
        <f t="shared" si="19"/>
        <v>1</v>
      </c>
    </row>
    <row r="120" spans="1:52" ht="15.75" hidden="1" customHeight="1" x14ac:dyDescent="0.3">
      <c r="A120" s="51">
        <v>114</v>
      </c>
      <c r="B120" s="52">
        <v>731</v>
      </c>
      <c r="C120" s="53" t="s">
        <v>112</v>
      </c>
      <c r="D120" s="54" t="s">
        <v>429</v>
      </c>
      <c r="E120" s="53" t="s">
        <v>430</v>
      </c>
      <c r="F120" s="52" t="s">
        <v>292</v>
      </c>
      <c r="G120" s="52" t="s">
        <v>292</v>
      </c>
      <c r="H120" s="55" t="s">
        <v>332</v>
      </c>
      <c r="I120" s="53" t="s">
        <v>1</v>
      </c>
      <c r="J120" s="53" t="s">
        <v>1</v>
      </c>
      <c r="K120" s="53" t="s">
        <v>1</v>
      </c>
      <c r="L120" s="56" t="s">
        <v>431</v>
      </c>
      <c r="M120" s="57" t="s">
        <v>432</v>
      </c>
      <c r="N120" s="58" t="s">
        <v>404</v>
      </c>
      <c r="O120" s="52">
        <v>1</v>
      </c>
      <c r="P120" s="52" t="s">
        <v>1</v>
      </c>
      <c r="Q120" s="52">
        <v>1</v>
      </c>
      <c r="R120" s="52">
        <f t="shared" si="10"/>
        <v>2</v>
      </c>
      <c r="S120" s="52" t="s">
        <v>433</v>
      </c>
      <c r="T120" s="52">
        <v>1</v>
      </c>
      <c r="U120" s="52" t="s">
        <v>1</v>
      </c>
      <c r="V120" s="52">
        <v>1</v>
      </c>
      <c r="W120" s="52">
        <f t="shared" si="11"/>
        <v>0</v>
      </c>
      <c r="X120" s="52" t="s">
        <v>1</v>
      </c>
      <c r="Y120" s="52" t="s">
        <v>1</v>
      </c>
      <c r="Z120" s="52" t="s">
        <v>1</v>
      </c>
      <c r="AA120" s="52">
        <f t="shared" si="12"/>
        <v>0</v>
      </c>
      <c r="AB120" s="52" t="s">
        <v>1</v>
      </c>
      <c r="AC120" s="52" t="s">
        <v>1</v>
      </c>
      <c r="AD120" s="52" t="s">
        <v>1</v>
      </c>
      <c r="AE120" s="52">
        <f t="shared" si="13"/>
        <v>0</v>
      </c>
      <c r="AF120" s="293" t="s">
        <v>1</v>
      </c>
      <c r="AG120" s="293"/>
      <c r="AH120" s="52" t="s">
        <v>1</v>
      </c>
      <c r="AI120" s="52" t="s">
        <v>1</v>
      </c>
      <c r="AJ120" s="52">
        <f t="shared" si="14"/>
        <v>0</v>
      </c>
      <c r="AK120" s="52" t="s">
        <v>1</v>
      </c>
      <c r="AL120" s="293" t="s">
        <v>1</v>
      </c>
      <c r="AM120" s="293"/>
      <c r="AN120" s="52" t="s">
        <v>1</v>
      </c>
      <c r="AO120" s="59" t="s">
        <v>1</v>
      </c>
      <c r="AP120" s="60">
        <f t="shared" si="15"/>
        <v>0</v>
      </c>
      <c r="AQ120" s="294" t="s">
        <v>1</v>
      </c>
      <c r="AR120" s="294"/>
      <c r="AS120" s="294"/>
      <c r="AT120" s="61">
        <v>1</v>
      </c>
      <c r="AU120" s="36">
        <f t="shared" si="16"/>
        <v>731</v>
      </c>
      <c r="AV120" s="62">
        <v>754</v>
      </c>
      <c r="AW120" s="36" t="e">
        <f>VLOOKUP(B120,'[25]Intermediate Cities'!A:A,1,FALSE)</f>
        <v>#N/A</v>
      </c>
      <c r="AX120" s="36">
        <f t="shared" si="17"/>
        <v>0</v>
      </c>
      <c r="AY120" s="36">
        <f t="shared" si="18"/>
        <v>1</v>
      </c>
      <c r="AZ120" s="36">
        <v>1</v>
      </c>
    </row>
    <row r="121" spans="1:52" ht="16.5" hidden="1" customHeight="1" x14ac:dyDescent="0.3">
      <c r="A121" s="51">
        <v>115</v>
      </c>
      <c r="B121" s="52">
        <v>732</v>
      </c>
      <c r="C121" s="53" t="s">
        <v>107</v>
      </c>
      <c r="D121" s="54" t="s">
        <v>429</v>
      </c>
      <c r="E121" s="53" t="s">
        <v>434</v>
      </c>
      <c r="F121" s="52" t="s">
        <v>292</v>
      </c>
      <c r="G121" s="52" t="s">
        <v>292</v>
      </c>
      <c r="H121" s="55" t="s">
        <v>338</v>
      </c>
      <c r="I121" s="53" t="s">
        <v>1</v>
      </c>
      <c r="J121" s="53" t="s">
        <v>1</v>
      </c>
      <c r="K121" s="53" t="s">
        <v>1</v>
      </c>
      <c r="L121" s="56" t="s">
        <v>431</v>
      </c>
      <c r="M121" s="57" t="s">
        <v>432</v>
      </c>
      <c r="N121" s="58" t="s">
        <v>404</v>
      </c>
      <c r="O121" s="52">
        <v>1</v>
      </c>
      <c r="P121" s="52" t="s">
        <v>1</v>
      </c>
      <c r="Q121" s="52">
        <v>1</v>
      </c>
      <c r="R121" s="52">
        <f t="shared" si="10"/>
        <v>2</v>
      </c>
      <c r="S121" s="52" t="s">
        <v>433</v>
      </c>
      <c r="T121" s="52" t="s">
        <v>1</v>
      </c>
      <c r="U121" s="52" t="s">
        <v>1</v>
      </c>
      <c r="V121" s="52" t="s">
        <v>1</v>
      </c>
      <c r="W121" s="52">
        <f t="shared" si="11"/>
        <v>0</v>
      </c>
      <c r="X121" s="52">
        <v>1</v>
      </c>
      <c r="Y121" s="52" t="s">
        <v>1</v>
      </c>
      <c r="Z121" s="52">
        <v>1</v>
      </c>
      <c r="AA121" s="52">
        <f t="shared" si="12"/>
        <v>0</v>
      </c>
      <c r="AB121" s="52" t="s">
        <v>1</v>
      </c>
      <c r="AC121" s="52" t="s">
        <v>1</v>
      </c>
      <c r="AD121" s="52" t="s">
        <v>1</v>
      </c>
      <c r="AE121" s="52">
        <f t="shared" si="13"/>
        <v>0</v>
      </c>
      <c r="AF121" s="293" t="s">
        <v>1</v>
      </c>
      <c r="AG121" s="293"/>
      <c r="AH121" s="52" t="s">
        <v>1</v>
      </c>
      <c r="AI121" s="52" t="s">
        <v>1</v>
      </c>
      <c r="AJ121" s="52">
        <f t="shared" si="14"/>
        <v>0</v>
      </c>
      <c r="AK121" s="52" t="s">
        <v>1</v>
      </c>
      <c r="AL121" s="293" t="s">
        <v>1</v>
      </c>
      <c r="AM121" s="293"/>
      <c r="AN121" s="52" t="s">
        <v>1</v>
      </c>
      <c r="AO121" s="59" t="s">
        <v>1</v>
      </c>
      <c r="AP121" s="60">
        <f t="shared" si="15"/>
        <v>0</v>
      </c>
      <c r="AQ121" s="294" t="s">
        <v>1</v>
      </c>
      <c r="AR121" s="294"/>
      <c r="AS121" s="294"/>
      <c r="AT121" s="61">
        <v>1</v>
      </c>
      <c r="AU121" s="36">
        <f t="shared" si="16"/>
        <v>732</v>
      </c>
      <c r="AV121" s="62">
        <v>755</v>
      </c>
      <c r="AW121" s="36" t="e">
        <f>VLOOKUP(B121,'[25]Intermediate Cities'!A:A,1,FALSE)</f>
        <v>#N/A</v>
      </c>
      <c r="AX121" s="36">
        <f t="shared" si="17"/>
        <v>0</v>
      </c>
      <c r="AY121" s="36">
        <f t="shared" si="18"/>
        <v>1</v>
      </c>
      <c r="AZ121" s="36">
        <v>1</v>
      </c>
    </row>
    <row r="122" spans="1:52" ht="15.75" hidden="1" customHeight="1" x14ac:dyDescent="0.3">
      <c r="A122" s="51">
        <v>116</v>
      </c>
      <c r="B122" s="52">
        <v>733</v>
      </c>
      <c r="C122" s="53" t="s">
        <v>15</v>
      </c>
      <c r="D122" s="54" t="s">
        <v>429</v>
      </c>
      <c r="E122" s="53" t="s">
        <v>434</v>
      </c>
      <c r="F122" s="52" t="s">
        <v>292</v>
      </c>
      <c r="G122" s="52" t="s">
        <v>292</v>
      </c>
      <c r="H122" s="55" t="s">
        <v>309</v>
      </c>
      <c r="I122" s="53" t="s">
        <v>1</v>
      </c>
      <c r="J122" s="53" t="s">
        <v>1</v>
      </c>
      <c r="K122" s="53" t="s">
        <v>1</v>
      </c>
      <c r="L122" s="66" t="s">
        <v>436</v>
      </c>
      <c r="M122" s="57" t="s">
        <v>432</v>
      </c>
      <c r="N122" s="64" t="s">
        <v>432</v>
      </c>
      <c r="O122" s="52" t="s">
        <v>1</v>
      </c>
      <c r="P122" s="52" t="s">
        <v>1</v>
      </c>
      <c r="Q122" s="52" t="s">
        <v>1</v>
      </c>
      <c r="R122" s="52">
        <f t="shared" si="10"/>
        <v>0</v>
      </c>
      <c r="S122" s="52" t="s">
        <v>1</v>
      </c>
      <c r="T122" s="52" t="s">
        <v>1</v>
      </c>
      <c r="U122" s="52" t="s">
        <v>1</v>
      </c>
      <c r="V122" s="52" t="s">
        <v>1</v>
      </c>
      <c r="W122" s="52">
        <f t="shared" si="11"/>
        <v>0</v>
      </c>
      <c r="X122" s="52" t="s">
        <v>1</v>
      </c>
      <c r="Y122" s="52" t="s">
        <v>1</v>
      </c>
      <c r="Z122" s="52" t="s">
        <v>1</v>
      </c>
      <c r="AA122" s="52">
        <f t="shared" si="12"/>
        <v>0</v>
      </c>
      <c r="AB122" s="52" t="s">
        <v>1</v>
      </c>
      <c r="AC122" s="52" t="s">
        <v>1</v>
      </c>
      <c r="AD122" s="52" t="s">
        <v>1</v>
      </c>
      <c r="AE122" s="52">
        <f t="shared" si="13"/>
        <v>0</v>
      </c>
      <c r="AF122" s="293" t="s">
        <v>1</v>
      </c>
      <c r="AG122" s="293"/>
      <c r="AH122" s="52" t="s">
        <v>1</v>
      </c>
      <c r="AI122" s="52" t="s">
        <v>1</v>
      </c>
      <c r="AJ122" s="52">
        <f t="shared" si="14"/>
        <v>0</v>
      </c>
      <c r="AK122" s="52" t="s">
        <v>1</v>
      </c>
      <c r="AL122" s="293" t="s">
        <v>1</v>
      </c>
      <c r="AM122" s="293"/>
      <c r="AN122" s="52" t="s">
        <v>1</v>
      </c>
      <c r="AO122" s="59" t="s">
        <v>1</v>
      </c>
      <c r="AP122" s="60">
        <f t="shared" si="15"/>
        <v>0</v>
      </c>
      <c r="AQ122" s="294" t="s">
        <v>1</v>
      </c>
      <c r="AR122" s="294"/>
      <c r="AS122" s="294"/>
      <c r="AT122" s="61"/>
      <c r="AU122" s="36">
        <f t="shared" si="16"/>
        <v>733</v>
      </c>
      <c r="AV122" s="62">
        <v>757</v>
      </c>
      <c r="AW122" s="36">
        <f>VLOOKUP(B122,'[25]Intermediate Cities'!A:A,1,FALSE)</f>
        <v>733</v>
      </c>
      <c r="AX122" s="36">
        <f t="shared" si="17"/>
        <v>0</v>
      </c>
      <c r="AY122" s="36">
        <f t="shared" si="18"/>
        <v>0</v>
      </c>
      <c r="AZ122" s="36">
        <f t="shared" si="19"/>
        <v>0</v>
      </c>
    </row>
    <row r="123" spans="1:52" ht="15.75" hidden="1" customHeight="1" x14ac:dyDescent="0.3">
      <c r="A123" s="51">
        <v>117</v>
      </c>
      <c r="B123" s="52">
        <v>734</v>
      </c>
      <c r="C123" s="53" t="s">
        <v>205</v>
      </c>
      <c r="D123" s="54" t="s">
        <v>429</v>
      </c>
      <c r="E123" s="53" t="s">
        <v>430</v>
      </c>
      <c r="F123" s="52" t="s">
        <v>292</v>
      </c>
      <c r="G123" s="52" t="s">
        <v>292</v>
      </c>
      <c r="H123" s="55" t="s">
        <v>338</v>
      </c>
      <c r="I123" s="53" t="s">
        <v>1</v>
      </c>
      <c r="J123" s="53" t="s">
        <v>1</v>
      </c>
      <c r="K123" s="53" t="s">
        <v>1</v>
      </c>
      <c r="L123" s="63" t="s">
        <v>5</v>
      </c>
      <c r="M123" s="64" t="s">
        <v>404</v>
      </c>
      <c r="N123" s="58" t="s">
        <v>404</v>
      </c>
      <c r="O123" s="52" t="s">
        <v>1</v>
      </c>
      <c r="P123" s="52" t="s">
        <v>1</v>
      </c>
      <c r="Q123" s="52" t="s">
        <v>1</v>
      </c>
      <c r="R123" s="52">
        <f t="shared" si="10"/>
        <v>0</v>
      </c>
      <c r="S123" s="52" t="s">
        <v>1</v>
      </c>
      <c r="T123" s="52">
        <v>1</v>
      </c>
      <c r="U123" s="52">
        <v>1</v>
      </c>
      <c r="V123" s="52">
        <v>1</v>
      </c>
      <c r="W123" s="52">
        <f t="shared" si="11"/>
        <v>0</v>
      </c>
      <c r="X123" s="52" t="s">
        <v>1</v>
      </c>
      <c r="Y123" s="52" t="s">
        <v>1</v>
      </c>
      <c r="Z123" s="52" t="s">
        <v>1</v>
      </c>
      <c r="AA123" s="52">
        <f t="shared" si="12"/>
        <v>0</v>
      </c>
      <c r="AB123" s="52" t="s">
        <v>1</v>
      </c>
      <c r="AC123" s="52" t="s">
        <v>1</v>
      </c>
      <c r="AD123" s="52" t="s">
        <v>1</v>
      </c>
      <c r="AE123" s="52">
        <f t="shared" si="13"/>
        <v>0</v>
      </c>
      <c r="AF123" s="293" t="s">
        <v>1</v>
      </c>
      <c r="AG123" s="293"/>
      <c r="AH123" s="52" t="s">
        <v>1</v>
      </c>
      <c r="AI123" s="52" t="s">
        <v>1</v>
      </c>
      <c r="AJ123" s="52">
        <f t="shared" si="14"/>
        <v>0</v>
      </c>
      <c r="AK123" s="52" t="s">
        <v>1</v>
      </c>
      <c r="AL123" s="293" t="s">
        <v>1</v>
      </c>
      <c r="AM123" s="293"/>
      <c r="AN123" s="52" t="s">
        <v>1</v>
      </c>
      <c r="AO123" s="59" t="s">
        <v>1</v>
      </c>
      <c r="AP123" s="60">
        <f t="shared" si="15"/>
        <v>0</v>
      </c>
      <c r="AQ123" s="294" t="s">
        <v>1</v>
      </c>
      <c r="AR123" s="294"/>
      <c r="AS123" s="294"/>
      <c r="AT123" s="61">
        <v>1</v>
      </c>
      <c r="AU123" s="36">
        <f t="shared" si="16"/>
        <v>734</v>
      </c>
      <c r="AV123" s="62">
        <v>758</v>
      </c>
      <c r="AW123" s="36" t="e">
        <f>VLOOKUP(B123,'[25]Intermediate Cities'!A:A,1,FALSE)</f>
        <v>#N/A</v>
      </c>
      <c r="AX123" s="36">
        <f t="shared" si="17"/>
        <v>0</v>
      </c>
      <c r="AY123" s="36">
        <f t="shared" si="18"/>
        <v>0</v>
      </c>
      <c r="AZ123" s="36">
        <f t="shared" si="19"/>
        <v>0</v>
      </c>
    </row>
    <row r="124" spans="1:52" ht="16.5" hidden="1" customHeight="1" x14ac:dyDescent="0.3">
      <c r="A124" s="51">
        <v>118</v>
      </c>
      <c r="B124" s="52">
        <v>735</v>
      </c>
      <c r="C124" s="53" t="s">
        <v>16</v>
      </c>
      <c r="D124" s="54" t="s">
        <v>429</v>
      </c>
      <c r="E124" s="53" t="s">
        <v>434</v>
      </c>
      <c r="F124" s="52" t="s">
        <v>292</v>
      </c>
      <c r="G124" s="52" t="s">
        <v>292</v>
      </c>
      <c r="H124" s="55" t="s">
        <v>309</v>
      </c>
      <c r="I124" s="53" t="s">
        <v>1</v>
      </c>
      <c r="J124" s="53" t="s">
        <v>1</v>
      </c>
      <c r="K124" s="53" t="s">
        <v>1</v>
      </c>
      <c r="L124" s="66" t="s">
        <v>436</v>
      </c>
      <c r="M124" s="57" t="s">
        <v>432</v>
      </c>
      <c r="N124" s="64" t="s">
        <v>432</v>
      </c>
      <c r="O124" s="52" t="s">
        <v>1</v>
      </c>
      <c r="P124" s="52" t="s">
        <v>1</v>
      </c>
      <c r="Q124" s="52" t="s">
        <v>1</v>
      </c>
      <c r="R124" s="52">
        <f t="shared" si="10"/>
        <v>0</v>
      </c>
      <c r="S124" s="52" t="s">
        <v>1</v>
      </c>
      <c r="T124" s="52" t="s">
        <v>1</v>
      </c>
      <c r="U124" s="52" t="s">
        <v>1</v>
      </c>
      <c r="V124" s="52" t="s">
        <v>1</v>
      </c>
      <c r="W124" s="52">
        <f t="shared" si="11"/>
        <v>0</v>
      </c>
      <c r="X124" s="52" t="s">
        <v>1</v>
      </c>
      <c r="Y124" s="52" t="s">
        <v>1</v>
      </c>
      <c r="Z124" s="52" t="s">
        <v>1</v>
      </c>
      <c r="AA124" s="52">
        <f t="shared" si="12"/>
        <v>0</v>
      </c>
      <c r="AB124" s="52" t="s">
        <v>1</v>
      </c>
      <c r="AC124" s="52" t="s">
        <v>1</v>
      </c>
      <c r="AD124" s="52" t="s">
        <v>1</v>
      </c>
      <c r="AE124" s="52">
        <f t="shared" si="13"/>
        <v>0</v>
      </c>
      <c r="AF124" s="293" t="s">
        <v>1</v>
      </c>
      <c r="AG124" s="293"/>
      <c r="AH124" s="52" t="s">
        <v>1</v>
      </c>
      <c r="AI124" s="52" t="s">
        <v>1</v>
      </c>
      <c r="AJ124" s="52">
        <f t="shared" si="14"/>
        <v>0</v>
      </c>
      <c r="AK124" s="52" t="s">
        <v>1</v>
      </c>
      <c r="AL124" s="293" t="s">
        <v>1</v>
      </c>
      <c r="AM124" s="293"/>
      <c r="AN124" s="52" t="s">
        <v>1</v>
      </c>
      <c r="AO124" s="59" t="s">
        <v>1</v>
      </c>
      <c r="AP124" s="60">
        <f t="shared" si="15"/>
        <v>0</v>
      </c>
      <c r="AQ124" s="294" t="s">
        <v>1</v>
      </c>
      <c r="AR124" s="294"/>
      <c r="AS124" s="294"/>
      <c r="AT124" s="61"/>
      <c r="AU124" s="36">
        <f t="shared" si="16"/>
        <v>735</v>
      </c>
      <c r="AV124" s="62">
        <v>759</v>
      </c>
      <c r="AW124" s="36" t="e">
        <f>VLOOKUP(B124,'[25]Intermediate Cities'!A:A,1,FALSE)</f>
        <v>#N/A</v>
      </c>
      <c r="AX124" s="36">
        <f t="shared" si="17"/>
        <v>0</v>
      </c>
      <c r="AY124" s="36">
        <f t="shared" si="18"/>
        <v>0</v>
      </c>
      <c r="AZ124" s="36">
        <f t="shared" si="19"/>
        <v>0</v>
      </c>
    </row>
    <row r="125" spans="1:52" ht="15.75" hidden="1" customHeight="1" x14ac:dyDescent="0.3">
      <c r="A125" s="51">
        <v>119</v>
      </c>
      <c r="B125" s="52">
        <v>736</v>
      </c>
      <c r="C125" s="53" t="s">
        <v>83</v>
      </c>
      <c r="D125" s="54" t="s">
        <v>429</v>
      </c>
      <c r="E125" s="53" t="s">
        <v>434</v>
      </c>
      <c r="F125" s="52" t="s">
        <v>292</v>
      </c>
      <c r="G125" s="52" t="s">
        <v>292</v>
      </c>
      <c r="H125" s="55" t="s">
        <v>332</v>
      </c>
      <c r="I125" s="53" t="s">
        <v>1</v>
      </c>
      <c r="J125" s="53" t="s">
        <v>1</v>
      </c>
      <c r="K125" s="53" t="s">
        <v>1</v>
      </c>
      <c r="L125" s="56" t="s">
        <v>431</v>
      </c>
      <c r="M125" s="64" t="s">
        <v>404</v>
      </c>
      <c r="N125" s="58" t="s">
        <v>404</v>
      </c>
      <c r="O125" s="52" t="s">
        <v>1</v>
      </c>
      <c r="P125" s="52">
        <v>1</v>
      </c>
      <c r="Q125" s="52">
        <v>1</v>
      </c>
      <c r="R125" s="52">
        <f t="shared" si="10"/>
        <v>2</v>
      </c>
      <c r="S125" s="52" t="s">
        <v>433</v>
      </c>
      <c r="T125" s="52" t="s">
        <v>1</v>
      </c>
      <c r="U125" s="52" t="s">
        <v>1</v>
      </c>
      <c r="V125" s="52" t="s">
        <v>1</v>
      </c>
      <c r="W125" s="52">
        <f t="shared" si="11"/>
        <v>0</v>
      </c>
      <c r="X125" s="52" t="s">
        <v>1</v>
      </c>
      <c r="Y125" s="52" t="s">
        <v>1</v>
      </c>
      <c r="Z125" s="52" t="s">
        <v>1</v>
      </c>
      <c r="AA125" s="52">
        <f t="shared" si="12"/>
        <v>0</v>
      </c>
      <c r="AB125" s="52" t="s">
        <v>1</v>
      </c>
      <c r="AC125" s="52" t="s">
        <v>1</v>
      </c>
      <c r="AD125" s="52" t="s">
        <v>1</v>
      </c>
      <c r="AE125" s="52">
        <f t="shared" si="13"/>
        <v>0</v>
      </c>
      <c r="AF125" s="293" t="s">
        <v>1</v>
      </c>
      <c r="AG125" s="293"/>
      <c r="AH125" s="52" t="s">
        <v>1</v>
      </c>
      <c r="AI125" s="52" t="s">
        <v>1</v>
      </c>
      <c r="AJ125" s="52">
        <f t="shared" si="14"/>
        <v>0</v>
      </c>
      <c r="AK125" s="52" t="s">
        <v>1</v>
      </c>
      <c r="AL125" s="293" t="s">
        <v>1</v>
      </c>
      <c r="AM125" s="293"/>
      <c r="AN125" s="52" t="s">
        <v>1</v>
      </c>
      <c r="AO125" s="59" t="s">
        <v>1</v>
      </c>
      <c r="AP125" s="60">
        <f t="shared" si="15"/>
        <v>0</v>
      </c>
      <c r="AQ125" s="294" t="s">
        <v>1</v>
      </c>
      <c r="AR125" s="294"/>
      <c r="AS125" s="294"/>
      <c r="AT125" s="61">
        <v>1</v>
      </c>
      <c r="AU125" s="36">
        <f t="shared" si="16"/>
        <v>736</v>
      </c>
      <c r="AV125" s="62">
        <v>760</v>
      </c>
      <c r="AW125" s="36" t="e">
        <f>VLOOKUP(B125,'[25]Intermediate Cities'!A:A,1,FALSE)</f>
        <v>#N/A</v>
      </c>
      <c r="AX125" s="36">
        <f t="shared" si="17"/>
        <v>0</v>
      </c>
      <c r="AY125" s="36">
        <f t="shared" si="18"/>
        <v>1</v>
      </c>
      <c r="AZ125" s="36">
        <v>1</v>
      </c>
    </row>
    <row r="126" spans="1:52" ht="16.5" hidden="1" customHeight="1" x14ac:dyDescent="0.3">
      <c r="A126" s="51">
        <v>120</v>
      </c>
      <c r="B126" s="52">
        <v>737</v>
      </c>
      <c r="C126" s="53" t="s">
        <v>95</v>
      </c>
      <c r="D126" s="54" t="s">
        <v>429</v>
      </c>
      <c r="E126" s="53" t="s">
        <v>434</v>
      </c>
      <c r="F126" s="52" t="s">
        <v>292</v>
      </c>
      <c r="G126" s="52" t="s">
        <v>292</v>
      </c>
      <c r="H126" s="55" t="s">
        <v>332</v>
      </c>
      <c r="I126" s="53" t="s">
        <v>1</v>
      </c>
      <c r="J126" s="53" t="s">
        <v>1</v>
      </c>
      <c r="K126" s="53" t="s">
        <v>1</v>
      </c>
      <c r="L126" s="56" t="s">
        <v>431</v>
      </c>
      <c r="M126" s="57" t="s">
        <v>432</v>
      </c>
      <c r="N126" s="58" t="s">
        <v>404</v>
      </c>
      <c r="O126" s="52">
        <v>1</v>
      </c>
      <c r="P126" s="52" t="s">
        <v>1</v>
      </c>
      <c r="Q126" s="52">
        <v>1</v>
      </c>
      <c r="R126" s="52">
        <f t="shared" si="10"/>
        <v>2</v>
      </c>
      <c r="S126" s="52" t="s">
        <v>433</v>
      </c>
      <c r="T126" s="52" t="s">
        <v>1</v>
      </c>
      <c r="U126" s="52" t="s">
        <v>1</v>
      </c>
      <c r="V126" s="52" t="s">
        <v>1</v>
      </c>
      <c r="W126" s="52">
        <f t="shared" si="11"/>
        <v>0</v>
      </c>
      <c r="X126" s="52" t="s">
        <v>1</v>
      </c>
      <c r="Y126" s="52" t="s">
        <v>1</v>
      </c>
      <c r="Z126" s="52" t="s">
        <v>1</v>
      </c>
      <c r="AA126" s="52">
        <f t="shared" si="12"/>
        <v>0</v>
      </c>
      <c r="AB126" s="52" t="s">
        <v>1</v>
      </c>
      <c r="AC126" s="52" t="s">
        <v>1</v>
      </c>
      <c r="AD126" s="52" t="s">
        <v>1</v>
      </c>
      <c r="AE126" s="52">
        <f t="shared" si="13"/>
        <v>0</v>
      </c>
      <c r="AF126" s="293" t="s">
        <v>1</v>
      </c>
      <c r="AG126" s="293"/>
      <c r="AH126" s="52" t="s">
        <v>1</v>
      </c>
      <c r="AI126" s="52" t="s">
        <v>1</v>
      </c>
      <c r="AJ126" s="52">
        <f t="shared" si="14"/>
        <v>0</v>
      </c>
      <c r="AK126" s="52" t="s">
        <v>1</v>
      </c>
      <c r="AL126" s="293" t="s">
        <v>1</v>
      </c>
      <c r="AM126" s="293"/>
      <c r="AN126" s="52" t="s">
        <v>1</v>
      </c>
      <c r="AO126" s="59" t="s">
        <v>1</v>
      </c>
      <c r="AP126" s="60">
        <f t="shared" si="15"/>
        <v>0</v>
      </c>
      <c r="AQ126" s="294" t="s">
        <v>1</v>
      </c>
      <c r="AR126" s="294"/>
      <c r="AS126" s="294"/>
      <c r="AT126" s="61">
        <v>1</v>
      </c>
      <c r="AU126" s="36">
        <f t="shared" si="16"/>
        <v>737</v>
      </c>
      <c r="AV126" s="62">
        <v>761</v>
      </c>
      <c r="AW126" s="36" t="e">
        <f>VLOOKUP(B126,'[25]Intermediate Cities'!A:A,1,FALSE)</f>
        <v>#N/A</v>
      </c>
      <c r="AX126" s="36">
        <f t="shared" si="17"/>
        <v>0</v>
      </c>
      <c r="AY126" s="36">
        <f t="shared" si="18"/>
        <v>1</v>
      </c>
      <c r="AZ126" s="36">
        <v>1</v>
      </c>
    </row>
    <row r="127" spans="1:52" ht="15.75" hidden="1" customHeight="1" x14ac:dyDescent="0.3">
      <c r="A127" s="51">
        <v>121</v>
      </c>
      <c r="B127" s="52">
        <v>739</v>
      </c>
      <c r="C127" s="53" t="s">
        <v>89</v>
      </c>
      <c r="D127" s="54" t="s">
        <v>429</v>
      </c>
      <c r="E127" s="53" t="s">
        <v>434</v>
      </c>
      <c r="F127" s="52" t="s">
        <v>292</v>
      </c>
      <c r="G127" s="52" t="s">
        <v>292</v>
      </c>
      <c r="H127" s="55" t="s">
        <v>336</v>
      </c>
      <c r="I127" s="53" t="s">
        <v>1</v>
      </c>
      <c r="J127" s="53" t="s">
        <v>1</v>
      </c>
      <c r="K127" s="53" t="s">
        <v>1</v>
      </c>
      <c r="L127" s="56" t="s">
        <v>431</v>
      </c>
      <c r="M127" s="57" t="s">
        <v>432</v>
      </c>
      <c r="N127" s="58" t="s">
        <v>404</v>
      </c>
      <c r="O127" s="52" t="s">
        <v>1</v>
      </c>
      <c r="P127" s="52" t="s">
        <v>1</v>
      </c>
      <c r="Q127" s="52" t="s">
        <v>1</v>
      </c>
      <c r="R127" s="52">
        <f t="shared" si="10"/>
        <v>0</v>
      </c>
      <c r="S127" s="52" t="s">
        <v>1</v>
      </c>
      <c r="T127" s="52">
        <v>1</v>
      </c>
      <c r="U127" s="52">
        <v>1</v>
      </c>
      <c r="V127" s="52">
        <v>1</v>
      </c>
      <c r="W127" s="52">
        <f t="shared" si="11"/>
        <v>0</v>
      </c>
      <c r="X127" s="52" t="s">
        <v>1</v>
      </c>
      <c r="Y127" s="52" t="s">
        <v>1</v>
      </c>
      <c r="Z127" s="52" t="s">
        <v>1</v>
      </c>
      <c r="AA127" s="52">
        <f t="shared" si="12"/>
        <v>0</v>
      </c>
      <c r="AB127" s="52" t="s">
        <v>1</v>
      </c>
      <c r="AC127" s="52" t="s">
        <v>1</v>
      </c>
      <c r="AD127" s="52" t="s">
        <v>1</v>
      </c>
      <c r="AE127" s="52">
        <f t="shared" si="13"/>
        <v>0</v>
      </c>
      <c r="AF127" s="293" t="s">
        <v>1</v>
      </c>
      <c r="AG127" s="293"/>
      <c r="AH127" s="52" t="s">
        <v>1</v>
      </c>
      <c r="AI127" s="52" t="s">
        <v>1</v>
      </c>
      <c r="AJ127" s="52">
        <f t="shared" si="14"/>
        <v>0</v>
      </c>
      <c r="AK127" s="52" t="s">
        <v>1</v>
      </c>
      <c r="AL127" s="293" t="s">
        <v>1</v>
      </c>
      <c r="AM127" s="293"/>
      <c r="AN127" s="52" t="s">
        <v>1</v>
      </c>
      <c r="AO127" s="59" t="s">
        <v>1</v>
      </c>
      <c r="AP127" s="60">
        <f t="shared" si="15"/>
        <v>0</v>
      </c>
      <c r="AQ127" s="294" t="s">
        <v>1</v>
      </c>
      <c r="AR127" s="294"/>
      <c r="AS127" s="294"/>
      <c r="AT127" s="61">
        <v>1</v>
      </c>
      <c r="AU127" s="36">
        <f t="shared" si="16"/>
        <v>739</v>
      </c>
      <c r="AV127" s="62">
        <v>762</v>
      </c>
      <c r="AW127" s="36" t="e">
        <f>VLOOKUP(B127,'[25]Intermediate Cities'!A:A,1,FALSE)</f>
        <v>#N/A</v>
      </c>
      <c r="AX127" s="36">
        <f t="shared" si="17"/>
        <v>0</v>
      </c>
      <c r="AY127" s="36">
        <f t="shared" si="18"/>
        <v>0</v>
      </c>
      <c r="AZ127" s="36">
        <f t="shared" si="19"/>
        <v>0</v>
      </c>
    </row>
    <row r="128" spans="1:52" ht="15.75" hidden="1" customHeight="1" x14ac:dyDescent="0.3">
      <c r="A128" s="51">
        <v>122</v>
      </c>
      <c r="B128" s="52">
        <v>740</v>
      </c>
      <c r="C128" s="53" t="s">
        <v>108</v>
      </c>
      <c r="D128" s="54" t="s">
        <v>429</v>
      </c>
      <c r="E128" s="53" t="s">
        <v>434</v>
      </c>
      <c r="F128" s="52" t="s">
        <v>292</v>
      </c>
      <c r="G128" s="52" t="s">
        <v>292</v>
      </c>
      <c r="H128" s="55" t="s">
        <v>331</v>
      </c>
      <c r="I128" s="53" t="s">
        <v>1</v>
      </c>
      <c r="J128" s="53" t="s">
        <v>1</v>
      </c>
      <c r="K128" s="53" t="s">
        <v>1</v>
      </c>
      <c r="L128" s="56" t="s">
        <v>431</v>
      </c>
      <c r="M128" s="57" t="s">
        <v>432</v>
      </c>
      <c r="N128" s="58" t="s">
        <v>404</v>
      </c>
      <c r="O128" s="52">
        <v>1</v>
      </c>
      <c r="P128" s="52" t="s">
        <v>1</v>
      </c>
      <c r="Q128" s="52">
        <v>1</v>
      </c>
      <c r="R128" s="52">
        <f t="shared" si="10"/>
        <v>2</v>
      </c>
      <c r="S128" s="52" t="s">
        <v>433</v>
      </c>
      <c r="T128" s="52" t="s">
        <v>1</v>
      </c>
      <c r="U128" s="52" t="s">
        <v>1</v>
      </c>
      <c r="V128" s="52" t="s">
        <v>1</v>
      </c>
      <c r="W128" s="52">
        <f t="shared" si="11"/>
        <v>0</v>
      </c>
      <c r="X128" s="52" t="s">
        <v>1</v>
      </c>
      <c r="Y128" s="52" t="s">
        <v>1</v>
      </c>
      <c r="Z128" s="52" t="s">
        <v>1</v>
      </c>
      <c r="AA128" s="52">
        <f t="shared" si="12"/>
        <v>0</v>
      </c>
      <c r="AB128" s="52" t="s">
        <v>1</v>
      </c>
      <c r="AC128" s="52" t="s">
        <v>1</v>
      </c>
      <c r="AD128" s="52" t="s">
        <v>1</v>
      </c>
      <c r="AE128" s="52">
        <f t="shared" si="13"/>
        <v>0</v>
      </c>
      <c r="AF128" s="293" t="s">
        <v>1</v>
      </c>
      <c r="AG128" s="293"/>
      <c r="AH128" s="52" t="s">
        <v>1</v>
      </c>
      <c r="AI128" s="52" t="s">
        <v>1</v>
      </c>
      <c r="AJ128" s="52">
        <f t="shared" si="14"/>
        <v>0</v>
      </c>
      <c r="AK128" s="52" t="s">
        <v>1</v>
      </c>
      <c r="AL128" s="293" t="s">
        <v>1</v>
      </c>
      <c r="AM128" s="293"/>
      <c r="AN128" s="52" t="s">
        <v>1</v>
      </c>
      <c r="AO128" s="59" t="s">
        <v>1</v>
      </c>
      <c r="AP128" s="60">
        <f t="shared" si="15"/>
        <v>0</v>
      </c>
      <c r="AQ128" s="294" t="s">
        <v>1</v>
      </c>
      <c r="AR128" s="294"/>
      <c r="AS128" s="294"/>
      <c r="AT128" s="61">
        <v>1</v>
      </c>
      <c r="AU128" s="36">
        <f t="shared" si="16"/>
        <v>740</v>
      </c>
      <c r="AV128" s="62">
        <v>763</v>
      </c>
      <c r="AW128" s="36" t="e">
        <f>VLOOKUP(B128,'[25]Intermediate Cities'!A:A,1,FALSE)</f>
        <v>#N/A</v>
      </c>
      <c r="AX128" s="36">
        <f t="shared" si="17"/>
        <v>0</v>
      </c>
      <c r="AY128" s="36">
        <f t="shared" si="18"/>
        <v>1</v>
      </c>
      <c r="AZ128" s="36">
        <v>1</v>
      </c>
    </row>
    <row r="129" spans="1:52" ht="16.5" hidden="1" customHeight="1" x14ac:dyDescent="0.3">
      <c r="A129" s="51">
        <v>123</v>
      </c>
      <c r="B129" s="52">
        <v>741</v>
      </c>
      <c r="C129" s="53" t="s">
        <v>78</v>
      </c>
      <c r="D129" s="54" t="s">
        <v>429</v>
      </c>
      <c r="E129" s="53" t="s">
        <v>434</v>
      </c>
      <c r="F129" s="52" t="s">
        <v>292</v>
      </c>
      <c r="G129" s="52" t="s">
        <v>292</v>
      </c>
      <c r="H129" s="55" t="s">
        <v>333</v>
      </c>
      <c r="I129" s="53" t="s">
        <v>1</v>
      </c>
      <c r="J129" s="53" t="s">
        <v>1</v>
      </c>
      <c r="K129" s="53" t="s">
        <v>1</v>
      </c>
      <c r="L129" s="56" t="s">
        <v>431</v>
      </c>
      <c r="M129" s="57" t="s">
        <v>432</v>
      </c>
      <c r="N129" s="58" t="s">
        <v>404</v>
      </c>
      <c r="O129" s="52">
        <v>1</v>
      </c>
      <c r="P129" s="52" t="s">
        <v>1</v>
      </c>
      <c r="Q129" s="52">
        <v>1</v>
      </c>
      <c r="R129" s="52">
        <f t="shared" si="10"/>
        <v>2</v>
      </c>
      <c r="S129" s="52" t="s">
        <v>433</v>
      </c>
      <c r="T129" s="52" t="s">
        <v>1</v>
      </c>
      <c r="U129" s="52" t="s">
        <v>1</v>
      </c>
      <c r="V129" s="52" t="s">
        <v>1</v>
      </c>
      <c r="W129" s="52">
        <f t="shared" si="11"/>
        <v>0</v>
      </c>
      <c r="X129" s="52" t="s">
        <v>1</v>
      </c>
      <c r="Y129" s="52" t="s">
        <v>1</v>
      </c>
      <c r="Z129" s="52" t="s">
        <v>1</v>
      </c>
      <c r="AA129" s="52">
        <f t="shared" si="12"/>
        <v>0</v>
      </c>
      <c r="AB129" s="52" t="s">
        <v>1</v>
      </c>
      <c r="AC129" s="52" t="s">
        <v>1</v>
      </c>
      <c r="AD129" s="52" t="s">
        <v>1</v>
      </c>
      <c r="AE129" s="52">
        <f t="shared" si="13"/>
        <v>0</v>
      </c>
      <c r="AF129" s="293" t="s">
        <v>1</v>
      </c>
      <c r="AG129" s="293"/>
      <c r="AH129" s="52" t="s">
        <v>1</v>
      </c>
      <c r="AI129" s="52" t="s">
        <v>1</v>
      </c>
      <c r="AJ129" s="52">
        <f t="shared" si="14"/>
        <v>0</v>
      </c>
      <c r="AK129" s="52" t="s">
        <v>1</v>
      </c>
      <c r="AL129" s="293" t="s">
        <v>1</v>
      </c>
      <c r="AM129" s="293"/>
      <c r="AN129" s="52" t="s">
        <v>1</v>
      </c>
      <c r="AO129" s="59" t="s">
        <v>1</v>
      </c>
      <c r="AP129" s="60">
        <f t="shared" si="15"/>
        <v>0</v>
      </c>
      <c r="AQ129" s="294" t="s">
        <v>1</v>
      </c>
      <c r="AR129" s="294"/>
      <c r="AS129" s="294"/>
      <c r="AT129" s="61">
        <v>1</v>
      </c>
      <c r="AU129" s="36">
        <f t="shared" si="16"/>
        <v>741</v>
      </c>
      <c r="AV129" s="62">
        <v>764</v>
      </c>
      <c r="AW129" s="36" t="e">
        <f>VLOOKUP(B129,'[25]Intermediate Cities'!A:A,1,FALSE)</f>
        <v>#N/A</v>
      </c>
      <c r="AX129" s="36">
        <f t="shared" si="17"/>
        <v>0</v>
      </c>
      <c r="AY129" s="36">
        <f t="shared" si="18"/>
        <v>1</v>
      </c>
      <c r="AZ129" s="36">
        <v>1</v>
      </c>
    </row>
    <row r="130" spans="1:52" ht="15.75" hidden="1" customHeight="1" x14ac:dyDescent="0.3">
      <c r="A130" s="51">
        <v>124</v>
      </c>
      <c r="B130" s="52">
        <v>742</v>
      </c>
      <c r="C130" s="53" t="s">
        <v>259</v>
      </c>
      <c r="D130" s="54" t="s">
        <v>429</v>
      </c>
      <c r="E130" s="53" t="s">
        <v>430</v>
      </c>
      <c r="F130" s="52" t="s">
        <v>292</v>
      </c>
      <c r="G130" s="52" t="s">
        <v>292</v>
      </c>
      <c r="H130" s="55" t="s">
        <v>331</v>
      </c>
      <c r="I130" s="53" t="s">
        <v>1</v>
      </c>
      <c r="J130" s="53" t="s">
        <v>1</v>
      </c>
      <c r="K130" s="53" t="s">
        <v>1</v>
      </c>
      <c r="L130" s="68" t="s">
        <v>6</v>
      </c>
      <c r="M130" s="64" t="s">
        <v>404</v>
      </c>
      <c r="N130" s="58" t="s">
        <v>404</v>
      </c>
      <c r="O130" s="52" t="s">
        <v>1</v>
      </c>
      <c r="P130" s="52" t="s">
        <v>1</v>
      </c>
      <c r="Q130" s="52" t="s">
        <v>1</v>
      </c>
      <c r="R130" s="52">
        <f t="shared" si="10"/>
        <v>0</v>
      </c>
      <c r="S130" s="52" t="s">
        <v>1</v>
      </c>
      <c r="T130" s="52">
        <v>1</v>
      </c>
      <c r="U130" s="52">
        <v>1</v>
      </c>
      <c r="V130" s="52">
        <v>1</v>
      </c>
      <c r="W130" s="52">
        <f t="shared" si="11"/>
        <v>0</v>
      </c>
      <c r="X130" s="52" t="s">
        <v>1</v>
      </c>
      <c r="Y130" s="52" t="s">
        <v>1</v>
      </c>
      <c r="Z130" s="52">
        <v>1</v>
      </c>
      <c r="AA130" s="52">
        <f t="shared" si="12"/>
        <v>0</v>
      </c>
      <c r="AB130" s="52" t="s">
        <v>1</v>
      </c>
      <c r="AC130" s="52" t="s">
        <v>1</v>
      </c>
      <c r="AD130" s="52" t="s">
        <v>1</v>
      </c>
      <c r="AE130" s="52">
        <f t="shared" si="13"/>
        <v>0</v>
      </c>
      <c r="AF130" s="293" t="s">
        <v>1</v>
      </c>
      <c r="AG130" s="293"/>
      <c r="AH130" s="52" t="s">
        <v>1</v>
      </c>
      <c r="AI130" s="52" t="s">
        <v>1</v>
      </c>
      <c r="AJ130" s="52">
        <f t="shared" si="14"/>
        <v>0</v>
      </c>
      <c r="AK130" s="52" t="s">
        <v>1</v>
      </c>
      <c r="AL130" s="293" t="s">
        <v>1</v>
      </c>
      <c r="AM130" s="293"/>
      <c r="AN130" s="52" t="s">
        <v>1</v>
      </c>
      <c r="AO130" s="59" t="s">
        <v>1</v>
      </c>
      <c r="AP130" s="60">
        <f t="shared" si="15"/>
        <v>0</v>
      </c>
      <c r="AQ130" s="294" t="s">
        <v>1</v>
      </c>
      <c r="AR130" s="294"/>
      <c r="AS130" s="294"/>
      <c r="AT130" s="61">
        <v>1</v>
      </c>
      <c r="AU130" s="36">
        <f t="shared" si="16"/>
        <v>742</v>
      </c>
      <c r="AV130" s="62">
        <v>765</v>
      </c>
      <c r="AW130" s="36" t="e">
        <f>VLOOKUP(B130,'[25]Intermediate Cities'!A:A,1,FALSE)</f>
        <v>#N/A</v>
      </c>
      <c r="AX130" s="36">
        <f t="shared" si="17"/>
        <v>0</v>
      </c>
      <c r="AY130" s="36">
        <f t="shared" si="18"/>
        <v>0</v>
      </c>
      <c r="AZ130" s="36">
        <f t="shared" si="19"/>
        <v>0</v>
      </c>
    </row>
    <row r="131" spans="1:52" ht="16.5" hidden="1" customHeight="1" x14ac:dyDescent="0.3">
      <c r="A131" s="51">
        <v>125</v>
      </c>
      <c r="B131" s="52">
        <v>743</v>
      </c>
      <c r="C131" s="53" t="s">
        <v>203</v>
      </c>
      <c r="D131" s="54" t="s">
        <v>429</v>
      </c>
      <c r="E131" s="53" t="s">
        <v>434</v>
      </c>
      <c r="F131" s="52" t="s">
        <v>292</v>
      </c>
      <c r="G131" s="52" t="s">
        <v>292</v>
      </c>
      <c r="H131" s="55" t="s">
        <v>336</v>
      </c>
      <c r="I131" s="53" t="s">
        <v>1</v>
      </c>
      <c r="J131" s="53" t="s">
        <v>1</v>
      </c>
      <c r="K131" s="53" t="s">
        <v>1</v>
      </c>
      <c r="L131" s="63" t="s">
        <v>5</v>
      </c>
      <c r="M131" s="57" t="s">
        <v>432</v>
      </c>
      <c r="N131" s="58" t="s">
        <v>404</v>
      </c>
      <c r="O131" s="52" t="s">
        <v>1</v>
      </c>
      <c r="P131" s="52" t="s">
        <v>1</v>
      </c>
      <c r="Q131" s="52" t="s">
        <v>1</v>
      </c>
      <c r="R131" s="52">
        <f t="shared" si="10"/>
        <v>0</v>
      </c>
      <c r="S131" s="52" t="s">
        <v>1</v>
      </c>
      <c r="T131" s="52">
        <v>1</v>
      </c>
      <c r="U131" s="52" t="s">
        <v>1</v>
      </c>
      <c r="V131" s="52">
        <v>1</v>
      </c>
      <c r="W131" s="52">
        <f t="shared" si="11"/>
        <v>0</v>
      </c>
      <c r="X131" s="52" t="s">
        <v>1</v>
      </c>
      <c r="Y131" s="52" t="s">
        <v>1</v>
      </c>
      <c r="Z131" s="52" t="s">
        <v>1</v>
      </c>
      <c r="AA131" s="52">
        <f t="shared" si="12"/>
        <v>0</v>
      </c>
      <c r="AB131" s="52" t="s">
        <v>1</v>
      </c>
      <c r="AC131" s="52" t="s">
        <v>1</v>
      </c>
      <c r="AD131" s="52" t="s">
        <v>1</v>
      </c>
      <c r="AE131" s="52">
        <f t="shared" si="13"/>
        <v>0</v>
      </c>
      <c r="AF131" s="293" t="s">
        <v>1</v>
      </c>
      <c r="AG131" s="293"/>
      <c r="AH131" s="52" t="s">
        <v>1</v>
      </c>
      <c r="AI131" s="52" t="s">
        <v>1</v>
      </c>
      <c r="AJ131" s="52">
        <f t="shared" si="14"/>
        <v>0</v>
      </c>
      <c r="AK131" s="52" t="s">
        <v>1</v>
      </c>
      <c r="AL131" s="293" t="s">
        <v>1</v>
      </c>
      <c r="AM131" s="293"/>
      <c r="AN131" s="52" t="s">
        <v>1</v>
      </c>
      <c r="AO131" s="59" t="s">
        <v>1</v>
      </c>
      <c r="AP131" s="60">
        <f t="shared" si="15"/>
        <v>0</v>
      </c>
      <c r="AQ131" s="294" t="s">
        <v>1</v>
      </c>
      <c r="AR131" s="294"/>
      <c r="AS131" s="294"/>
      <c r="AT131" s="61">
        <v>1</v>
      </c>
      <c r="AU131" s="36">
        <f t="shared" si="16"/>
        <v>743</v>
      </c>
      <c r="AV131" s="62">
        <v>766</v>
      </c>
      <c r="AW131" s="36" t="e">
        <f>VLOOKUP(B131,'[25]Intermediate Cities'!A:A,1,FALSE)</f>
        <v>#N/A</v>
      </c>
      <c r="AX131" s="36">
        <f t="shared" si="17"/>
        <v>0</v>
      </c>
      <c r="AY131" s="36">
        <f t="shared" si="18"/>
        <v>0</v>
      </c>
      <c r="AZ131" s="36">
        <f t="shared" si="19"/>
        <v>0</v>
      </c>
    </row>
    <row r="132" spans="1:52" ht="15.75" hidden="1" customHeight="1" x14ac:dyDescent="0.3">
      <c r="A132" s="51">
        <v>126</v>
      </c>
      <c r="B132" s="52">
        <v>744</v>
      </c>
      <c r="C132" s="53" t="s">
        <v>92</v>
      </c>
      <c r="D132" s="54" t="s">
        <v>429</v>
      </c>
      <c r="E132" s="53" t="s">
        <v>434</v>
      </c>
      <c r="F132" s="52" t="s">
        <v>292</v>
      </c>
      <c r="G132" s="52" t="s">
        <v>292</v>
      </c>
      <c r="H132" s="55" t="s">
        <v>335</v>
      </c>
      <c r="I132" s="53" t="s">
        <v>1</v>
      </c>
      <c r="J132" s="53" t="s">
        <v>1</v>
      </c>
      <c r="K132" s="53" t="s">
        <v>1</v>
      </c>
      <c r="L132" s="56" t="s">
        <v>431</v>
      </c>
      <c r="M132" s="57" t="s">
        <v>432</v>
      </c>
      <c r="N132" s="58" t="s">
        <v>404</v>
      </c>
      <c r="O132" s="52">
        <v>1</v>
      </c>
      <c r="P132" s="52" t="s">
        <v>1</v>
      </c>
      <c r="Q132" s="52">
        <v>1</v>
      </c>
      <c r="R132" s="52">
        <f t="shared" si="10"/>
        <v>2</v>
      </c>
      <c r="S132" s="52" t="s">
        <v>433</v>
      </c>
      <c r="T132" s="52" t="s">
        <v>1</v>
      </c>
      <c r="U132" s="52" t="s">
        <v>1</v>
      </c>
      <c r="V132" s="52" t="s">
        <v>1</v>
      </c>
      <c r="W132" s="52">
        <f t="shared" si="11"/>
        <v>0</v>
      </c>
      <c r="X132" s="52" t="s">
        <v>1</v>
      </c>
      <c r="Y132" s="52" t="s">
        <v>1</v>
      </c>
      <c r="Z132" s="52" t="s">
        <v>1</v>
      </c>
      <c r="AA132" s="52">
        <f t="shared" si="12"/>
        <v>0</v>
      </c>
      <c r="AB132" s="52" t="s">
        <v>1</v>
      </c>
      <c r="AC132" s="52" t="s">
        <v>1</v>
      </c>
      <c r="AD132" s="52" t="s">
        <v>1</v>
      </c>
      <c r="AE132" s="52">
        <f t="shared" si="13"/>
        <v>0</v>
      </c>
      <c r="AF132" s="293" t="s">
        <v>1</v>
      </c>
      <c r="AG132" s="293"/>
      <c r="AH132" s="52" t="s">
        <v>1</v>
      </c>
      <c r="AI132" s="52" t="s">
        <v>1</v>
      </c>
      <c r="AJ132" s="52">
        <f t="shared" si="14"/>
        <v>0</v>
      </c>
      <c r="AK132" s="52" t="s">
        <v>1</v>
      </c>
      <c r="AL132" s="293" t="s">
        <v>1</v>
      </c>
      <c r="AM132" s="293"/>
      <c r="AN132" s="52" t="s">
        <v>1</v>
      </c>
      <c r="AO132" s="59" t="s">
        <v>1</v>
      </c>
      <c r="AP132" s="60">
        <f t="shared" si="15"/>
        <v>0</v>
      </c>
      <c r="AQ132" s="294" t="s">
        <v>1</v>
      </c>
      <c r="AR132" s="294"/>
      <c r="AS132" s="294"/>
      <c r="AT132" s="61">
        <v>1</v>
      </c>
      <c r="AU132" s="36">
        <f t="shared" si="16"/>
        <v>744</v>
      </c>
      <c r="AV132" s="62">
        <v>768</v>
      </c>
      <c r="AW132" s="36" t="e">
        <f>VLOOKUP(B132,'[25]Intermediate Cities'!A:A,1,FALSE)</f>
        <v>#N/A</v>
      </c>
      <c r="AX132" s="36">
        <f t="shared" si="17"/>
        <v>0</v>
      </c>
      <c r="AY132" s="36">
        <f t="shared" si="18"/>
        <v>1</v>
      </c>
      <c r="AZ132" s="36">
        <v>1</v>
      </c>
    </row>
    <row r="133" spans="1:52" ht="15.75" hidden="1" customHeight="1" x14ac:dyDescent="0.3">
      <c r="A133" s="51">
        <v>127</v>
      </c>
      <c r="B133" s="52">
        <v>745</v>
      </c>
      <c r="C133" s="53" t="s">
        <v>206</v>
      </c>
      <c r="D133" s="54" t="s">
        <v>429</v>
      </c>
      <c r="E133" s="53" t="s">
        <v>430</v>
      </c>
      <c r="F133" s="52" t="s">
        <v>292</v>
      </c>
      <c r="G133" s="52" t="s">
        <v>292</v>
      </c>
      <c r="H133" s="55" t="s">
        <v>310</v>
      </c>
      <c r="I133" s="53" t="s">
        <v>1</v>
      </c>
      <c r="J133" s="53" t="s">
        <v>1</v>
      </c>
      <c r="K133" s="53" t="s">
        <v>1</v>
      </c>
      <c r="L133" s="63" t="s">
        <v>5</v>
      </c>
      <c r="M133" s="57" t="s">
        <v>432</v>
      </c>
      <c r="N133" s="58" t="s">
        <v>404</v>
      </c>
      <c r="O133" s="52">
        <v>1</v>
      </c>
      <c r="P133" s="52" t="s">
        <v>1</v>
      </c>
      <c r="Q133" s="52">
        <v>1</v>
      </c>
      <c r="R133" s="52">
        <f t="shared" si="10"/>
        <v>2</v>
      </c>
      <c r="S133" s="52" t="s">
        <v>433</v>
      </c>
      <c r="T133" s="52" t="s">
        <v>1</v>
      </c>
      <c r="U133" s="52" t="s">
        <v>1</v>
      </c>
      <c r="V133" s="52" t="s">
        <v>1</v>
      </c>
      <c r="W133" s="52">
        <f t="shared" si="11"/>
        <v>0</v>
      </c>
      <c r="X133" s="52" t="s">
        <v>1</v>
      </c>
      <c r="Y133" s="52" t="s">
        <v>1</v>
      </c>
      <c r="Z133" s="52">
        <v>1</v>
      </c>
      <c r="AA133" s="52">
        <f t="shared" si="12"/>
        <v>0</v>
      </c>
      <c r="AB133" s="52" t="s">
        <v>1</v>
      </c>
      <c r="AC133" s="52" t="s">
        <v>1</v>
      </c>
      <c r="AD133" s="52" t="s">
        <v>1</v>
      </c>
      <c r="AE133" s="52">
        <f t="shared" si="13"/>
        <v>0</v>
      </c>
      <c r="AF133" s="293" t="s">
        <v>1</v>
      </c>
      <c r="AG133" s="293"/>
      <c r="AH133" s="52" t="s">
        <v>1</v>
      </c>
      <c r="AI133" s="52" t="s">
        <v>1</v>
      </c>
      <c r="AJ133" s="52">
        <f t="shared" si="14"/>
        <v>0</v>
      </c>
      <c r="AK133" s="52" t="s">
        <v>1</v>
      </c>
      <c r="AL133" s="293" t="s">
        <v>1</v>
      </c>
      <c r="AM133" s="293"/>
      <c r="AN133" s="52" t="s">
        <v>1</v>
      </c>
      <c r="AO133" s="59" t="s">
        <v>1</v>
      </c>
      <c r="AP133" s="60">
        <f t="shared" si="15"/>
        <v>0</v>
      </c>
      <c r="AQ133" s="294" t="s">
        <v>1</v>
      </c>
      <c r="AR133" s="294"/>
      <c r="AS133" s="294"/>
      <c r="AT133" s="61">
        <v>1</v>
      </c>
      <c r="AU133" s="36">
        <f t="shared" si="16"/>
        <v>745</v>
      </c>
      <c r="AV133" s="62">
        <v>769</v>
      </c>
      <c r="AW133" s="36" t="e">
        <f>VLOOKUP(B133,'[25]Intermediate Cities'!A:A,1,FALSE)</f>
        <v>#N/A</v>
      </c>
      <c r="AX133" s="36">
        <f t="shared" si="17"/>
        <v>0</v>
      </c>
      <c r="AY133" s="36">
        <f t="shared" si="18"/>
        <v>1</v>
      </c>
      <c r="AZ133" s="36">
        <v>1</v>
      </c>
    </row>
    <row r="134" spans="1:52" ht="9.75" hidden="1" customHeight="1" x14ac:dyDescent="0.3">
      <c r="A134" s="51">
        <v>128</v>
      </c>
      <c r="B134" s="52">
        <v>746</v>
      </c>
      <c r="C134" s="53" t="s">
        <v>169</v>
      </c>
      <c r="D134" s="54" t="s">
        <v>437</v>
      </c>
      <c r="E134" s="53" t="s">
        <v>438</v>
      </c>
      <c r="F134" s="52" t="s">
        <v>292</v>
      </c>
      <c r="G134" s="52" t="s">
        <v>292</v>
      </c>
      <c r="H134" s="55" t="s">
        <v>334</v>
      </c>
      <c r="I134" s="53" t="s">
        <v>1</v>
      </c>
      <c r="J134" s="53" t="s">
        <v>1</v>
      </c>
      <c r="K134" s="53" t="s">
        <v>1</v>
      </c>
      <c r="L134" s="56" t="s">
        <v>431</v>
      </c>
      <c r="M134" s="57" t="s">
        <v>432</v>
      </c>
      <c r="N134" s="58" t="s">
        <v>404</v>
      </c>
      <c r="O134" s="52" t="s">
        <v>1</v>
      </c>
      <c r="P134" s="52" t="s">
        <v>1</v>
      </c>
      <c r="Q134" s="52" t="s">
        <v>1</v>
      </c>
      <c r="R134" s="52">
        <f t="shared" si="10"/>
        <v>0</v>
      </c>
      <c r="S134" s="52" t="s">
        <v>1</v>
      </c>
      <c r="T134" s="52">
        <v>1</v>
      </c>
      <c r="U134" s="52" t="s">
        <v>1</v>
      </c>
      <c r="V134" s="52" t="s">
        <v>1</v>
      </c>
      <c r="W134" s="52">
        <f t="shared" si="11"/>
        <v>0</v>
      </c>
      <c r="X134" s="52" t="s">
        <v>1</v>
      </c>
      <c r="Y134" s="52" t="s">
        <v>1</v>
      </c>
      <c r="Z134" s="52">
        <v>1</v>
      </c>
      <c r="AA134" s="52">
        <f t="shared" si="12"/>
        <v>0</v>
      </c>
      <c r="AB134" s="52" t="s">
        <v>1</v>
      </c>
      <c r="AC134" s="52" t="s">
        <v>1</v>
      </c>
      <c r="AD134" s="52" t="s">
        <v>1</v>
      </c>
      <c r="AE134" s="52">
        <f t="shared" si="13"/>
        <v>0</v>
      </c>
      <c r="AF134" s="293" t="s">
        <v>1</v>
      </c>
      <c r="AG134" s="293"/>
      <c r="AH134" s="52" t="s">
        <v>1</v>
      </c>
      <c r="AI134" s="52" t="s">
        <v>1</v>
      </c>
      <c r="AJ134" s="52">
        <f t="shared" si="14"/>
        <v>0</v>
      </c>
      <c r="AK134" s="52" t="s">
        <v>1</v>
      </c>
      <c r="AL134" s="293" t="s">
        <v>1</v>
      </c>
      <c r="AM134" s="293"/>
      <c r="AN134" s="52" t="s">
        <v>1</v>
      </c>
      <c r="AO134" s="59" t="s">
        <v>1</v>
      </c>
      <c r="AP134" s="60">
        <f t="shared" si="15"/>
        <v>0</v>
      </c>
      <c r="AQ134" s="294" t="s">
        <v>1</v>
      </c>
      <c r="AR134" s="294"/>
      <c r="AS134" s="294"/>
      <c r="AT134" s="61"/>
      <c r="AU134" s="36" t="e">
        <f t="shared" si="16"/>
        <v>#N/A</v>
      </c>
      <c r="AV134" s="62">
        <v>771</v>
      </c>
      <c r="AW134" s="36" t="e">
        <f>VLOOKUP(B134,'[25]Intermediate Cities'!A:A,1,FALSE)</f>
        <v>#N/A</v>
      </c>
      <c r="AX134" s="36">
        <f t="shared" si="17"/>
        <v>0</v>
      </c>
      <c r="AY134" s="36">
        <f t="shared" si="18"/>
        <v>0</v>
      </c>
      <c r="AZ134" s="36">
        <f t="shared" si="19"/>
        <v>0</v>
      </c>
    </row>
    <row r="135" spans="1:52" ht="15.75" hidden="1" customHeight="1" x14ac:dyDescent="0.3">
      <c r="A135" s="51">
        <v>129</v>
      </c>
      <c r="B135" s="52">
        <v>747</v>
      </c>
      <c r="C135" s="53" t="s">
        <v>18</v>
      </c>
      <c r="D135" s="54" t="s">
        <v>429</v>
      </c>
      <c r="E135" s="53" t="s">
        <v>430</v>
      </c>
      <c r="F135" s="52" t="s">
        <v>292</v>
      </c>
      <c r="G135" s="52" t="s">
        <v>292</v>
      </c>
      <c r="H135" s="55" t="s">
        <v>309</v>
      </c>
      <c r="I135" s="53" t="s">
        <v>1</v>
      </c>
      <c r="J135" s="53" t="s">
        <v>1</v>
      </c>
      <c r="K135" s="53" t="s">
        <v>1</v>
      </c>
      <c r="L135" s="66" t="s">
        <v>436</v>
      </c>
      <c r="M135" s="57" t="s">
        <v>432</v>
      </c>
      <c r="N135" s="64" t="s">
        <v>432</v>
      </c>
      <c r="O135" s="52" t="s">
        <v>1</v>
      </c>
      <c r="P135" s="52" t="s">
        <v>1</v>
      </c>
      <c r="Q135" s="52" t="s">
        <v>1</v>
      </c>
      <c r="R135" s="52">
        <f t="shared" si="10"/>
        <v>0</v>
      </c>
      <c r="S135" s="52" t="s">
        <v>1</v>
      </c>
      <c r="T135" s="52" t="s">
        <v>1</v>
      </c>
      <c r="U135" s="52" t="s">
        <v>1</v>
      </c>
      <c r="V135" s="52" t="s">
        <v>1</v>
      </c>
      <c r="W135" s="52">
        <f t="shared" si="11"/>
        <v>0</v>
      </c>
      <c r="X135" s="52" t="s">
        <v>1</v>
      </c>
      <c r="Y135" s="52" t="s">
        <v>1</v>
      </c>
      <c r="Z135" s="52" t="s">
        <v>1</v>
      </c>
      <c r="AA135" s="52">
        <f t="shared" si="12"/>
        <v>0</v>
      </c>
      <c r="AB135" s="52" t="s">
        <v>1</v>
      </c>
      <c r="AC135" s="52" t="s">
        <v>1</v>
      </c>
      <c r="AD135" s="52" t="s">
        <v>1</v>
      </c>
      <c r="AE135" s="52">
        <f t="shared" si="13"/>
        <v>0</v>
      </c>
      <c r="AF135" s="293" t="s">
        <v>1</v>
      </c>
      <c r="AG135" s="293"/>
      <c r="AH135" s="52" t="s">
        <v>1</v>
      </c>
      <c r="AI135" s="52" t="s">
        <v>1</v>
      </c>
      <c r="AJ135" s="52">
        <f t="shared" si="14"/>
        <v>0</v>
      </c>
      <c r="AK135" s="52" t="s">
        <v>1</v>
      </c>
      <c r="AL135" s="293" t="s">
        <v>1</v>
      </c>
      <c r="AM135" s="293"/>
      <c r="AN135" s="52" t="s">
        <v>1</v>
      </c>
      <c r="AO135" s="59" t="s">
        <v>1</v>
      </c>
      <c r="AP135" s="60">
        <f t="shared" si="15"/>
        <v>0</v>
      </c>
      <c r="AQ135" s="294" t="s">
        <v>1</v>
      </c>
      <c r="AR135" s="294"/>
      <c r="AS135" s="294"/>
      <c r="AT135" s="61"/>
      <c r="AU135" s="36">
        <f t="shared" si="16"/>
        <v>747</v>
      </c>
      <c r="AV135" s="62">
        <v>772</v>
      </c>
      <c r="AW135" s="36" t="e">
        <f>VLOOKUP(B135,'[25]Intermediate Cities'!A:A,1,FALSE)</f>
        <v>#N/A</v>
      </c>
      <c r="AX135" s="36">
        <f t="shared" si="17"/>
        <v>0</v>
      </c>
      <c r="AY135" s="36">
        <f t="shared" si="18"/>
        <v>0</v>
      </c>
      <c r="AZ135" s="36">
        <f t="shared" si="19"/>
        <v>0</v>
      </c>
    </row>
    <row r="136" spans="1:52" ht="16.5" hidden="1" customHeight="1" x14ac:dyDescent="0.3">
      <c r="A136" s="51">
        <v>130</v>
      </c>
      <c r="B136" s="52">
        <v>749</v>
      </c>
      <c r="C136" s="53" t="s">
        <v>113</v>
      </c>
      <c r="D136" s="54" t="s">
        <v>429</v>
      </c>
      <c r="E136" s="53" t="s">
        <v>430</v>
      </c>
      <c r="F136" s="52" t="s">
        <v>292</v>
      </c>
      <c r="G136" s="52" t="s">
        <v>292</v>
      </c>
      <c r="H136" s="55" t="s">
        <v>335</v>
      </c>
      <c r="I136" s="53" t="s">
        <v>1</v>
      </c>
      <c r="J136" s="53" t="s">
        <v>1</v>
      </c>
      <c r="K136" s="53" t="s">
        <v>1</v>
      </c>
      <c r="L136" s="56" t="s">
        <v>431</v>
      </c>
      <c r="M136" s="57" t="s">
        <v>432</v>
      </c>
      <c r="N136" s="58" t="s">
        <v>404</v>
      </c>
      <c r="O136" s="52">
        <v>1</v>
      </c>
      <c r="P136" s="52" t="s">
        <v>1</v>
      </c>
      <c r="Q136" s="52">
        <v>1</v>
      </c>
      <c r="R136" s="52">
        <f t="shared" ref="R136:R199" si="20">SUM(O136:Q136)</f>
        <v>2</v>
      </c>
      <c r="S136" s="52" t="s">
        <v>433</v>
      </c>
      <c r="T136" s="52" t="s">
        <v>1</v>
      </c>
      <c r="U136" s="52" t="s">
        <v>1</v>
      </c>
      <c r="V136" s="52" t="s">
        <v>1</v>
      </c>
      <c r="W136" s="52">
        <f t="shared" ref="W136:W199" si="21">SUBTOTAL(9,T136:V136)</f>
        <v>0</v>
      </c>
      <c r="X136" s="52" t="s">
        <v>1</v>
      </c>
      <c r="Y136" s="52" t="s">
        <v>1</v>
      </c>
      <c r="Z136" s="52" t="s">
        <v>1</v>
      </c>
      <c r="AA136" s="52">
        <f t="shared" ref="AA136:AA199" si="22">SUBTOTAL(9,X136:Z136)</f>
        <v>0</v>
      </c>
      <c r="AB136" s="52" t="s">
        <v>1</v>
      </c>
      <c r="AC136" s="52" t="s">
        <v>1</v>
      </c>
      <c r="AD136" s="52" t="s">
        <v>1</v>
      </c>
      <c r="AE136" s="52">
        <f t="shared" ref="AE136:AE199" si="23">SUM(AB136:AD136)</f>
        <v>0</v>
      </c>
      <c r="AF136" s="293" t="s">
        <v>1</v>
      </c>
      <c r="AG136" s="293"/>
      <c r="AH136" s="52" t="s">
        <v>1</v>
      </c>
      <c r="AI136" s="52" t="s">
        <v>1</v>
      </c>
      <c r="AJ136" s="52">
        <f t="shared" ref="AJ136:AJ199" si="24">SUM(AF136:AI136)</f>
        <v>0</v>
      </c>
      <c r="AK136" s="52" t="s">
        <v>1</v>
      </c>
      <c r="AL136" s="293" t="s">
        <v>1</v>
      </c>
      <c r="AM136" s="293"/>
      <c r="AN136" s="52" t="s">
        <v>1</v>
      </c>
      <c r="AO136" s="59" t="s">
        <v>1</v>
      </c>
      <c r="AP136" s="60">
        <f t="shared" ref="AP136:AP199" si="25">SUM(AL136:AO136)</f>
        <v>0</v>
      </c>
      <c r="AQ136" s="294" t="s">
        <v>1</v>
      </c>
      <c r="AR136" s="294"/>
      <c r="AS136" s="294"/>
      <c r="AT136" s="61">
        <v>1</v>
      </c>
      <c r="AU136" s="36">
        <f t="shared" ref="AU136:AU199" si="26">VLOOKUP(B136,AV:AV,1,FALSE)</f>
        <v>749</v>
      </c>
      <c r="AV136" s="62">
        <v>775</v>
      </c>
      <c r="AW136" s="36" t="e">
        <f>VLOOKUP(B136,'[25]Intermediate Cities'!A:A,1,FALSE)</f>
        <v>#N/A</v>
      </c>
      <c r="AX136" s="36">
        <f t="shared" ref="AX136:AX199" si="27">COUNTIFS(O136:AS136,"NR")</f>
        <v>0</v>
      </c>
      <c r="AY136" s="36">
        <f t="shared" ref="AY136:AY199" si="28">COUNTIFS(O136:AS136,"SR")</f>
        <v>1</v>
      </c>
      <c r="AZ136" s="36">
        <v>1</v>
      </c>
    </row>
    <row r="137" spans="1:52" ht="15.75" hidden="1" customHeight="1" x14ac:dyDescent="0.3">
      <c r="A137" s="51">
        <v>131</v>
      </c>
      <c r="B137" s="52">
        <v>751</v>
      </c>
      <c r="C137" s="53" t="s">
        <v>209</v>
      </c>
      <c r="D137" s="54" t="s">
        <v>429</v>
      </c>
      <c r="E137" s="53" t="s">
        <v>434</v>
      </c>
      <c r="F137" s="52" t="s">
        <v>297</v>
      </c>
      <c r="G137" s="52" t="s">
        <v>297</v>
      </c>
      <c r="H137" s="55" t="s">
        <v>344</v>
      </c>
      <c r="I137" s="53" t="s">
        <v>1</v>
      </c>
      <c r="J137" s="53" t="s">
        <v>1</v>
      </c>
      <c r="K137" s="53" t="s">
        <v>1</v>
      </c>
      <c r="L137" s="63" t="s">
        <v>5</v>
      </c>
      <c r="M137" s="64" t="s">
        <v>404</v>
      </c>
      <c r="N137" s="58" t="s">
        <v>404</v>
      </c>
      <c r="O137" s="52">
        <v>1</v>
      </c>
      <c r="P137" s="52">
        <v>1</v>
      </c>
      <c r="Q137" s="52">
        <v>1</v>
      </c>
      <c r="R137" s="52">
        <f t="shared" si="20"/>
        <v>3</v>
      </c>
      <c r="S137" s="52" t="s">
        <v>433</v>
      </c>
      <c r="T137" s="52" t="s">
        <v>1</v>
      </c>
      <c r="U137" s="52" t="s">
        <v>1</v>
      </c>
      <c r="V137" s="52" t="s">
        <v>1</v>
      </c>
      <c r="W137" s="52">
        <f t="shared" si="21"/>
        <v>0</v>
      </c>
      <c r="X137" s="52" t="s">
        <v>1</v>
      </c>
      <c r="Y137" s="52" t="s">
        <v>1</v>
      </c>
      <c r="Z137" s="52" t="s">
        <v>1</v>
      </c>
      <c r="AA137" s="52">
        <f t="shared" si="22"/>
        <v>0</v>
      </c>
      <c r="AB137" s="52" t="s">
        <v>1</v>
      </c>
      <c r="AC137" s="52" t="s">
        <v>1</v>
      </c>
      <c r="AD137" s="52" t="s">
        <v>1</v>
      </c>
      <c r="AE137" s="52">
        <f t="shared" si="23"/>
        <v>0</v>
      </c>
      <c r="AF137" s="293" t="s">
        <v>1</v>
      </c>
      <c r="AG137" s="293"/>
      <c r="AH137" s="52" t="s">
        <v>1</v>
      </c>
      <c r="AI137" s="52" t="s">
        <v>1</v>
      </c>
      <c r="AJ137" s="52">
        <f t="shared" si="24"/>
        <v>0</v>
      </c>
      <c r="AK137" s="52" t="s">
        <v>1</v>
      </c>
      <c r="AL137" s="293" t="s">
        <v>1</v>
      </c>
      <c r="AM137" s="293"/>
      <c r="AN137" s="52" t="s">
        <v>1</v>
      </c>
      <c r="AO137" s="59" t="s">
        <v>1</v>
      </c>
      <c r="AP137" s="60">
        <f t="shared" si="25"/>
        <v>0</v>
      </c>
      <c r="AQ137" s="294" t="s">
        <v>1</v>
      </c>
      <c r="AR137" s="294"/>
      <c r="AS137" s="294"/>
      <c r="AT137" s="61">
        <v>1</v>
      </c>
      <c r="AU137" s="36">
        <f t="shared" si="26"/>
        <v>751</v>
      </c>
      <c r="AV137" s="62">
        <v>776</v>
      </c>
      <c r="AW137" s="36">
        <f>VLOOKUP(B137,'[25]Intermediate Cities'!A:A,1,FALSE)</f>
        <v>751</v>
      </c>
      <c r="AX137" s="36">
        <f t="shared" si="27"/>
        <v>0</v>
      </c>
      <c r="AY137" s="36">
        <f t="shared" si="28"/>
        <v>1</v>
      </c>
      <c r="AZ137" s="36">
        <v>1</v>
      </c>
    </row>
    <row r="138" spans="1:52" ht="15.75" hidden="1" customHeight="1" x14ac:dyDescent="0.3">
      <c r="A138" s="51">
        <v>132</v>
      </c>
      <c r="B138" s="52">
        <v>752</v>
      </c>
      <c r="C138" s="53" t="s">
        <v>212</v>
      </c>
      <c r="D138" s="54" t="s">
        <v>429</v>
      </c>
      <c r="E138" s="53" t="s">
        <v>434</v>
      </c>
      <c r="F138" s="52" t="s">
        <v>297</v>
      </c>
      <c r="G138" s="52" t="s">
        <v>297</v>
      </c>
      <c r="H138" s="55" t="s">
        <v>343</v>
      </c>
      <c r="I138" s="53" t="s">
        <v>1</v>
      </c>
      <c r="J138" s="53" t="s">
        <v>1</v>
      </c>
      <c r="K138" s="53" t="s">
        <v>1</v>
      </c>
      <c r="L138" s="63" t="s">
        <v>5</v>
      </c>
      <c r="M138" s="57" t="s">
        <v>432</v>
      </c>
      <c r="N138" s="58" t="s">
        <v>404</v>
      </c>
      <c r="O138" s="52">
        <v>1</v>
      </c>
      <c r="P138" s="52">
        <v>1</v>
      </c>
      <c r="Q138" s="52">
        <v>1</v>
      </c>
      <c r="R138" s="52">
        <f t="shared" si="20"/>
        <v>3</v>
      </c>
      <c r="S138" s="52" t="s">
        <v>433</v>
      </c>
      <c r="T138" s="52" t="s">
        <v>1</v>
      </c>
      <c r="U138" s="52" t="s">
        <v>1</v>
      </c>
      <c r="V138" s="52" t="s">
        <v>1</v>
      </c>
      <c r="W138" s="52">
        <f t="shared" si="21"/>
        <v>0</v>
      </c>
      <c r="X138" s="52">
        <v>1</v>
      </c>
      <c r="Y138" s="52" t="s">
        <v>1</v>
      </c>
      <c r="Z138" s="52">
        <v>1</v>
      </c>
      <c r="AA138" s="52">
        <f t="shared" si="22"/>
        <v>0</v>
      </c>
      <c r="AB138" s="52" t="s">
        <v>1</v>
      </c>
      <c r="AC138" s="52" t="s">
        <v>1</v>
      </c>
      <c r="AD138" s="52" t="s">
        <v>1</v>
      </c>
      <c r="AE138" s="52">
        <f t="shared" si="23"/>
        <v>0</v>
      </c>
      <c r="AF138" s="293">
        <v>1</v>
      </c>
      <c r="AG138" s="293"/>
      <c r="AH138" s="52">
        <v>1</v>
      </c>
      <c r="AI138" s="52">
        <v>1</v>
      </c>
      <c r="AJ138" s="52">
        <f t="shared" si="24"/>
        <v>3</v>
      </c>
      <c r="AK138" s="52" t="s">
        <v>433</v>
      </c>
      <c r="AL138" s="293" t="s">
        <v>1</v>
      </c>
      <c r="AM138" s="293"/>
      <c r="AN138" s="52" t="s">
        <v>1</v>
      </c>
      <c r="AO138" s="59" t="s">
        <v>1</v>
      </c>
      <c r="AP138" s="60">
        <f t="shared" si="25"/>
        <v>0</v>
      </c>
      <c r="AQ138" s="294" t="s">
        <v>1</v>
      </c>
      <c r="AR138" s="294"/>
      <c r="AS138" s="294"/>
      <c r="AT138" s="61">
        <v>1</v>
      </c>
      <c r="AU138" s="36">
        <f t="shared" si="26"/>
        <v>752</v>
      </c>
      <c r="AV138" s="62">
        <v>777</v>
      </c>
      <c r="AW138" s="36" t="e">
        <f>VLOOKUP(B138,'[25]Intermediate Cities'!A:A,1,FALSE)</f>
        <v>#N/A</v>
      </c>
      <c r="AX138" s="36">
        <f t="shared" si="27"/>
        <v>0</v>
      </c>
      <c r="AY138" s="36">
        <f t="shared" si="28"/>
        <v>2</v>
      </c>
      <c r="AZ138" s="36">
        <v>1</v>
      </c>
    </row>
    <row r="139" spans="1:52" ht="16.5" hidden="1" customHeight="1" x14ac:dyDescent="0.3">
      <c r="A139" s="51">
        <v>133</v>
      </c>
      <c r="B139" s="52">
        <v>753</v>
      </c>
      <c r="C139" s="53" t="s">
        <v>210</v>
      </c>
      <c r="D139" s="54" t="s">
        <v>429</v>
      </c>
      <c r="E139" s="53" t="s">
        <v>434</v>
      </c>
      <c r="F139" s="52" t="s">
        <v>297</v>
      </c>
      <c r="G139" s="52" t="s">
        <v>297</v>
      </c>
      <c r="H139" s="55" t="s">
        <v>340</v>
      </c>
      <c r="I139" s="53" t="s">
        <v>1</v>
      </c>
      <c r="J139" s="53" t="s">
        <v>1</v>
      </c>
      <c r="K139" s="53" t="s">
        <v>1</v>
      </c>
      <c r="L139" s="63" t="s">
        <v>5</v>
      </c>
      <c r="M139" s="64" t="s">
        <v>404</v>
      </c>
      <c r="N139" s="58" t="s">
        <v>404</v>
      </c>
      <c r="O139" s="52">
        <v>1</v>
      </c>
      <c r="P139" s="52">
        <v>1</v>
      </c>
      <c r="Q139" s="52">
        <v>1</v>
      </c>
      <c r="R139" s="52">
        <f t="shared" si="20"/>
        <v>3</v>
      </c>
      <c r="S139" s="52" t="s">
        <v>433</v>
      </c>
      <c r="T139" s="52">
        <v>1</v>
      </c>
      <c r="U139" s="52" t="s">
        <v>1</v>
      </c>
      <c r="V139" s="52">
        <v>1</v>
      </c>
      <c r="W139" s="52">
        <f t="shared" si="21"/>
        <v>0</v>
      </c>
      <c r="X139" s="52" t="s">
        <v>1</v>
      </c>
      <c r="Y139" s="52" t="s">
        <v>1</v>
      </c>
      <c r="Z139" s="52" t="s">
        <v>1</v>
      </c>
      <c r="AA139" s="52">
        <f t="shared" si="22"/>
        <v>0</v>
      </c>
      <c r="AB139" s="52" t="s">
        <v>1</v>
      </c>
      <c r="AC139" s="52" t="s">
        <v>1</v>
      </c>
      <c r="AD139" s="52" t="s">
        <v>1</v>
      </c>
      <c r="AE139" s="52">
        <f t="shared" si="23"/>
        <v>0</v>
      </c>
      <c r="AF139" s="293" t="s">
        <v>1</v>
      </c>
      <c r="AG139" s="293"/>
      <c r="AH139" s="52" t="s">
        <v>1</v>
      </c>
      <c r="AI139" s="52" t="s">
        <v>1</v>
      </c>
      <c r="AJ139" s="52">
        <f t="shared" si="24"/>
        <v>0</v>
      </c>
      <c r="AK139" s="52" t="s">
        <v>1</v>
      </c>
      <c r="AL139" s="293" t="s">
        <v>1</v>
      </c>
      <c r="AM139" s="293"/>
      <c r="AN139" s="52" t="s">
        <v>1</v>
      </c>
      <c r="AO139" s="59" t="s">
        <v>1</v>
      </c>
      <c r="AP139" s="60">
        <f t="shared" si="25"/>
        <v>0</v>
      </c>
      <c r="AQ139" s="294" t="s">
        <v>1</v>
      </c>
      <c r="AR139" s="294"/>
      <c r="AS139" s="294"/>
      <c r="AT139" s="61">
        <v>1</v>
      </c>
      <c r="AU139" s="36">
        <f t="shared" si="26"/>
        <v>753</v>
      </c>
      <c r="AV139" s="62">
        <v>779</v>
      </c>
      <c r="AW139" s="36" t="e">
        <f>VLOOKUP(B139,'[25]Intermediate Cities'!A:A,1,FALSE)</f>
        <v>#N/A</v>
      </c>
      <c r="AX139" s="36">
        <f t="shared" si="27"/>
        <v>0</v>
      </c>
      <c r="AY139" s="36">
        <f t="shared" si="28"/>
        <v>1</v>
      </c>
      <c r="AZ139" s="36">
        <v>1</v>
      </c>
    </row>
    <row r="140" spans="1:52" ht="15.75" hidden="1" customHeight="1" x14ac:dyDescent="0.3">
      <c r="A140" s="51">
        <v>134</v>
      </c>
      <c r="B140" s="52">
        <v>754</v>
      </c>
      <c r="C140" s="53" t="s">
        <v>132</v>
      </c>
      <c r="D140" s="54" t="s">
        <v>429</v>
      </c>
      <c r="E140" s="53" t="s">
        <v>430</v>
      </c>
      <c r="F140" s="52" t="s">
        <v>297</v>
      </c>
      <c r="G140" s="52" t="s">
        <v>297</v>
      </c>
      <c r="H140" s="55" t="s">
        <v>340</v>
      </c>
      <c r="I140" s="53" t="s">
        <v>1</v>
      </c>
      <c r="J140" s="53" t="s">
        <v>1</v>
      </c>
      <c r="K140" s="53" t="s">
        <v>1</v>
      </c>
      <c r="L140" s="56" t="s">
        <v>431</v>
      </c>
      <c r="M140" s="57" t="s">
        <v>432</v>
      </c>
      <c r="N140" s="58" t="s">
        <v>404</v>
      </c>
      <c r="O140" s="52" t="s">
        <v>1</v>
      </c>
      <c r="P140" s="52" t="s">
        <v>1</v>
      </c>
      <c r="Q140" s="52">
        <v>1</v>
      </c>
      <c r="R140" s="52">
        <f t="shared" si="20"/>
        <v>1</v>
      </c>
      <c r="S140" s="52" t="s">
        <v>433</v>
      </c>
      <c r="T140" s="52" t="s">
        <v>1</v>
      </c>
      <c r="U140" s="52" t="s">
        <v>1</v>
      </c>
      <c r="V140" s="52" t="s">
        <v>1</v>
      </c>
      <c r="W140" s="52">
        <f t="shared" si="21"/>
        <v>0</v>
      </c>
      <c r="X140" s="52" t="s">
        <v>1</v>
      </c>
      <c r="Y140" s="52" t="s">
        <v>1</v>
      </c>
      <c r="Z140" s="52" t="s">
        <v>1</v>
      </c>
      <c r="AA140" s="52">
        <f t="shared" si="22"/>
        <v>0</v>
      </c>
      <c r="AB140" s="52" t="s">
        <v>1</v>
      </c>
      <c r="AC140" s="52" t="s">
        <v>1</v>
      </c>
      <c r="AD140" s="52" t="s">
        <v>1</v>
      </c>
      <c r="AE140" s="52">
        <f t="shared" si="23"/>
        <v>0</v>
      </c>
      <c r="AF140" s="293" t="s">
        <v>1</v>
      </c>
      <c r="AG140" s="293"/>
      <c r="AH140" s="52" t="s">
        <v>1</v>
      </c>
      <c r="AI140" s="52" t="s">
        <v>1</v>
      </c>
      <c r="AJ140" s="52">
        <f t="shared" si="24"/>
        <v>0</v>
      </c>
      <c r="AK140" s="52" t="s">
        <v>1</v>
      </c>
      <c r="AL140" s="293" t="s">
        <v>1</v>
      </c>
      <c r="AM140" s="293"/>
      <c r="AN140" s="52" t="s">
        <v>1</v>
      </c>
      <c r="AO140" s="59" t="s">
        <v>1</v>
      </c>
      <c r="AP140" s="60">
        <f t="shared" si="25"/>
        <v>0</v>
      </c>
      <c r="AQ140" s="294" t="s">
        <v>1</v>
      </c>
      <c r="AR140" s="294"/>
      <c r="AS140" s="294"/>
      <c r="AT140" s="61">
        <v>1</v>
      </c>
      <c r="AU140" s="36">
        <f t="shared" si="26"/>
        <v>754</v>
      </c>
      <c r="AV140" s="62">
        <v>780</v>
      </c>
      <c r="AW140" s="36" t="e">
        <f>VLOOKUP(B140,'[25]Intermediate Cities'!A:A,1,FALSE)</f>
        <v>#N/A</v>
      </c>
      <c r="AX140" s="36">
        <f t="shared" si="27"/>
        <v>0</v>
      </c>
      <c r="AY140" s="36">
        <f t="shared" si="28"/>
        <v>1</v>
      </c>
      <c r="AZ140" s="36">
        <f t="shared" ref="AZ140:AZ202" si="29">R140+AJ140+AP140</f>
        <v>1</v>
      </c>
    </row>
    <row r="141" spans="1:52" ht="16.5" hidden="1" customHeight="1" x14ac:dyDescent="0.3">
      <c r="A141" s="51">
        <v>135</v>
      </c>
      <c r="B141" s="52">
        <v>755</v>
      </c>
      <c r="C141" s="53" t="s">
        <v>126</v>
      </c>
      <c r="D141" s="54" t="s">
        <v>429</v>
      </c>
      <c r="E141" s="53" t="s">
        <v>434</v>
      </c>
      <c r="F141" s="52" t="s">
        <v>297</v>
      </c>
      <c r="G141" s="52" t="s">
        <v>297</v>
      </c>
      <c r="H141" s="55" t="s">
        <v>342</v>
      </c>
      <c r="I141" s="53" t="s">
        <v>1</v>
      </c>
      <c r="J141" s="53" t="s">
        <v>1</v>
      </c>
      <c r="K141" s="53" t="s">
        <v>1</v>
      </c>
      <c r="L141" s="56" t="s">
        <v>431</v>
      </c>
      <c r="M141" s="64" t="s">
        <v>404</v>
      </c>
      <c r="N141" s="58" t="s">
        <v>404</v>
      </c>
      <c r="O141" s="52">
        <v>1</v>
      </c>
      <c r="P141" s="52">
        <v>1</v>
      </c>
      <c r="Q141" s="52">
        <v>1</v>
      </c>
      <c r="R141" s="52">
        <f t="shared" si="20"/>
        <v>3</v>
      </c>
      <c r="S141" s="52" t="s">
        <v>433</v>
      </c>
      <c r="T141" s="52">
        <v>1</v>
      </c>
      <c r="U141" s="52">
        <v>1</v>
      </c>
      <c r="V141" s="52">
        <v>1</v>
      </c>
      <c r="W141" s="52">
        <f t="shared" si="21"/>
        <v>0</v>
      </c>
      <c r="X141" s="52" t="s">
        <v>1</v>
      </c>
      <c r="Y141" s="52" t="s">
        <v>1</v>
      </c>
      <c r="Z141" s="52" t="s">
        <v>1</v>
      </c>
      <c r="AA141" s="52">
        <f t="shared" si="22"/>
        <v>0</v>
      </c>
      <c r="AB141" s="52" t="s">
        <v>1</v>
      </c>
      <c r="AC141" s="52" t="s">
        <v>1</v>
      </c>
      <c r="AD141" s="52" t="s">
        <v>1</v>
      </c>
      <c r="AE141" s="52">
        <f t="shared" si="23"/>
        <v>0</v>
      </c>
      <c r="AF141" s="293" t="s">
        <v>1</v>
      </c>
      <c r="AG141" s="293"/>
      <c r="AH141" s="52" t="s">
        <v>1</v>
      </c>
      <c r="AI141" s="52" t="s">
        <v>1</v>
      </c>
      <c r="AJ141" s="52">
        <f t="shared" si="24"/>
        <v>0</v>
      </c>
      <c r="AK141" s="52" t="s">
        <v>1</v>
      </c>
      <c r="AL141" s="293" t="s">
        <v>1</v>
      </c>
      <c r="AM141" s="293"/>
      <c r="AN141" s="52" t="s">
        <v>1</v>
      </c>
      <c r="AO141" s="59" t="s">
        <v>1</v>
      </c>
      <c r="AP141" s="60">
        <f t="shared" si="25"/>
        <v>0</v>
      </c>
      <c r="AQ141" s="294" t="s">
        <v>1</v>
      </c>
      <c r="AR141" s="294"/>
      <c r="AS141" s="294"/>
      <c r="AT141" s="61">
        <v>1</v>
      </c>
      <c r="AU141" s="36">
        <f t="shared" si="26"/>
        <v>755</v>
      </c>
      <c r="AV141" s="62">
        <v>782</v>
      </c>
      <c r="AW141" s="36" t="e">
        <f>VLOOKUP(B141,'[25]Intermediate Cities'!A:A,1,FALSE)</f>
        <v>#N/A</v>
      </c>
      <c r="AX141" s="36">
        <f t="shared" si="27"/>
        <v>0</v>
      </c>
      <c r="AY141" s="36">
        <f t="shared" si="28"/>
        <v>1</v>
      </c>
      <c r="AZ141" s="36">
        <v>1</v>
      </c>
    </row>
    <row r="142" spans="1:52" ht="15.75" hidden="1" customHeight="1" x14ac:dyDescent="0.3">
      <c r="A142" s="51">
        <v>136</v>
      </c>
      <c r="B142" s="52">
        <v>757</v>
      </c>
      <c r="C142" s="53" t="s">
        <v>125</v>
      </c>
      <c r="D142" s="54" t="s">
        <v>429</v>
      </c>
      <c r="E142" s="53" t="s">
        <v>434</v>
      </c>
      <c r="F142" s="52" t="s">
        <v>297</v>
      </c>
      <c r="G142" s="52" t="s">
        <v>297</v>
      </c>
      <c r="H142" s="55" t="s">
        <v>344</v>
      </c>
      <c r="I142" s="53" t="s">
        <v>1</v>
      </c>
      <c r="J142" s="53" t="s">
        <v>1</v>
      </c>
      <c r="K142" s="53" t="s">
        <v>1</v>
      </c>
      <c r="L142" s="56" t="s">
        <v>431</v>
      </c>
      <c r="M142" s="64" t="s">
        <v>404</v>
      </c>
      <c r="N142" s="58" t="s">
        <v>404</v>
      </c>
      <c r="O142" s="52">
        <v>1</v>
      </c>
      <c r="P142" s="52">
        <v>1</v>
      </c>
      <c r="Q142" s="52">
        <v>1</v>
      </c>
      <c r="R142" s="52">
        <f t="shared" si="20"/>
        <v>3</v>
      </c>
      <c r="S142" s="52" t="s">
        <v>433</v>
      </c>
      <c r="T142" s="52" t="s">
        <v>1</v>
      </c>
      <c r="U142" s="52" t="s">
        <v>1</v>
      </c>
      <c r="V142" s="52" t="s">
        <v>1</v>
      </c>
      <c r="W142" s="52">
        <f t="shared" si="21"/>
        <v>0</v>
      </c>
      <c r="X142" s="52">
        <v>1</v>
      </c>
      <c r="Y142" s="52">
        <v>1</v>
      </c>
      <c r="Z142" s="52">
        <v>1</v>
      </c>
      <c r="AA142" s="52">
        <f t="shared" si="22"/>
        <v>0</v>
      </c>
      <c r="AB142" s="52" t="s">
        <v>1</v>
      </c>
      <c r="AC142" s="52" t="s">
        <v>1</v>
      </c>
      <c r="AD142" s="52" t="s">
        <v>1</v>
      </c>
      <c r="AE142" s="52">
        <f t="shared" si="23"/>
        <v>0</v>
      </c>
      <c r="AF142" s="293" t="s">
        <v>1</v>
      </c>
      <c r="AG142" s="293"/>
      <c r="AH142" s="52" t="s">
        <v>1</v>
      </c>
      <c r="AI142" s="52" t="s">
        <v>1</v>
      </c>
      <c r="AJ142" s="52">
        <f t="shared" si="24"/>
        <v>0</v>
      </c>
      <c r="AK142" s="52" t="s">
        <v>1</v>
      </c>
      <c r="AL142" s="293" t="s">
        <v>1</v>
      </c>
      <c r="AM142" s="293"/>
      <c r="AN142" s="52" t="s">
        <v>1</v>
      </c>
      <c r="AO142" s="59" t="s">
        <v>1</v>
      </c>
      <c r="AP142" s="60">
        <f t="shared" si="25"/>
        <v>0</v>
      </c>
      <c r="AQ142" s="294" t="s">
        <v>1</v>
      </c>
      <c r="AR142" s="294"/>
      <c r="AS142" s="294"/>
      <c r="AT142" s="61">
        <v>1</v>
      </c>
      <c r="AU142" s="36">
        <f t="shared" si="26"/>
        <v>757</v>
      </c>
      <c r="AV142" s="62">
        <v>783</v>
      </c>
      <c r="AW142" s="36">
        <f>VLOOKUP(B142,'[25]Intermediate Cities'!A:A,1,FALSE)</f>
        <v>757</v>
      </c>
      <c r="AX142" s="36">
        <f t="shared" si="27"/>
        <v>0</v>
      </c>
      <c r="AY142" s="36">
        <f t="shared" si="28"/>
        <v>1</v>
      </c>
      <c r="AZ142" s="36">
        <v>1</v>
      </c>
    </row>
    <row r="143" spans="1:52" ht="15.75" hidden="1" customHeight="1" x14ac:dyDescent="0.3">
      <c r="A143" s="51">
        <v>137</v>
      </c>
      <c r="B143" s="52">
        <v>758</v>
      </c>
      <c r="C143" s="53" t="s">
        <v>122</v>
      </c>
      <c r="D143" s="54" t="s">
        <v>429</v>
      </c>
      <c r="E143" s="53" t="s">
        <v>434</v>
      </c>
      <c r="F143" s="52" t="s">
        <v>297</v>
      </c>
      <c r="G143" s="52" t="s">
        <v>297</v>
      </c>
      <c r="H143" s="55" t="s">
        <v>344</v>
      </c>
      <c r="I143" s="53" t="s">
        <v>1</v>
      </c>
      <c r="J143" s="53" t="s">
        <v>1</v>
      </c>
      <c r="K143" s="53" t="s">
        <v>1</v>
      </c>
      <c r="L143" s="56" t="s">
        <v>431</v>
      </c>
      <c r="M143" s="64" t="s">
        <v>404</v>
      </c>
      <c r="N143" s="58" t="s">
        <v>404</v>
      </c>
      <c r="O143" s="52">
        <v>1</v>
      </c>
      <c r="P143" s="52">
        <v>1</v>
      </c>
      <c r="Q143" s="52">
        <v>1</v>
      </c>
      <c r="R143" s="52">
        <f t="shared" si="20"/>
        <v>3</v>
      </c>
      <c r="S143" s="52" t="s">
        <v>433</v>
      </c>
      <c r="T143" s="52" t="s">
        <v>1</v>
      </c>
      <c r="U143" s="52" t="s">
        <v>1</v>
      </c>
      <c r="V143" s="52" t="s">
        <v>1</v>
      </c>
      <c r="W143" s="52">
        <f t="shared" si="21"/>
        <v>0</v>
      </c>
      <c r="X143" s="52">
        <v>1</v>
      </c>
      <c r="Y143" s="52">
        <v>1</v>
      </c>
      <c r="Z143" s="52">
        <v>1</v>
      </c>
      <c r="AA143" s="52">
        <f t="shared" si="22"/>
        <v>0</v>
      </c>
      <c r="AB143" s="52" t="s">
        <v>1</v>
      </c>
      <c r="AC143" s="52" t="s">
        <v>1</v>
      </c>
      <c r="AD143" s="52" t="s">
        <v>1</v>
      </c>
      <c r="AE143" s="52">
        <f t="shared" si="23"/>
        <v>0</v>
      </c>
      <c r="AF143" s="293" t="s">
        <v>1</v>
      </c>
      <c r="AG143" s="293"/>
      <c r="AH143" s="52" t="s">
        <v>1</v>
      </c>
      <c r="AI143" s="52" t="s">
        <v>1</v>
      </c>
      <c r="AJ143" s="52">
        <f t="shared" si="24"/>
        <v>0</v>
      </c>
      <c r="AK143" s="52" t="s">
        <v>1</v>
      </c>
      <c r="AL143" s="293" t="s">
        <v>1</v>
      </c>
      <c r="AM143" s="293"/>
      <c r="AN143" s="52" t="s">
        <v>1</v>
      </c>
      <c r="AO143" s="59" t="s">
        <v>1</v>
      </c>
      <c r="AP143" s="60">
        <f t="shared" si="25"/>
        <v>0</v>
      </c>
      <c r="AQ143" s="294" t="s">
        <v>1</v>
      </c>
      <c r="AR143" s="294"/>
      <c r="AS143" s="294"/>
      <c r="AT143" s="61">
        <v>1</v>
      </c>
      <c r="AU143" s="36">
        <f t="shared" si="26"/>
        <v>758</v>
      </c>
      <c r="AV143" s="62">
        <v>784</v>
      </c>
      <c r="AW143" s="36" t="e">
        <f>VLOOKUP(B143,'[25]Intermediate Cities'!A:A,1,FALSE)</f>
        <v>#N/A</v>
      </c>
      <c r="AX143" s="36">
        <f t="shared" si="27"/>
        <v>0</v>
      </c>
      <c r="AY143" s="36">
        <f t="shared" si="28"/>
        <v>1</v>
      </c>
      <c r="AZ143" s="36">
        <v>1</v>
      </c>
    </row>
    <row r="144" spans="1:52" ht="16.5" hidden="1" customHeight="1" x14ac:dyDescent="0.3">
      <c r="A144" s="51">
        <v>138</v>
      </c>
      <c r="B144" s="52">
        <v>759</v>
      </c>
      <c r="C144" s="53" t="s">
        <v>118</v>
      </c>
      <c r="D144" s="54" t="s">
        <v>429</v>
      </c>
      <c r="E144" s="53" t="s">
        <v>434</v>
      </c>
      <c r="F144" s="52" t="s">
        <v>297</v>
      </c>
      <c r="G144" s="52" t="s">
        <v>297</v>
      </c>
      <c r="H144" s="55" t="s">
        <v>342</v>
      </c>
      <c r="I144" s="53" t="s">
        <v>1</v>
      </c>
      <c r="J144" s="53" t="s">
        <v>1</v>
      </c>
      <c r="K144" s="53" t="s">
        <v>1</v>
      </c>
      <c r="L144" s="56" t="s">
        <v>431</v>
      </c>
      <c r="M144" s="64" t="s">
        <v>404</v>
      </c>
      <c r="N144" s="58" t="s">
        <v>404</v>
      </c>
      <c r="O144" s="52">
        <v>1</v>
      </c>
      <c r="P144" s="52">
        <v>1</v>
      </c>
      <c r="Q144" s="52">
        <v>1</v>
      </c>
      <c r="R144" s="52">
        <f t="shared" si="20"/>
        <v>3</v>
      </c>
      <c r="S144" s="52" t="s">
        <v>433</v>
      </c>
      <c r="T144" s="52" t="s">
        <v>1</v>
      </c>
      <c r="U144" s="52" t="s">
        <v>1</v>
      </c>
      <c r="V144" s="52" t="s">
        <v>1</v>
      </c>
      <c r="W144" s="52">
        <f t="shared" si="21"/>
        <v>0</v>
      </c>
      <c r="X144" s="52" t="s">
        <v>1</v>
      </c>
      <c r="Y144" s="52" t="s">
        <v>1</v>
      </c>
      <c r="Z144" s="52" t="s">
        <v>1</v>
      </c>
      <c r="AA144" s="52">
        <f t="shared" si="22"/>
        <v>0</v>
      </c>
      <c r="AB144" s="52" t="s">
        <v>1</v>
      </c>
      <c r="AC144" s="52" t="s">
        <v>1</v>
      </c>
      <c r="AD144" s="52" t="s">
        <v>1</v>
      </c>
      <c r="AE144" s="52">
        <f t="shared" si="23"/>
        <v>0</v>
      </c>
      <c r="AF144" s="293" t="s">
        <v>1</v>
      </c>
      <c r="AG144" s="293"/>
      <c r="AH144" s="52" t="s">
        <v>1</v>
      </c>
      <c r="AI144" s="52" t="s">
        <v>1</v>
      </c>
      <c r="AJ144" s="52">
        <f t="shared" si="24"/>
        <v>0</v>
      </c>
      <c r="AK144" s="52" t="s">
        <v>1</v>
      </c>
      <c r="AL144" s="293" t="s">
        <v>1</v>
      </c>
      <c r="AM144" s="293"/>
      <c r="AN144" s="52" t="s">
        <v>1</v>
      </c>
      <c r="AO144" s="59" t="s">
        <v>1</v>
      </c>
      <c r="AP144" s="60">
        <f t="shared" si="25"/>
        <v>0</v>
      </c>
      <c r="AQ144" s="294" t="s">
        <v>1</v>
      </c>
      <c r="AR144" s="294"/>
      <c r="AS144" s="294"/>
      <c r="AT144" s="61">
        <v>1</v>
      </c>
      <c r="AU144" s="36">
        <f t="shared" si="26"/>
        <v>759</v>
      </c>
      <c r="AV144" s="62">
        <v>785</v>
      </c>
      <c r="AW144" s="36" t="e">
        <f>VLOOKUP(B144,'[25]Intermediate Cities'!A:A,1,FALSE)</f>
        <v>#N/A</v>
      </c>
      <c r="AX144" s="36">
        <f t="shared" si="27"/>
        <v>0</v>
      </c>
      <c r="AY144" s="36">
        <f t="shared" si="28"/>
        <v>1</v>
      </c>
      <c r="AZ144" s="36">
        <v>1</v>
      </c>
    </row>
    <row r="145" spans="1:52" ht="15.75" hidden="1" customHeight="1" x14ac:dyDescent="0.3">
      <c r="A145" s="51">
        <v>139</v>
      </c>
      <c r="B145" s="52">
        <v>760</v>
      </c>
      <c r="C145" s="53" t="s">
        <v>214</v>
      </c>
      <c r="D145" s="54" t="s">
        <v>429</v>
      </c>
      <c r="E145" s="53" t="s">
        <v>430</v>
      </c>
      <c r="F145" s="52" t="s">
        <v>297</v>
      </c>
      <c r="G145" s="52" t="s">
        <v>297</v>
      </c>
      <c r="H145" s="55" t="s">
        <v>342</v>
      </c>
      <c r="I145" s="53" t="s">
        <v>1</v>
      </c>
      <c r="J145" s="53" t="s">
        <v>1</v>
      </c>
      <c r="K145" s="53" t="s">
        <v>1</v>
      </c>
      <c r="L145" s="63" t="s">
        <v>5</v>
      </c>
      <c r="M145" s="64" t="s">
        <v>404</v>
      </c>
      <c r="N145" s="58" t="s">
        <v>404</v>
      </c>
      <c r="O145" s="52">
        <v>1</v>
      </c>
      <c r="P145" s="52">
        <v>1</v>
      </c>
      <c r="Q145" s="52">
        <v>1</v>
      </c>
      <c r="R145" s="52">
        <f t="shared" si="20"/>
        <v>3</v>
      </c>
      <c r="S145" s="52" t="s">
        <v>433</v>
      </c>
      <c r="T145" s="52" t="s">
        <v>1</v>
      </c>
      <c r="U145" s="52" t="s">
        <v>1</v>
      </c>
      <c r="V145" s="52" t="s">
        <v>1</v>
      </c>
      <c r="W145" s="52">
        <f t="shared" si="21"/>
        <v>0</v>
      </c>
      <c r="X145" s="52">
        <v>1</v>
      </c>
      <c r="Y145" s="52">
        <v>1</v>
      </c>
      <c r="Z145" s="52">
        <v>1</v>
      </c>
      <c r="AA145" s="52">
        <f t="shared" si="22"/>
        <v>0</v>
      </c>
      <c r="AB145" s="52" t="s">
        <v>1</v>
      </c>
      <c r="AC145" s="52" t="s">
        <v>1</v>
      </c>
      <c r="AD145" s="52" t="s">
        <v>1</v>
      </c>
      <c r="AE145" s="52">
        <f t="shared" si="23"/>
        <v>0</v>
      </c>
      <c r="AF145" s="293" t="s">
        <v>1</v>
      </c>
      <c r="AG145" s="293"/>
      <c r="AH145" s="52" t="s">
        <v>1</v>
      </c>
      <c r="AI145" s="52" t="s">
        <v>1</v>
      </c>
      <c r="AJ145" s="52">
        <f t="shared" si="24"/>
        <v>0</v>
      </c>
      <c r="AK145" s="52" t="s">
        <v>1</v>
      </c>
      <c r="AL145" s="293" t="s">
        <v>1</v>
      </c>
      <c r="AM145" s="293"/>
      <c r="AN145" s="52" t="s">
        <v>1</v>
      </c>
      <c r="AO145" s="59" t="s">
        <v>1</v>
      </c>
      <c r="AP145" s="60">
        <f t="shared" si="25"/>
        <v>0</v>
      </c>
      <c r="AQ145" s="294" t="s">
        <v>1</v>
      </c>
      <c r="AR145" s="294"/>
      <c r="AS145" s="294"/>
      <c r="AT145" s="61">
        <v>1</v>
      </c>
      <c r="AU145" s="36">
        <f t="shared" si="26"/>
        <v>760</v>
      </c>
      <c r="AV145" s="62">
        <v>786</v>
      </c>
      <c r="AW145" s="36" t="e">
        <f>VLOOKUP(B145,'[25]Intermediate Cities'!A:A,1,FALSE)</f>
        <v>#N/A</v>
      </c>
      <c r="AX145" s="36">
        <f t="shared" si="27"/>
        <v>0</v>
      </c>
      <c r="AY145" s="36">
        <f t="shared" si="28"/>
        <v>1</v>
      </c>
      <c r="AZ145" s="36">
        <v>1</v>
      </c>
    </row>
    <row r="146" spans="1:52" ht="16.5" hidden="1" customHeight="1" x14ac:dyDescent="0.3">
      <c r="A146" s="51">
        <v>140</v>
      </c>
      <c r="B146" s="52">
        <v>761</v>
      </c>
      <c r="C146" s="53" t="s">
        <v>121</v>
      </c>
      <c r="D146" s="54" t="s">
        <v>429</v>
      </c>
      <c r="E146" s="53" t="s">
        <v>434</v>
      </c>
      <c r="F146" s="52" t="s">
        <v>297</v>
      </c>
      <c r="G146" s="52" t="s">
        <v>297</v>
      </c>
      <c r="H146" s="55" t="s">
        <v>344</v>
      </c>
      <c r="I146" s="53" t="s">
        <v>1</v>
      </c>
      <c r="J146" s="53" t="s">
        <v>1</v>
      </c>
      <c r="K146" s="53" t="s">
        <v>1</v>
      </c>
      <c r="L146" s="56" t="s">
        <v>431</v>
      </c>
      <c r="M146" s="57" t="s">
        <v>432</v>
      </c>
      <c r="N146" s="58" t="s">
        <v>404</v>
      </c>
      <c r="O146" s="52">
        <v>1</v>
      </c>
      <c r="P146" s="52" t="s">
        <v>1</v>
      </c>
      <c r="Q146" s="52">
        <v>1</v>
      </c>
      <c r="R146" s="52">
        <f t="shared" si="20"/>
        <v>2</v>
      </c>
      <c r="S146" s="52" t="s">
        <v>433</v>
      </c>
      <c r="T146" s="52" t="s">
        <v>1</v>
      </c>
      <c r="U146" s="52" t="s">
        <v>1</v>
      </c>
      <c r="V146" s="52" t="s">
        <v>1</v>
      </c>
      <c r="W146" s="52">
        <f t="shared" si="21"/>
        <v>0</v>
      </c>
      <c r="X146" s="52">
        <v>1</v>
      </c>
      <c r="Y146" s="52" t="s">
        <v>1</v>
      </c>
      <c r="Z146" s="52">
        <v>1</v>
      </c>
      <c r="AA146" s="52">
        <f t="shared" si="22"/>
        <v>0</v>
      </c>
      <c r="AB146" s="52" t="s">
        <v>1</v>
      </c>
      <c r="AC146" s="52" t="s">
        <v>1</v>
      </c>
      <c r="AD146" s="52" t="s">
        <v>1</v>
      </c>
      <c r="AE146" s="52">
        <f t="shared" si="23"/>
        <v>0</v>
      </c>
      <c r="AF146" s="293" t="s">
        <v>1</v>
      </c>
      <c r="AG146" s="293"/>
      <c r="AH146" s="52" t="s">
        <v>1</v>
      </c>
      <c r="AI146" s="52" t="s">
        <v>1</v>
      </c>
      <c r="AJ146" s="52">
        <f t="shared" si="24"/>
        <v>0</v>
      </c>
      <c r="AK146" s="52" t="s">
        <v>1</v>
      </c>
      <c r="AL146" s="293" t="s">
        <v>1</v>
      </c>
      <c r="AM146" s="293"/>
      <c r="AN146" s="52" t="s">
        <v>1</v>
      </c>
      <c r="AO146" s="59" t="s">
        <v>1</v>
      </c>
      <c r="AP146" s="60">
        <f t="shared" si="25"/>
        <v>0</v>
      </c>
      <c r="AQ146" s="294" t="s">
        <v>1</v>
      </c>
      <c r="AR146" s="294"/>
      <c r="AS146" s="294"/>
      <c r="AT146" s="61">
        <v>1</v>
      </c>
      <c r="AU146" s="36">
        <f t="shared" si="26"/>
        <v>761</v>
      </c>
      <c r="AV146" s="62">
        <v>787</v>
      </c>
      <c r="AW146" s="36">
        <f>VLOOKUP(B146,'[25]Intermediate Cities'!A:A,1,FALSE)</f>
        <v>761</v>
      </c>
      <c r="AX146" s="36">
        <f t="shared" si="27"/>
        <v>0</v>
      </c>
      <c r="AY146" s="36">
        <f t="shared" si="28"/>
        <v>1</v>
      </c>
      <c r="AZ146" s="36">
        <v>1</v>
      </c>
    </row>
    <row r="147" spans="1:52" ht="15.75" hidden="1" customHeight="1" x14ac:dyDescent="0.3">
      <c r="A147" s="51">
        <v>141</v>
      </c>
      <c r="B147" s="52">
        <v>762</v>
      </c>
      <c r="C147" s="53" t="s">
        <v>115</v>
      </c>
      <c r="D147" s="54" t="s">
        <v>429</v>
      </c>
      <c r="E147" s="53" t="s">
        <v>434</v>
      </c>
      <c r="F147" s="52" t="s">
        <v>297</v>
      </c>
      <c r="G147" s="52" t="s">
        <v>297</v>
      </c>
      <c r="H147" s="55" t="s">
        <v>340</v>
      </c>
      <c r="I147" s="53" t="s">
        <v>1</v>
      </c>
      <c r="J147" s="53" t="s">
        <v>1</v>
      </c>
      <c r="K147" s="53" t="s">
        <v>1</v>
      </c>
      <c r="L147" s="56" t="s">
        <v>431</v>
      </c>
      <c r="M147" s="64" t="s">
        <v>404</v>
      </c>
      <c r="N147" s="58" t="s">
        <v>404</v>
      </c>
      <c r="O147" s="52" t="s">
        <v>1</v>
      </c>
      <c r="P147" s="52" t="s">
        <v>1</v>
      </c>
      <c r="Q147" s="52" t="s">
        <v>1</v>
      </c>
      <c r="R147" s="52">
        <f t="shared" si="20"/>
        <v>0</v>
      </c>
      <c r="S147" s="52" t="s">
        <v>1</v>
      </c>
      <c r="T147" s="52">
        <v>1</v>
      </c>
      <c r="U147" s="52">
        <v>1</v>
      </c>
      <c r="V147" s="52">
        <v>1</v>
      </c>
      <c r="W147" s="52">
        <f t="shared" si="21"/>
        <v>0</v>
      </c>
      <c r="X147" s="52">
        <v>1</v>
      </c>
      <c r="Y147" s="52">
        <v>1</v>
      </c>
      <c r="Z147" s="52">
        <v>1</v>
      </c>
      <c r="AA147" s="52">
        <f t="shared" si="22"/>
        <v>0</v>
      </c>
      <c r="AB147" s="52" t="s">
        <v>1</v>
      </c>
      <c r="AC147" s="52" t="s">
        <v>1</v>
      </c>
      <c r="AD147" s="52" t="s">
        <v>1</v>
      </c>
      <c r="AE147" s="52">
        <f t="shared" si="23"/>
        <v>0</v>
      </c>
      <c r="AF147" s="293" t="s">
        <v>1</v>
      </c>
      <c r="AG147" s="293"/>
      <c r="AH147" s="52" t="s">
        <v>1</v>
      </c>
      <c r="AI147" s="52" t="s">
        <v>1</v>
      </c>
      <c r="AJ147" s="52">
        <f t="shared" si="24"/>
        <v>0</v>
      </c>
      <c r="AK147" s="52" t="s">
        <v>1</v>
      </c>
      <c r="AL147" s="293" t="s">
        <v>1</v>
      </c>
      <c r="AM147" s="293"/>
      <c r="AN147" s="52" t="s">
        <v>1</v>
      </c>
      <c r="AO147" s="59" t="s">
        <v>1</v>
      </c>
      <c r="AP147" s="60">
        <f t="shared" si="25"/>
        <v>0</v>
      </c>
      <c r="AQ147" s="294" t="s">
        <v>1</v>
      </c>
      <c r="AR147" s="294"/>
      <c r="AS147" s="294"/>
      <c r="AT147" s="61">
        <v>1</v>
      </c>
      <c r="AU147" s="36">
        <f t="shared" si="26"/>
        <v>762</v>
      </c>
      <c r="AV147" s="62">
        <v>788</v>
      </c>
      <c r="AW147" s="36" t="e">
        <f>VLOOKUP(B147,'[25]Intermediate Cities'!A:A,1,FALSE)</f>
        <v>#N/A</v>
      </c>
      <c r="AX147" s="36">
        <f t="shared" si="27"/>
        <v>0</v>
      </c>
      <c r="AY147" s="36">
        <f t="shared" si="28"/>
        <v>0</v>
      </c>
      <c r="AZ147" s="36">
        <f t="shared" si="29"/>
        <v>0</v>
      </c>
    </row>
    <row r="148" spans="1:52" ht="15.75" hidden="1" customHeight="1" x14ac:dyDescent="0.3">
      <c r="A148" s="51">
        <v>142</v>
      </c>
      <c r="B148" s="52">
        <v>763</v>
      </c>
      <c r="C148" s="53" t="s">
        <v>120</v>
      </c>
      <c r="D148" s="54" t="s">
        <v>429</v>
      </c>
      <c r="E148" s="53" t="s">
        <v>434</v>
      </c>
      <c r="F148" s="52" t="s">
        <v>297</v>
      </c>
      <c r="G148" s="52" t="s">
        <v>297</v>
      </c>
      <c r="H148" s="55" t="s">
        <v>343</v>
      </c>
      <c r="I148" s="53" t="s">
        <v>1</v>
      </c>
      <c r="J148" s="53" t="s">
        <v>1</v>
      </c>
      <c r="K148" s="53" t="s">
        <v>1</v>
      </c>
      <c r="L148" s="56" t="s">
        <v>431</v>
      </c>
      <c r="M148" s="64" t="s">
        <v>404</v>
      </c>
      <c r="N148" s="58" t="s">
        <v>404</v>
      </c>
      <c r="O148" s="52">
        <v>1</v>
      </c>
      <c r="P148" s="52">
        <v>1</v>
      </c>
      <c r="Q148" s="52">
        <v>1</v>
      </c>
      <c r="R148" s="52">
        <f t="shared" si="20"/>
        <v>3</v>
      </c>
      <c r="S148" s="52" t="s">
        <v>433</v>
      </c>
      <c r="T148" s="52" t="s">
        <v>1</v>
      </c>
      <c r="U148" s="52" t="s">
        <v>1</v>
      </c>
      <c r="V148" s="52" t="s">
        <v>1</v>
      </c>
      <c r="W148" s="52">
        <f t="shared" si="21"/>
        <v>0</v>
      </c>
      <c r="X148" s="52">
        <v>1</v>
      </c>
      <c r="Y148" s="52">
        <v>1</v>
      </c>
      <c r="Z148" s="52">
        <v>1</v>
      </c>
      <c r="AA148" s="52">
        <f t="shared" si="22"/>
        <v>0</v>
      </c>
      <c r="AB148" s="52" t="s">
        <v>1</v>
      </c>
      <c r="AC148" s="52" t="s">
        <v>1</v>
      </c>
      <c r="AD148" s="52" t="s">
        <v>1</v>
      </c>
      <c r="AE148" s="52">
        <f t="shared" si="23"/>
        <v>0</v>
      </c>
      <c r="AF148" s="293" t="s">
        <v>1</v>
      </c>
      <c r="AG148" s="293"/>
      <c r="AH148" s="52" t="s">
        <v>1</v>
      </c>
      <c r="AI148" s="52" t="s">
        <v>1</v>
      </c>
      <c r="AJ148" s="52">
        <f t="shared" si="24"/>
        <v>0</v>
      </c>
      <c r="AK148" s="52" t="s">
        <v>1</v>
      </c>
      <c r="AL148" s="293" t="s">
        <v>1</v>
      </c>
      <c r="AM148" s="293"/>
      <c r="AN148" s="52" t="s">
        <v>1</v>
      </c>
      <c r="AO148" s="59" t="s">
        <v>1</v>
      </c>
      <c r="AP148" s="60">
        <f t="shared" si="25"/>
        <v>0</v>
      </c>
      <c r="AQ148" s="294" t="s">
        <v>1</v>
      </c>
      <c r="AR148" s="294"/>
      <c r="AS148" s="294"/>
      <c r="AT148" s="61">
        <v>1</v>
      </c>
      <c r="AU148" s="36">
        <f t="shared" si="26"/>
        <v>763</v>
      </c>
      <c r="AV148" s="62">
        <v>789</v>
      </c>
      <c r="AW148" s="36">
        <f>VLOOKUP(B148,'[25]Intermediate Cities'!A:A,1,FALSE)</f>
        <v>763</v>
      </c>
      <c r="AX148" s="36">
        <f t="shared" si="27"/>
        <v>0</v>
      </c>
      <c r="AY148" s="36">
        <f t="shared" si="28"/>
        <v>1</v>
      </c>
      <c r="AZ148" s="36">
        <v>1</v>
      </c>
    </row>
    <row r="149" spans="1:52" ht="16.5" hidden="1" customHeight="1" x14ac:dyDescent="0.3">
      <c r="A149" s="51">
        <v>143</v>
      </c>
      <c r="B149" s="52">
        <v>764</v>
      </c>
      <c r="C149" s="53" t="s">
        <v>129</v>
      </c>
      <c r="D149" s="54" t="s">
        <v>429</v>
      </c>
      <c r="E149" s="53" t="s">
        <v>434</v>
      </c>
      <c r="F149" s="52" t="s">
        <v>297</v>
      </c>
      <c r="G149" s="52" t="s">
        <v>297</v>
      </c>
      <c r="H149" s="55" t="s">
        <v>341</v>
      </c>
      <c r="I149" s="53" t="s">
        <v>1</v>
      </c>
      <c r="J149" s="53" t="s">
        <v>1</v>
      </c>
      <c r="K149" s="53" t="s">
        <v>1</v>
      </c>
      <c r="L149" s="56" t="s">
        <v>431</v>
      </c>
      <c r="M149" s="57" t="s">
        <v>432</v>
      </c>
      <c r="N149" s="58" t="s">
        <v>404</v>
      </c>
      <c r="O149" s="52" t="s">
        <v>1</v>
      </c>
      <c r="P149" s="52" t="s">
        <v>1</v>
      </c>
      <c r="Q149" s="52" t="s">
        <v>1</v>
      </c>
      <c r="R149" s="52">
        <f t="shared" si="20"/>
        <v>0</v>
      </c>
      <c r="S149" s="52" t="s">
        <v>1</v>
      </c>
      <c r="T149" s="52">
        <v>1</v>
      </c>
      <c r="U149" s="52" t="s">
        <v>1</v>
      </c>
      <c r="V149" s="52">
        <v>1</v>
      </c>
      <c r="W149" s="52">
        <f t="shared" si="21"/>
        <v>0</v>
      </c>
      <c r="X149" s="52" t="s">
        <v>1</v>
      </c>
      <c r="Y149" s="52" t="s">
        <v>1</v>
      </c>
      <c r="Z149" s="52" t="s">
        <v>1</v>
      </c>
      <c r="AA149" s="52">
        <f t="shared" si="22"/>
        <v>0</v>
      </c>
      <c r="AB149" s="52" t="s">
        <v>1</v>
      </c>
      <c r="AC149" s="52" t="s">
        <v>1</v>
      </c>
      <c r="AD149" s="52" t="s">
        <v>1</v>
      </c>
      <c r="AE149" s="52">
        <f t="shared" si="23"/>
        <v>0</v>
      </c>
      <c r="AF149" s="293" t="s">
        <v>1</v>
      </c>
      <c r="AG149" s="293"/>
      <c r="AH149" s="52" t="s">
        <v>1</v>
      </c>
      <c r="AI149" s="52" t="s">
        <v>1</v>
      </c>
      <c r="AJ149" s="52">
        <f t="shared" si="24"/>
        <v>0</v>
      </c>
      <c r="AK149" s="52" t="s">
        <v>1</v>
      </c>
      <c r="AL149" s="293" t="s">
        <v>1</v>
      </c>
      <c r="AM149" s="293"/>
      <c r="AN149" s="52" t="s">
        <v>1</v>
      </c>
      <c r="AO149" s="59" t="s">
        <v>1</v>
      </c>
      <c r="AP149" s="60">
        <f t="shared" si="25"/>
        <v>0</v>
      </c>
      <c r="AQ149" s="294" t="s">
        <v>1</v>
      </c>
      <c r="AR149" s="294"/>
      <c r="AS149" s="294"/>
      <c r="AT149" s="61">
        <v>1</v>
      </c>
      <c r="AU149" s="36">
        <f t="shared" si="26"/>
        <v>764</v>
      </c>
      <c r="AV149" s="62">
        <v>790</v>
      </c>
      <c r="AW149" s="36">
        <f>VLOOKUP(B149,'[25]Intermediate Cities'!A:A,1,FALSE)</f>
        <v>764</v>
      </c>
      <c r="AX149" s="36">
        <f t="shared" si="27"/>
        <v>0</v>
      </c>
      <c r="AY149" s="36">
        <f t="shared" si="28"/>
        <v>0</v>
      </c>
      <c r="AZ149" s="36">
        <f t="shared" si="29"/>
        <v>0</v>
      </c>
    </row>
    <row r="150" spans="1:52" ht="15.75" hidden="1" customHeight="1" x14ac:dyDescent="0.3">
      <c r="A150" s="51">
        <v>144</v>
      </c>
      <c r="B150" s="52">
        <v>765</v>
      </c>
      <c r="C150" s="53" t="s">
        <v>127</v>
      </c>
      <c r="D150" s="54" t="s">
        <v>429</v>
      </c>
      <c r="E150" s="53" t="s">
        <v>434</v>
      </c>
      <c r="F150" s="52" t="s">
        <v>297</v>
      </c>
      <c r="G150" s="52" t="s">
        <v>297</v>
      </c>
      <c r="H150" s="55" t="s">
        <v>342</v>
      </c>
      <c r="I150" s="53" t="s">
        <v>1</v>
      </c>
      <c r="J150" s="53" t="s">
        <v>1</v>
      </c>
      <c r="K150" s="53" t="s">
        <v>1</v>
      </c>
      <c r="L150" s="56" t="s">
        <v>431</v>
      </c>
      <c r="M150" s="57" t="s">
        <v>432</v>
      </c>
      <c r="N150" s="58" t="s">
        <v>404</v>
      </c>
      <c r="O150" s="52" t="s">
        <v>1</v>
      </c>
      <c r="P150" s="52" t="s">
        <v>1</v>
      </c>
      <c r="Q150" s="52" t="s">
        <v>1</v>
      </c>
      <c r="R150" s="52">
        <f t="shared" si="20"/>
        <v>0</v>
      </c>
      <c r="S150" s="52" t="s">
        <v>1</v>
      </c>
      <c r="T150" s="52" t="s">
        <v>1</v>
      </c>
      <c r="U150" s="52" t="s">
        <v>1</v>
      </c>
      <c r="V150" s="52" t="s">
        <v>1</v>
      </c>
      <c r="W150" s="52">
        <f t="shared" si="21"/>
        <v>0</v>
      </c>
      <c r="X150" s="52">
        <v>1</v>
      </c>
      <c r="Y150" s="52">
        <v>1</v>
      </c>
      <c r="Z150" s="52">
        <v>1</v>
      </c>
      <c r="AA150" s="52">
        <f t="shared" si="22"/>
        <v>0</v>
      </c>
      <c r="AB150" s="52" t="s">
        <v>1</v>
      </c>
      <c r="AC150" s="52" t="s">
        <v>1</v>
      </c>
      <c r="AD150" s="52" t="s">
        <v>1</v>
      </c>
      <c r="AE150" s="52">
        <f t="shared" si="23"/>
        <v>0</v>
      </c>
      <c r="AF150" s="293" t="s">
        <v>1</v>
      </c>
      <c r="AG150" s="293"/>
      <c r="AH150" s="52" t="s">
        <v>1</v>
      </c>
      <c r="AI150" s="52" t="s">
        <v>1</v>
      </c>
      <c r="AJ150" s="52">
        <f t="shared" si="24"/>
        <v>0</v>
      </c>
      <c r="AK150" s="52" t="s">
        <v>1</v>
      </c>
      <c r="AL150" s="293" t="s">
        <v>1</v>
      </c>
      <c r="AM150" s="293"/>
      <c r="AN150" s="52" t="s">
        <v>1</v>
      </c>
      <c r="AO150" s="59" t="s">
        <v>1</v>
      </c>
      <c r="AP150" s="60">
        <f t="shared" si="25"/>
        <v>0</v>
      </c>
      <c r="AQ150" s="294" t="s">
        <v>1</v>
      </c>
      <c r="AR150" s="294"/>
      <c r="AS150" s="294"/>
      <c r="AT150" s="61">
        <v>1</v>
      </c>
      <c r="AU150" s="36">
        <f t="shared" si="26"/>
        <v>765</v>
      </c>
      <c r="AV150" s="62">
        <v>791</v>
      </c>
      <c r="AW150" s="36" t="e">
        <f>VLOOKUP(B150,'[25]Intermediate Cities'!A:A,1,FALSE)</f>
        <v>#N/A</v>
      </c>
      <c r="AX150" s="36">
        <f t="shared" si="27"/>
        <v>0</v>
      </c>
      <c r="AY150" s="36">
        <f t="shared" si="28"/>
        <v>0</v>
      </c>
      <c r="AZ150" s="36">
        <f t="shared" si="29"/>
        <v>0</v>
      </c>
    </row>
    <row r="151" spans="1:52" ht="16.5" hidden="1" customHeight="1" x14ac:dyDescent="0.3">
      <c r="A151" s="51">
        <v>145</v>
      </c>
      <c r="B151" s="52">
        <v>766</v>
      </c>
      <c r="C151" s="53" t="s">
        <v>123</v>
      </c>
      <c r="D151" s="54" t="s">
        <v>429</v>
      </c>
      <c r="E151" s="53" t="s">
        <v>434</v>
      </c>
      <c r="F151" s="52" t="s">
        <v>297</v>
      </c>
      <c r="G151" s="52" t="s">
        <v>297</v>
      </c>
      <c r="H151" s="55" t="s">
        <v>344</v>
      </c>
      <c r="I151" s="53" t="s">
        <v>1</v>
      </c>
      <c r="J151" s="53" t="s">
        <v>1</v>
      </c>
      <c r="K151" s="53" t="s">
        <v>1</v>
      </c>
      <c r="L151" s="56" t="s">
        <v>431</v>
      </c>
      <c r="M151" s="64" t="s">
        <v>404</v>
      </c>
      <c r="N151" s="58" t="s">
        <v>404</v>
      </c>
      <c r="O151" s="52" t="s">
        <v>1</v>
      </c>
      <c r="P151" s="52" t="s">
        <v>1</v>
      </c>
      <c r="Q151" s="52">
        <v>1</v>
      </c>
      <c r="R151" s="52">
        <f t="shared" si="20"/>
        <v>1</v>
      </c>
      <c r="S151" s="52" t="s">
        <v>433</v>
      </c>
      <c r="T151" s="52" t="s">
        <v>1</v>
      </c>
      <c r="U151" s="52" t="s">
        <v>1</v>
      </c>
      <c r="V151" s="52" t="s">
        <v>1</v>
      </c>
      <c r="W151" s="52">
        <f t="shared" si="21"/>
        <v>0</v>
      </c>
      <c r="X151" s="52">
        <v>1</v>
      </c>
      <c r="Y151" s="52">
        <v>1</v>
      </c>
      <c r="Z151" s="52">
        <v>1</v>
      </c>
      <c r="AA151" s="52">
        <f t="shared" si="22"/>
        <v>0</v>
      </c>
      <c r="AB151" s="52" t="s">
        <v>1</v>
      </c>
      <c r="AC151" s="52" t="s">
        <v>1</v>
      </c>
      <c r="AD151" s="52" t="s">
        <v>1</v>
      </c>
      <c r="AE151" s="52">
        <f t="shared" si="23"/>
        <v>0</v>
      </c>
      <c r="AF151" s="293" t="s">
        <v>1</v>
      </c>
      <c r="AG151" s="293"/>
      <c r="AH151" s="52" t="s">
        <v>1</v>
      </c>
      <c r="AI151" s="52" t="s">
        <v>1</v>
      </c>
      <c r="AJ151" s="52">
        <f t="shared" si="24"/>
        <v>0</v>
      </c>
      <c r="AK151" s="52" t="s">
        <v>1</v>
      </c>
      <c r="AL151" s="293" t="s">
        <v>1</v>
      </c>
      <c r="AM151" s="293"/>
      <c r="AN151" s="52" t="s">
        <v>1</v>
      </c>
      <c r="AO151" s="59" t="s">
        <v>1</v>
      </c>
      <c r="AP151" s="60">
        <f t="shared" si="25"/>
        <v>0</v>
      </c>
      <c r="AQ151" s="294" t="s">
        <v>1</v>
      </c>
      <c r="AR151" s="294"/>
      <c r="AS151" s="294"/>
      <c r="AT151" s="61">
        <v>1</v>
      </c>
      <c r="AU151" s="36">
        <f t="shared" si="26"/>
        <v>766</v>
      </c>
      <c r="AV151" s="62">
        <v>792</v>
      </c>
      <c r="AW151" s="36" t="e">
        <f>VLOOKUP(B151,'[25]Intermediate Cities'!A:A,1,FALSE)</f>
        <v>#N/A</v>
      </c>
      <c r="AX151" s="36">
        <f t="shared" si="27"/>
        <v>0</v>
      </c>
      <c r="AY151" s="36">
        <f t="shared" si="28"/>
        <v>1</v>
      </c>
      <c r="AZ151" s="36">
        <f t="shared" si="29"/>
        <v>1</v>
      </c>
    </row>
    <row r="152" spans="1:52" ht="15.75" hidden="1" customHeight="1" x14ac:dyDescent="0.3">
      <c r="A152" s="51">
        <v>146</v>
      </c>
      <c r="B152" s="52">
        <v>768</v>
      </c>
      <c r="C152" s="53" t="s">
        <v>208</v>
      </c>
      <c r="D152" s="54" t="s">
        <v>429</v>
      </c>
      <c r="E152" s="53" t="s">
        <v>434</v>
      </c>
      <c r="F152" s="52" t="s">
        <v>297</v>
      </c>
      <c r="G152" s="52" t="s">
        <v>297</v>
      </c>
      <c r="H152" s="55" t="s">
        <v>343</v>
      </c>
      <c r="I152" s="53" t="s">
        <v>1</v>
      </c>
      <c r="J152" s="53" t="s">
        <v>1</v>
      </c>
      <c r="K152" s="53" t="s">
        <v>1</v>
      </c>
      <c r="L152" s="63" t="s">
        <v>5</v>
      </c>
      <c r="M152" s="57" t="s">
        <v>432</v>
      </c>
      <c r="N152" s="58" t="s">
        <v>404</v>
      </c>
      <c r="O152" s="52">
        <v>1</v>
      </c>
      <c r="P152" s="52" t="s">
        <v>1</v>
      </c>
      <c r="Q152" s="52">
        <v>1</v>
      </c>
      <c r="R152" s="52">
        <f t="shared" si="20"/>
        <v>2</v>
      </c>
      <c r="S152" s="52" t="s">
        <v>433</v>
      </c>
      <c r="T152" s="52" t="s">
        <v>1</v>
      </c>
      <c r="U152" s="52" t="s">
        <v>1</v>
      </c>
      <c r="V152" s="52" t="s">
        <v>1</v>
      </c>
      <c r="W152" s="52">
        <f t="shared" si="21"/>
        <v>0</v>
      </c>
      <c r="X152" s="52">
        <v>1</v>
      </c>
      <c r="Y152" s="52" t="s">
        <v>1</v>
      </c>
      <c r="Z152" s="52">
        <v>1</v>
      </c>
      <c r="AA152" s="52">
        <f t="shared" si="22"/>
        <v>0</v>
      </c>
      <c r="AB152" s="52" t="s">
        <v>1</v>
      </c>
      <c r="AC152" s="52" t="s">
        <v>1</v>
      </c>
      <c r="AD152" s="52" t="s">
        <v>1</v>
      </c>
      <c r="AE152" s="52">
        <f t="shared" si="23"/>
        <v>0</v>
      </c>
      <c r="AF152" s="293" t="s">
        <v>1</v>
      </c>
      <c r="AG152" s="293"/>
      <c r="AH152" s="52" t="s">
        <v>1</v>
      </c>
      <c r="AI152" s="52" t="s">
        <v>1</v>
      </c>
      <c r="AJ152" s="52">
        <f t="shared" si="24"/>
        <v>0</v>
      </c>
      <c r="AK152" s="52" t="s">
        <v>1</v>
      </c>
      <c r="AL152" s="293" t="s">
        <v>1</v>
      </c>
      <c r="AM152" s="293"/>
      <c r="AN152" s="52" t="s">
        <v>1</v>
      </c>
      <c r="AO152" s="59" t="s">
        <v>1</v>
      </c>
      <c r="AP152" s="60">
        <f t="shared" si="25"/>
        <v>0</v>
      </c>
      <c r="AQ152" s="294" t="s">
        <v>1</v>
      </c>
      <c r="AR152" s="294"/>
      <c r="AS152" s="294"/>
      <c r="AT152" s="61">
        <v>1</v>
      </c>
      <c r="AU152" s="36">
        <f t="shared" si="26"/>
        <v>768</v>
      </c>
      <c r="AV152" s="62">
        <v>794</v>
      </c>
      <c r="AW152" s="36">
        <f>VLOOKUP(B152,'[25]Intermediate Cities'!A:A,1,FALSE)</f>
        <v>768</v>
      </c>
      <c r="AX152" s="36">
        <f t="shared" si="27"/>
        <v>0</v>
      </c>
      <c r="AY152" s="36">
        <f t="shared" si="28"/>
        <v>1</v>
      </c>
      <c r="AZ152" s="36">
        <v>1</v>
      </c>
    </row>
    <row r="153" spans="1:52" ht="16.5" hidden="1" customHeight="1" x14ac:dyDescent="0.3">
      <c r="A153" s="51">
        <v>147</v>
      </c>
      <c r="B153" s="52">
        <v>769</v>
      </c>
      <c r="C153" s="53" t="s">
        <v>130</v>
      </c>
      <c r="D153" s="54" t="s">
        <v>429</v>
      </c>
      <c r="E153" s="53" t="s">
        <v>434</v>
      </c>
      <c r="F153" s="52" t="s">
        <v>297</v>
      </c>
      <c r="G153" s="52" t="s">
        <v>297</v>
      </c>
      <c r="H153" s="55" t="s">
        <v>340</v>
      </c>
      <c r="I153" s="53" t="s">
        <v>1</v>
      </c>
      <c r="J153" s="53" t="s">
        <v>1</v>
      </c>
      <c r="K153" s="53" t="s">
        <v>1</v>
      </c>
      <c r="L153" s="56" t="s">
        <v>431</v>
      </c>
      <c r="M153" s="57" t="s">
        <v>432</v>
      </c>
      <c r="N153" s="58" t="s">
        <v>404</v>
      </c>
      <c r="O153" s="52" t="s">
        <v>1</v>
      </c>
      <c r="P153" s="52" t="s">
        <v>1</v>
      </c>
      <c r="Q153" s="52">
        <v>1</v>
      </c>
      <c r="R153" s="52">
        <f t="shared" si="20"/>
        <v>1</v>
      </c>
      <c r="S153" s="52" t="s">
        <v>433</v>
      </c>
      <c r="T153" s="52">
        <v>1</v>
      </c>
      <c r="U153" s="52">
        <v>1</v>
      </c>
      <c r="V153" s="52">
        <v>1</v>
      </c>
      <c r="W153" s="52">
        <f t="shared" si="21"/>
        <v>0</v>
      </c>
      <c r="X153" s="52" t="s">
        <v>1</v>
      </c>
      <c r="Y153" s="52" t="s">
        <v>1</v>
      </c>
      <c r="Z153" s="52" t="s">
        <v>1</v>
      </c>
      <c r="AA153" s="52">
        <f t="shared" si="22"/>
        <v>0</v>
      </c>
      <c r="AB153" s="52" t="s">
        <v>1</v>
      </c>
      <c r="AC153" s="52" t="s">
        <v>1</v>
      </c>
      <c r="AD153" s="52" t="s">
        <v>1</v>
      </c>
      <c r="AE153" s="52">
        <f t="shared" si="23"/>
        <v>0</v>
      </c>
      <c r="AF153" s="293" t="s">
        <v>1</v>
      </c>
      <c r="AG153" s="293"/>
      <c r="AH153" s="52" t="s">
        <v>1</v>
      </c>
      <c r="AI153" s="52" t="s">
        <v>1</v>
      </c>
      <c r="AJ153" s="52">
        <f t="shared" si="24"/>
        <v>0</v>
      </c>
      <c r="AK153" s="52" t="s">
        <v>1</v>
      </c>
      <c r="AL153" s="293" t="s">
        <v>1</v>
      </c>
      <c r="AM153" s="293"/>
      <c r="AN153" s="52" t="s">
        <v>1</v>
      </c>
      <c r="AO153" s="59" t="s">
        <v>1</v>
      </c>
      <c r="AP153" s="60">
        <f t="shared" si="25"/>
        <v>0</v>
      </c>
      <c r="AQ153" s="294" t="s">
        <v>1</v>
      </c>
      <c r="AR153" s="294"/>
      <c r="AS153" s="294"/>
      <c r="AT153" s="61">
        <v>1</v>
      </c>
      <c r="AU153" s="36">
        <f t="shared" si="26"/>
        <v>769</v>
      </c>
      <c r="AV153" s="62">
        <v>795</v>
      </c>
      <c r="AW153" s="36" t="e">
        <f>VLOOKUP(B153,'[25]Intermediate Cities'!A:A,1,FALSE)</f>
        <v>#N/A</v>
      </c>
      <c r="AX153" s="36">
        <f t="shared" si="27"/>
        <v>0</v>
      </c>
      <c r="AY153" s="36">
        <f t="shared" si="28"/>
        <v>1</v>
      </c>
      <c r="AZ153" s="36">
        <f t="shared" si="29"/>
        <v>1</v>
      </c>
    </row>
    <row r="154" spans="1:52" ht="15.75" hidden="1" customHeight="1" x14ac:dyDescent="0.3">
      <c r="A154" s="51">
        <v>148</v>
      </c>
      <c r="B154" s="52">
        <v>771</v>
      </c>
      <c r="C154" s="53" t="s">
        <v>213</v>
      </c>
      <c r="D154" s="54" t="s">
        <v>429</v>
      </c>
      <c r="E154" s="53" t="s">
        <v>430</v>
      </c>
      <c r="F154" s="52" t="s">
        <v>297</v>
      </c>
      <c r="G154" s="52" t="s">
        <v>297</v>
      </c>
      <c r="H154" s="55" t="s">
        <v>344</v>
      </c>
      <c r="I154" s="53" t="s">
        <v>1</v>
      </c>
      <c r="J154" s="53" t="s">
        <v>1</v>
      </c>
      <c r="K154" s="53" t="s">
        <v>1</v>
      </c>
      <c r="L154" s="63" t="s">
        <v>5</v>
      </c>
      <c r="M154" s="64" t="s">
        <v>404</v>
      </c>
      <c r="N154" s="58" t="s">
        <v>404</v>
      </c>
      <c r="O154" s="52">
        <v>1</v>
      </c>
      <c r="P154" s="52">
        <v>1</v>
      </c>
      <c r="Q154" s="52">
        <v>1</v>
      </c>
      <c r="R154" s="52">
        <f t="shared" si="20"/>
        <v>3</v>
      </c>
      <c r="S154" s="52" t="s">
        <v>433</v>
      </c>
      <c r="T154" s="52" t="s">
        <v>1</v>
      </c>
      <c r="U154" s="52" t="s">
        <v>1</v>
      </c>
      <c r="V154" s="52" t="s">
        <v>1</v>
      </c>
      <c r="W154" s="52">
        <f t="shared" si="21"/>
        <v>0</v>
      </c>
      <c r="X154" s="52">
        <v>1</v>
      </c>
      <c r="Y154" s="52">
        <v>1</v>
      </c>
      <c r="Z154" s="52">
        <v>1</v>
      </c>
      <c r="AA154" s="52">
        <f t="shared" si="22"/>
        <v>0</v>
      </c>
      <c r="AB154" s="52" t="s">
        <v>1</v>
      </c>
      <c r="AC154" s="52" t="s">
        <v>1</v>
      </c>
      <c r="AD154" s="52" t="s">
        <v>1</v>
      </c>
      <c r="AE154" s="52">
        <f t="shared" si="23"/>
        <v>0</v>
      </c>
      <c r="AF154" s="293" t="s">
        <v>1</v>
      </c>
      <c r="AG154" s="293"/>
      <c r="AH154" s="52" t="s">
        <v>1</v>
      </c>
      <c r="AI154" s="52" t="s">
        <v>1</v>
      </c>
      <c r="AJ154" s="52">
        <f t="shared" si="24"/>
        <v>0</v>
      </c>
      <c r="AK154" s="52" t="s">
        <v>1</v>
      </c>
      <c r="AL154" s="293" t="s">
        <v>1</v>
      </c>
      <c r="AM154" s="293"/>
      <c r="AN154" s="52" t="s">
        <v>1</v>
      </c>
      <c r="AO154" s="59" t="s">
        <v>1</v>
      </c>
      <c r="AP154" s="60">
        <f t="shared" si="25"/>
        <v>0</v>
      </c>
      <c r="AQ154" s="294" t="s">
        <v>1</v>
      </c>
      <c r="AR154" s="294"/>
      <c r="AS154" s="294"/>
      <c r="AT154" s="61">
        <v>1</v>
      </c>
      <c r="AU154" s="36">
        <f t="shared" si="26"/>
        <v>771</v>
      </c>
      <c r="AV154" s="62">
        <v>796</v>
      </c>
      <c r="AW154" s="36" t="e">
        <f>VLOOKUP(B154,'[25]Intermediate Cities'!A:A,1,FALSE)</f>
        <v>#N/A</v>
      </c>
      <c r="AX154" s="36">
        <f t="shared" si="27"/>
        <v>0</v>
      </c>
      <c r="AY154" s="36">
        <f t="shared" si="28"/>
        <v>1</v>
      </c>
      <c r="AZ154" s="36">
        <v>1</v>
      </c>
    </row>
    <row r="155" spans="1:52" ht="15.75" hidden="1" customHeight="1" x14ac:dyDescent="0.3">
      <c r="A155" s="51">
        <v>149</v>
      </c>
      <c r="B155" s="52">
        <v>772</v>
      </c>
      <c r="C155" s="53" t="s">
        <v>124</v>
      </c>
      <c r="D155" s="54" t="s">
        <v>429</v>
      </c>
      <c r="E155" s="53" t="s">
        <v>434</v>
      </c>
      <c r="F155" s="52" t="s">
        <v>297</v>
      </c>
      <c r="G155" s="52" t="s">
        <v>297</v>
      </c>
      <c r="H155" s="55" t="s">
        <v>341</v>
      </c>
      <c r="I155" s="53" t="s">
        <v>1</v>
      </c>
      <c r="J155" s="53" t="s">
        <v>1</v>
      </c>
      <c r="K155" s="53" t="s">
        <v>1</v>
      </c>
      <c r="L155" s="56" t="s">
        <v>431</v>
      </c>
      <c r="M155" s="64" t="s">
        <v>404</v>
      </c>
      <c r="N155" s="58" t="s">
        <v>404</v>
      </c>
      <c r="O155" s="52" t="s">
        <v>1</v>
      </c>
      <c r="P155" s="52">
        <v>1</v>
      </c>
      <c r="Q155" s="52">
        <v>1</v>
      </c>
      <c r="R155" s="52">
        <f t="shared" si="20"/>
        <v>2</v>
      </c>
      <c r="S155" s="52" t="s">
        <v>433</v>
      </c>
      <c r="T155" s="52" t="s">
        <v>1</v>
      </c>
      <c r="U155" s="52" t="s">
        <v>1</v>
      </c>
      <c r="V155" s="52" t="s">
        <v>1</v>
      </c>
      <c r="W155" s="52">
        <f t="shared" si="21"/>
        <v>0</v>
      </c>
      <c r="X155" s="52" t="s">
        <v>1</v>
      </c>
      <c r="Y155" s="52">
        <v>1</v>
      </c>
      <c r="Z155" s="52">
        <v>1</v>
      </c>
      <c r="AA155" s="52">
        <f t="shared" si="22"/>
        <v>0</v>
      </c>
      <c r="AB155" s="52" t="s">
        <v>1</v>
      </c>
      <c r="AC155" s="52" t="s">
        <v>1</v>
      </c>
      <c r="AD155" s="52" t="s">
        <v>1</v>
      </c>
      <c r="AE155" s="52">
        <f t="shared" si="23"/>
        <v>0</v>
      </c>
      <c r="AF155" s="293" t="s">
        <v>1</v>
      </c>
      <c r="AG155" s="293"/>
      <c r="AH155" s="52" t="s">
        <v>1</v>
      </c>
      <c r="AI155" s="52" t="s">
        <v>1</v>
      </c>
      <c r="AJ155" s="52">
        <f t="shared" si="24"/>
        <v>0</v>
      </c>
      <c r="AK155" s="52" t="s">
        <v>1</v>
      </c>
      <c r="AL155" s="293" t="s">
        <v>1</v>
      </c>
      <c r="AM155" s="293"/>
      <c r="AN155" s="52" t="s">
        <v>1</v>
      </c>
      <c r="AO155" s="59" t="s">
        <v>1</v>
      </c>
      <c r="AP155" s="60">
        <f t="shared" si="25"/>
        <v>0</v>
      </c>
      <c r="AQ155" s="294" t="s">
        <v>1</v>
      </c>
      <c r="AR155" s="294"/>
      <c r="AS155" s="294"/>
      <c r="AT155" s="61">
        <v>1</v>
      </c>
      <c r="AU155" s="36">
        <f t="shared" si="26"/>
        <v>772</v>
      </c>
      <c r="AV155" s="62">
        <v>797</v>
      </c>
      <c r="AW155" s="36" t="e">
        <f>VLOOKUP(B155,'[25]Intermediate Cities'!A:A,1,FALSE)</f>
        <v>#N/A</v>
      </c>
      <c r="AX155" s="36">
        <f t="shared" si="27"/>
        <v>0</v>
      </c>
      <c r="AY155" s="36">
        <f t="shared" si="28"/>
        <v>1</v>
      </c>
      <c r="AZ155" s="36">
        <v>1</v>
      </c>
    </row>
    <row r="156" spans="1:52" ht="16.5" hidden="1" customHeight="1" x14ac:dyDescent="0.3">
      <c r="A156" s="51">
        <v>150</v>
      </c>
      <c r="B156" s="52">
        <v>775</v>
      </c>
      <c r="C156" s="53" t="s">
        <v>116</v>
      </c>
      <c r="D156" s="54" t="s">
        <v>429</v>
      </c>
      <c r="E156" s="53" t="s">
        <v>434</v>
      </c>
      <c r="F156" s="52" t="s">
        <v>297</v>
      </c>
      <c r="G156" s="52" t="s">
        <v>297</v>
      </c>
      <c r="H156" s="55" t="s">
        <v>340</v>
      </c>
      <c r="I156" s="53" t="s">
        <v>1</v>
      </c>
      <c r="J156" s="53" t="s">
        <v>1</v>
      </c>
      <c r="K156" s="53" t="s">
        <v>1</v>
      </c>
      <c r="L156" s="56" t="s">
        <v>431</v>
      </c>
      <c r="M156" s="64" t="s">
        <v>404</v>
      </c>
      <c r="N156" s="58" t="s">
        <v>404</v>
      </c>
      <c r="O156" s="52">
        <v>1</v>
      </c>
      <c r="P156" s="52">
        <v>1</v>
      </c>
      <c r="Q156" s="52">
        <v>1</v>
      </c>
      <c r="R156" s="52">
        <f t="shared" si="20"/>
        <v>3</v>
      </c>
      <c r="S156" s="52" t="s">
        <v>433</v>
      </c>
      <c r="T156" s="52" t="s">
        <v>1</v>
      </c>
      <c r="U156" s="52" t="s">
        <v>1</v>
      </c>
      <c r="V156" s="52" t="s">
        <v>1</v>
      </c>
      <c r="W156" s="52">
        <f t="shared" si="21"/>
        <v>0</v>
      </c>
      <c r="X156" s="52">
        <v>1</v>
      </c>
      <c r="Y156" s="52">
        <v>1</v>
      </c>
      <c r="Z156" s="52">
        <v>1</v>
      </c>
      <c r="AA156" s="52">
        <f t="shared" si="22"/>
        <v>0</v>
      </c>
      <c r="AB156" s="52" t="s">
        <v>1</v>
      </c>
      <c r="AC156" s="52" t="s">
        <v>1</v>
      </c>
      <c r="AD156" s="52" t="s">
        <v>1</v>
      </c>
      <c r="AE156" s="52">
        <f t="shared" si="23"/>
        <v>0</v>
      </c>
      <c r="AF156" s="293" t="s">
        <v>1</v>
      </c>
      <c r="AG156" s="293"/>
      <c r="AH156" s="52" t="s">
        <v>1</v>
      </c>
      <c r="AI156" s="52" t="s">
        <v>1</v>
      </c>
      <c r="AJ156" s="52">
        <f t="shared" si="24"/>
        <v>0</v>
      </c>
      <c r="AK156" s="52" t="s">
        <v>1</v>
      </c>
      <c r="AL156" s="293" t="s">
        <v>1</v>
      </c>
      <c r="AM156" s="293"/>
      <c r="AN156" s="52" t="s">
        <v>1</v>
      </c>
      <c r="AO156" s="59" t="s">
        <v>1</v>
      </c>
      <c r="AP156" s="60">
        <f t="shared" si="25"/>
        <v>0</v>
      </c>
      <c r="AQ156" s="294" t="s">
        <v>1</v>
      </c>
      <c r="AR156" s="294"/>
      <c r="AS156" s="294"/>
      <c r="AT156" s="61">
        <v>1</v>
      </c>
      <c r="AU156" s="36">
        <f t="shared" si="26"/>
        <v>775</v>
      </c>
      <c r="AV156" s="62">
        <v>798</v>
      </c>
      <c r="AW156" s="36">
        <f>VLOOKUP(B156,'[25]Intermediate Cities'!A:A,1,FALSE)</f>
        <v>775</v>
      </c>
      <c r="AX156" s="36">
        <f t="shared" si="27"/>
        <v>0</v>
      </c>
      <c r="AY156" s="36">
        <f t="shared" si="28"/>
        <v>1</v>
      </c>
      <c r="AZ156" s="36">
        <v>1</v>
      </c>
    </row>
    <row r="157" spans="1:52" ht="15.75" hidden="1" customHeight="1" x14ac:dyDescent="0.3">
      <c r="A157" s="51">
        <v>151</v>
      </c>
      <c r="B157" s="52">
        <v>776</v>
      </c>
      <c r="C157" s="53" t="s">
        <v>211</v>
      </c>
      <c r="D157" s="54" t="s">
        <v>429</v>
      </c>
      <c r="E157" s="53" t="s">
        <v>434</v>
      </c>
      <c r="F157" s="52" t="s">
        <v>297</v>
      </c>
      <c r="G157" s="52" t="s">
        <v>297</v>
      </c>
      <c r="H157" s="55" t="s">
        <v>343</v>
      </c>
      <c r="I157" s="53" t="s">
        <v>1</v>
      </c>
      <c r="J157" s="53" t="s">
        <v>1</v>
      </c>
      <c r="K157" s="53" t="s">
        <v>1</v>
      </c>
      <c r="L157" s="63" t="s">
        <v>5</v>
      </c>
      <c r="M157" s="64" t="s">
        <v>404</v>
      </c>
      <c r="N157" s="58" t="s">
        <v>404</v>
      </c>
      <c r="O157" s="52">
        <v>1</v>
      </c>
      <c r="P157" s="52">
        <v>1</v>
      </c>
      <c r="Q157" s="52">
        <v>1</v>
      </c>
      <c r="R157" s="52">
        <f t="shared" si="20"/>
        <v>3</v>
      </c>
      <c r="S157" s="52" t="s">
        <v>433</v>
      </c>
      <c r="T157" s="52">
        <v>1</v>
      </c>
      <c r="U157" s="52" t="s">
        <v>1</v>
      </c>
      <c r="V157" s="52">
        <v>1</v>
      </c>
      <c r="W157" s="52">
        <f t="shared" si="21"/>
        <v>0</v>
      </c>
      <c r="X157" s="52">
        <v>1</v>
      </c>
      <c r="Y157" s="52">
        <v>1</v>
      </c>
      <c r="Z157" s="52">
        <v>1</v>
      </c>
      <c r="AA157" s="52">
        <f t="shared" si="22"/>
        <v>0</v>
      </c>
      <c r="AB157" s="52" t="s">
        <v>1</v>
      </c>
      <c r="AC157" s="52" t="s">
        <v>1</v>
      </c>
      <c r="AD157" s="52" t="s">
        <v>1</v>
      </c>
      <c r="AE157" s="52">
        <f t="shared" si="23"/>
        <v>0</v>
      </c>
      <c r="AF157" s="293">
        <v>1</v>
      </c>
      <c r="AG157" s="293"/>
      <c r="AH157" s="52">
        <v>1</v>
      </c>
      <c r="AI157" s="52">
        <v>1</v>
      </c>
      <c r="AJ157" s="52">
        <f t="shared" si="24"/>
        <v>3</v>
      </c>
      <c r="AK157" s="52" t="s">
        <v>433</v>
      </c>
      <c r="AL157" s="293" t="s">
        <v>1</v>
      </c>
      <c r="AM157" s="293"/>
      <c r="AN157" s="52" t="s">
        <v>1</v>
      </c>
      <c r="AO157" s="59" t="s">
        <v>1</v>
      </c>
      <c r="AP157" s="60">
        <f t="shared" si="25"/>
        <v>0</v>
      </c>
      <c r="AQ157" s="294" t="s">
        <v>1</v>
      </c>
      <c r="AR157" s="294"/>
      <c r="AS157" s="294"/>
      <c r="AT157" s="61">
        <v>1</v>
      </c>
      <c r="AU157" s="36">
        <f t="shared" si="26"/>
        <v>776</v>
      </c>
      <c r="AV157" s="62">
        <v>799</v>
      </c>
      <c r="AW157" s="36" t="e">
        <f>VLOOKUP(B157,'[25]Intermediate Cities'!A:A,1,FALSE)</f>
        <v>#N/A</v>
      </c>
      <c r="AX157" s="36">
        <f t="shared" si="27"/>
        <v>0</v>
      </c>
      <c r="AY157" s="36">
        <f t="shared" si="28"/>
        <v>2</v>
      </c>
      <c r="AZ157" s="36">
        <v>1</v>
      </c>
    </row>
    <row r="158" spans="1:52" ht="16.5" hidden="1" customHeight="1" x14ac:dyDescent="0.3">
      <c r="A158" s="51">
        <v>152</v>
      </c>
      <c r="B158" s="52">
        <v>777</v>
      </c>
      <c r="C158" s="53" t="s">
        <v>119</v>
      </c>
      <c r="D158" s="54" t="s">
        <v>429</v>
      </c>
      <c r="E158" s="53" t="s">
        <v>434</v>
      </c>
      <c r="F158" s="52" t="s">
        <v>297</v>
      </c>
      <c r="G158" s="52" t="s">
        <v>297</v>
      </c>
      <c r="H158" s="55" t="s">
        <v>341</v>
      </c>
      <c r="I158" s="53" t="s">
        <v>1</v>
      </c>
      <c r="J158" s="53" t="s">
        <v>1</v>
      </c>
      <c r="K158" s="53" t="s">
        <v>1</v>
      </c>
      <c r="L158" s="56" t="s">
        <v>431</v>
      </c>
      <c r="M158" s="64" t="s">
        <v>404</v>
      </c>
      <c r="N158" s="58" t="s">
        <v>404</v>
      </c>
      <c r="O158" s="52">
        <v>1</v>
      </c>
      <c r="P158" s="52">
        <v>1</v>
      </c>
      <c r="Q158" s="52">
        <v>1</v>
      </c>
      <c r="R158" s="52">
        <f t="shared" si="20"/>
        <v>3</v>
      </c>
      <c r="S158" s="52" t="s">
        <v>433</v>
      </c>
      <c r="T158" s="52" t="s">
        <v>1</v>
      </c>
      <c r="U158" s="52" t="s">
        <v>1</v>
      </c>
      <c r="V158" s="52" t="s">
        <v>1</v>
      </c>
      <c r="W158" s="52">
        <f t="shared" si="21"/>
        <v>0</v>
      </c>
      <c r="X158" s="52" t="s">
        <v>1</v>
      </c>
      <c r="Y158" s="52" t="s">
        <v>1</v>
      </c>
      <c r="Z158" s="52" t="s">
        <v>1</v>
      </c>
      <c r="AA158" s="52">
        <f t="shared" si="22"/>
        <v>0</v>
      </c>
      <c r="AB158" s="52" t="s">
        <v>1</v>
      </c>
      <c r="AC158" s="52" t="s">
        <v>1</v>
      </c>
      <c r="AD158" s="52" t="s">
        <v>1</v>
      </c>
      <c r="AE158" s="52">
        <f t="shared" si="23"/>
        <v>0</v>
      </c>
      <c r="AF158" s="293" t="s">
        <v>1</v>
      </c>
      <c r="AG158" s="293"/>
      <c r="AH158" s="52" t="s">
        <v>1</v>
      </c>
      <c r="AI158" s="52" t="s">
        <v>1</v>
      </c>
      <c r="AJ158" s="52">
        <f t="shared" si="24"/>
        <v>0</v>
      </c>
      <c r="AK158" s="52" t="s">
        <v>1</v>
      </c>
      <c r="AL158" s="293" t="s">
        <v>1</v>
      </c>
      <c r="AM158" s="293"/>
      <c r="AN158" s="52" t="s">
        <v>1</v>
      </c>
      <c r="AO158" s="59" t="s">
        <v>1</v>
      </c>
      <c r="AP158" s="60">
        <f t="shared" si="25"/>
        <v>0</v>
      </c>
      <c r="AQ158" s="294" t="s">
        <v>1</v>
      </c>
      <c r="AR158" s="294"/>
      <c r="AS158" s="294"/>
      <c r="AT158" s="61">
        <v>1</v>
      </c>
      <c r="AU158" s="36">
        <f t="shared" si="26"/>
        <v>777</v>
      </c>
      <c r="AV158" s="62">
        <v>800</v>
      </c>
      <c r="AW158" s="36">
        <f>VLOOKUP(B158,'[25]Intermediate Cities'!A:A,1,FALSE)</f>
        <v>777</v>
      </c>
      <c r="AX158" s="36">
        <f t="shared" si="27"/>
        <v>0</v>
      </c>
      <c r="AY158" s="36">
        <f t="shared" si="28"/>
        <v>1</v>
      </c>
      <c r="AZ158" s="36">
        <v>1</v>
      </c>
    </row>
    <row r="159" spans="1:52" ht="15.75" hidden="1" customHeight="1" x14ac:dyDescent="0.3">
      <c r="A159" s="51">
        <v>153</v>
      </c>
      <c r="B159" s="52">
        <v>779</v>
      </c>
      <c r="C159" s="53" t="s">
        <v>215</v>
      </c>
      <c r="D159" s="54" t="s">
        <v>429</v>
      </c>
      <c r="E159" s="53" t="s">
        <v>430</v>
      </c>
      <c r="F159" s="52" t="s">
        <v>297</v>
      </c>
      <c r="G159" s="52" t="s">
        <v>297</v>
      </c>
      <c r="H159" s="55" t="s">
        <v>341</v>
      </c>
      <c r="I159" s="53" t="s">
        <v>1</v>
      </c>
      <c r="J159" s="53" t="s">
        <v>1</v>
      </c>
      <c r="K159" s="53" t="s">
        <v>1</v>
      </c>
      <c r="L159" s="63" t="s">
        <v>5</v>
      </c>
      <c r="M159" s="64" t="s">
        <v>404</v>
      </c>
      <c r="N159" s="58" t="s">
        <v>404</v>
      </c>
      <c r="O159" s="52" t="s">
        <v>1</v>
      </c>
      <c r="P159" s="52">
        <v>1</v>
      </c>
      <c r="Q159" s="52" t="s">
        <v>1</v>
      </c>
      <c r="R159" s="52">
        <f t="shared" si="20"/>
        <v>1</v>
      </c>
      <c r="S159" s="52" t="s">
        <v>433</v>
      </c>
      <c r="T159" s="52" t="s">
        <v>1</v>
      </c>
      <c r="U159" s="52" t="s">
        <v>1</v>
      </c>
      <c r="V159" s="52" t="s">
        <v>1</v>
      </c>
      <c r="W159" s="52">
        <f t="shared" si="21"/>
        <v>0</v>
      </c>
      <c r="X159" s="52" t="s">
        <v>1</v>
      </c>
      <c r="Y159" s="52" t="s">
        <v>1</v>
      </c>
      <c r="Z159" s="52" t="s">
        <v>1</v>
      </c>
      <c r="AA159" s="52">
        <f t="shared" si="22"/>
        <v>0</v>
      </c>
      <c r="AB159" s="52">
        <v>1</v>
      </c>
      <c r="AC159" s="52">
        <v>1</v>
      </c>
      <c r="AD159" s="52">
        <v>1</v>
      </c>
      <c r="AE159" s="52">
        <f t="shared" si="23"/>
        <v>3</v>
      </c>
      <c r="AF159" s="293" t="s">
        <v>1</v>
      </c>
      <c r="AG159" s="293"/>
      <c r="AH159" s="52" t="s">
        <v>1</v>
      </c>
      <c r="AI159" s="52" t="s">
        <v>1</v>
      </c>
      <c r="AJ159" s="52">
        <f t="shared" si="24"/>
        <v>0</v>
      </c>
      <c r="AK159" s="52" t="s">
        <v>1</v>
      </c>
      <c r="AL159" s="293" t="s">
        <v>1</v>
      </c>
      <c r="AM159" s="293"/>
      <c r="AN159" s="52" t="s">
        <v>1</v>
      </c>
      <c r="AO159" s="59" t="s">
        <v>1</v>
      </c>
      <c r="AP159" s="60">
        <f t="shared" si="25"/>
        <v>0</v>
      </c>
      <c r="AQ159" s="294" t="s">
        <v>1</v>
      </c>
      <c r="AR159" s="294"/>
      <c r="AS159" s="294"/>
      <c r="AT159" s="61">
        <v>1</v>
      </c>
      <c r="AU159" s="36">
        <f t="shared" si="26"/>
        <v>779</v>
      </c>
      <c r="AV159" s="62">
        <v>801</v>
      </c>
      <c r="AW159" s="36" t="e">
        <f>VLOOKUP(B159,'[25]Intermediate Cities'!A:A,1,FALSE)</f>
        <v>#N/A</v>
      </c>
      <c r="AX159" s="36">
        <f t="shared" si="27"/>
        <v>0</v>
      </c>
      <c r="AY159" s="36">
        <f t="shared" si="28"/>
        <v>1</v>
      </c>
      <c r="AZ159" s="36">
        <f t="shared" si="29"/>
        <v>1</v>
      </c>
    </row>
    <row r="160" spans="1:52" ht="15.75" hidden="1" customHeight="1" x14ac:dyDescent="0.3">
      <c r="A160" s="51">
        <v>154</v>
      </c>
      <c r="B160" s="52">
        <v>780</v>
      </c>
      <c r="C160" s="53" t="s">
        <v>131</v>
      </c>
      <c r="D160" s="54" t="s">
        <v>429</v>
      </c>
      <c r="E160" s="53" t="s">
        <v>430</v>
      </c>
      <c r="F160" s="52" t="s">
        <v>297</v>
      </c>
      <c r="G160" s="52" t="s">
        <v>297</v>
      </c>
      <c r="H160" s="55" t="s">
        <v>343</v>
      </c>
      <c r="I160" s="53" t="s">
        <v>1</v>
      </c>
      <c r="J160" s="53" t="s">
        <v>1</v>
      </c>
      <c r="K160" s="53" t="s">
        <v>1</v>
      </c>
      <c r="L160" s="56" t="s">
        <v>431</v>
      </c>
      <c r="M160" s="57" t="s">
        <v>432</v>
      </c>
      <c r="N160" s="58" t="s">
        <v>404</v>
      </c>
      <c r="O160" s="52" t="s">
        <v>1</v>
      </c>
      <c r="P160" s="52" t="s">
        <v>1</v>
      </c>
      <c r="Q160" s="52" t="s">
        <v>1</v>
      </c>
      <c r="R160" s="52">
        <f t="shared" si="20"/>
        <v>0</v>
      </c>
      <c r="S160" s="52" t="s">
        <v>1</v>
      </c>
      <c r="T160" s="52">
        <v>1</v>
      </c>
      <c r="U160" s="52" t="s">
        <v>1</v>
      </c>
      <c r="V160" s="52">
        <v>1</v>
      </c>
      <c r="W160" s="52">
        <f t="shared" si="21"/>
        <v>0</v>
      </c>
      <c r="X160" s="52" t="s">
        <v>1</v>
      </c>
      <c r="Y160" s="52" t="s">
        <v>1</v>
      </c>
      <c r="Z160" s="52" t="s">
        <v>1</v>
      </c>
      <c r="AA160" s="52">
        <f t="shared" si="22"/>
        <v>0</v>
      </c>
      <c r="AB160" s="52" t="s">
        <v>1</v>
      </c>
      <c r="AC160" s="52" t="s">
        <v>1</v>
      </c>
      <c r="AD160" s="52" t="s">
        <v>1</v>
      </c>
      <c r="AE160" s="52">
        <f t="shared" si="23"/>
        <v>0</v>
      </c>
      <c r="AF160" s="293" t="s">
        <v>1</v>
      </c>
      <c r="AG160" s="293"/>
      <c r="AH160" s="52" t="s">
        <v>1</v>
      </c>
      <c r="AI160" s="52" t="s">
        <v>1</v>
      </c>
      <c r="AJ160" s="52">
        <f t="shared" si="24"/>
        <v>0</v>
      </c>
      <c r="AK160" s="52" t="s">
        <v>1</v>
      </c>
      <c r="AL160" s="293" t="s">
        <v>1</v>
      </c>
      <c r="AM160" s="293"/>
      <c r="AN160" s="52" t="s">
        <v>1</v>
      </c>
      <c r="AO160" s="59" t="s">
        <v>1</v>
      </c>
      <c r="AP160" s="60">
        <f t="shared" si="25"/>
        <v>0</v>
      </c>
      <c r="AQ160" s="294" t="s">
        <v>1</v>
      </c>
      <c r="AR160" s="294"/>
      <c r="AS160" s="294"/>
      <c r="AT160" s="61">
        <v>1</v>
      </c>
      <c r="AU160" s="36">
        <f t="shared" si="26"/>
        <v>780</v>
      </c>
      <c r="AV160" s="62">
        <v>807</v>
      </c>
      <c r="AW160" s="36" t="e">
        <f>VLOOKUP(B160,'[25]Intermediate Cities'!A:A,1,FALSE)</f>
        <v>#N/A</v>
      </c>
      <c r="AX160" s="36">
        <f t="shared" si="27"/>
        <v>0</v>
      </c>
      <c r="AY160" s="36">
        <f t="shared" si="28"/>
        <v>0</v>
      </c>
      <c r="AZ160" s="36">
        <f t="shared" si="29"/>
        <v>0</v>
      </c>
    </row>
    <row r="161" spans="1:52" ht="16.5" hidden="1" customHeight="1" x14ac:dyDescent="0.3">
      <c r="A161" s="51">
        <v>155</v>
      </c>
      <c r="B161" s="52">
        <v>782</v>
      </c>
      <c r="C161" s="53" t="s">
        <v>224</v>
      </c>
      <c r="D161" s="54" t="s">
        <v>429</v>
      </c>
      <c r="E161" s="53" t="s">
        <v>434</v>
      </c>
      <c r="F161" s="52" t="s">
        <v>293</v>
      </c>
      <c r="G161" s="52" t="s">
        <v>293</v>
      </c>
      <c r="H161" s="55" t="s">
        <v>345</v>
      </c>
      <c r="I161" s="53" t="s">
        <v>1</v>
      </c>
      <c r="J161" s="53" t="s">
        <v>1</v>
      </c>
      <c r="K161" s="53" t="s">
        <v>1</v>
      </c>
      <c r="L161" s="63" t="s">
        <v>5</v>
      </c>
      <c r="M161" s="64" t="s">
        <v>404</v>
      </c>
      <c r="N161" s="58" t="s">
        <v>404</v>
      </c>
      <c r="O161" s="52">
        <v>1</v>
      </c>
      <c r="P161" s="52">
        <v>1</v>
      </c>
      <c r="Q161" s="52">
        <v>1</v>
      </c>
      <c r="R161" s="52">
        <f t="shared" si="20"/>
        <v>3</v>
      </c>
      <c r="S161" s="52" t="s">
        <v>433</v>
      </c>
      <c r="T161" s="52" t="s">
        <v>1</v>
      </c>
      <c r="U161" s="52" t="s">
        <v>1</v>
      </c>
      <c r="V161" s="52" t="s">
        <v>1</v>
      </c>
      <c r="W161" s="52">
        <f t="shared" si="21"/>
        <v>0</v>
      </c>
      <c r="X161" s="52" t="s">
        <v>1</v>
      </c>
      <c r="Y161" s="52" t="s">
        <v>1</v>
      </c>
      <c r="Z161" s="52" t="s">
        <v>1</v>
      </c>
      <c r="AA161" s="52">
        <f t="shared" si="22"/>
        <v>0</v>
      </c>
      <c r="AB161" s="52" t="s">
        <v>1</v>
      </c>
      <c r="AC161" s="52" t="s">
        <v>1</v>
      </c>
      <c r="AD161" s="52" t="s">
        <v>1</v>
      </c>
      <c r="AE161" s="52">
        <f t="shared" si="23"/>
        <v>0</v>
      </c>
      <c r="AF161" s="293" t="s">
        <v>1</v>
      </c>
      <c r="AG161" s="293"/>
      <c r="AH161" s="52" t="s">
        <v>1</v>
      </c>
      <c r="AI161" s="52" t="s">
        <v>1</v>
      </c>
      <c r="AJ161" s="52">
        <f t="shared" si="24"/>
        <v>0</v>
      </c>
      <c r="AK161" s="52" t="s">
        <v>1</v>
      </c>
      <c r="AL161" s="293" t="s">
        <v>1</v>
      </c>
      <c r="AM161" s="293"/>
      <c r="AN161" s="52" t="s">
        <v>1</v>
      </c>
      <c r="AO161" s="59" t="s">
        <v>1</v>
      </c>
      <c r="AP161" s="60">
        <f t="shared" si="25"/>
        <v>0</v>
      </c>
      <c r="AQ161" s="294" t="s">
        <v>1</v>
      </c>
      <c r="AR161" s="294"/>
      <c r="AS161" s="294"/>
      <c r="AT161" s="61">
        <v>1</v>
      </c>
      <c r="AU161" s="36">
        <f t="shared" si="26"/>
        <v>782</v>
      </c>
      <c r="AV161" s="62">
        <v>808</v>
      </c>
      <c r="AW161" s="36" t="e">
        <f>VLOOKUP(B161,'[25]Intermediate Cities'!A:A,1,FALSE)</f>
        <v>#N/A</v>
      </c>
      <c r="AX161" s="36">
        <f t="shared" si="27"/>
        <v>0</v>
      </c>
      <c r="AY161" s="36">
        <f t="shared" si="28"/>
        <v>1</v>
      </c>
      <c r="AZ161" s="36">
        <v>1</v>
      </c>
    </row>
    <row r="162" spans="1:52" ht="15.75" hidden="1" customHeight="1" x14ac:dyDescent="0.3">
      <c r="A162" s="51">
        <v>156</v>
      </c>
      <c r="B162" s="52">
        <v>783</v>
      </c>
      <c r="C162" s="53" t="s">
        <v>136</v>
      </c>
      <c r="D162" s="54" t="s">
        <v>429</v>
      </c>
      <c r="E162" s="53" t="s">
        <v>434</v>
      </c>
      <c r="F162" s="52" t="s">
        <v>293</v>
      </c>
      <c r="G162" s="52" t="s">
        <v>293</v>
      </c>
      <c r="H162" s="55" t="s">
        <v>311</v>
      </c>
      <c r="I162" s="53" t="s">
        <v>1</v>
      </c>
      <c r="J162" s="53" t="s">
        <v>1</v>
      </c>
      <c r="K162" s="53" t="s">
        <v>1</v>
      </c>
      <c r="L162" s="56" t="s">
        <v>431</v>
      </c>
      <c r="M162" s="64" t="s">
        <v>404</v>
      </c>
      <c r="N162" s="58" t="s">
        <v>404</v>
      </c>
      <c r="O162" s="52">
        <v>1</v>
      </c>
      <c r="P162" s="52">
        <v>1</v>
      </c>
      <c r="Q162" s="52">
        <v>1</v>
      </c>
      <c r="R162" s="52">
        <f t="shared" si="20"/>
        <v>3</v>
      </c>
      <c r="S162" s="52" t="s">
        <v>433</v>
      </c>
      <c r="T162" s="52" t="s">
        <v>1</v>
      </c>
      <c r="U162" s="52" t="s">
        <v>1</v>
      </c>
      <c r="V162" s="52" t="s">
        <v>1</v>
      </c>
      <c r="W162" s="52">
        <f t="shared" si="21"/>
        <v>0</v>
      </c>
      <c r="X162" s="52" t="s">
        <v>1</v>
      </c>
      <c r="Y162" s="52" t="s">
        <v>1</v>
      </c>
      <c r="Z162" s="52" t="s">
        <v>1</v>
      </c>
      <c r="AA162" s="52">
        <f t="shared" si="22"/>
        <v>0</v>
      </c>
      <c r="AB162" s="52" t="s">
        <v>1</v>
      </c>
      <c r="AC162" s="52" t="s">
        <v>1</v>
      </c>
      <c r="AD162" s="52" t="s">
        <v>1</v>
      </c>
      <c r="AE162" s="52">
        <f t="shared" si="23"/>
        <v>0</v>
      </c>
      <c r="AF162" s="293" t="s">
        <v>1</v>
      </c>
      <c r="AG162" s="293"/>
      <c r="AH162" s="52" t="s">
        <v>1</v>
      </c>
      <c r="AI162" s="52" t="s">
        <v>1</v>
      </c>
      <c r="AJ162" s="52">
        <f t="shared" si="24"/>
        <v>0</v>
      </c>
      <c r="AK162" s="52" t="s">
        <v>1</v>
      </c>
      <c r="AL162" s="293" t="s">
        <v>1</v>
      </c>
      <c r="AM162" s="293"/>
      <c r="AN162" s="52" t="s">
        <v>1</v>
      </c>
      <c r="AO162" s="59" t="s">
        <v>1</v>
      </c>
      <c r="AP162" s="60">
        <f t="shared" si="25"/>
        <v>0</v>
      </c>
      <c r="AQ162" s="294" t="s">
        <v>1</v>
      </c>
      <c r="AR162" s="294"/>
      <c r="AS162" s="294"/>
      <c r="AT162" s="61">
        <v>1</v>
      </c>
      <c r="AU162" s="36">
        <f t="shared" si="26"/>
        <v>783</v>
      </c>
      <c r="AV162" s="62">
        <v>809</v>
      </c>
      <c r="AW162" s="36">
        <f>VLOOKUP(B162,'[25]Intermediate Cities'!A:A,1,FALSE)</f>
        <v>783</v>
      </c>
      <c r="AX162" s="36">
        <f t="shared" si="27"/>
        <v>0</v>
      </c>
      <c r="AY162" s="36">
        <f t="shared" si="28"/>
        <v>1</v>
      </c>
      <c r="AZ162" s="36">
        <v>1</v>
      </c>
    </row>
    <row r="163" spans="1:52" ht="16.5" hidden="1" customHeight="1" x14ac:dyDescent="0.3">
      <c r="A163" s="51">
        <v>157</v>
      </c>
      <c r="B163" s="52">
        <v>784</v>
      </c>
      <c r="C163" s="53" t="s">
        <v>222</v>
      </c>
      <c r="D163" s="54" t="s">
        <v>429</v>
      </c>
      <c r="E163" s="53" t="s">
        <v>434</v>
      </c>
      <c r="F163" s="52" t="s">
        <v>293</v>
      </c>
      <c r="G163" s="52" t="s">
        <v>293</v>
      </c>
      <c r="H163" s="55" t="s">
        <v>312</v>
      </c>
      <c r="I163" s="53" t="s">
        <v>1</v>
      </c>
      <c r="J163" s="53" t="s">
        <v>1</v>
      </c>
      <c r="K163" s="53" t="s">
        <v>1</v>
      </c>
      <c r="L163" s="63" t="s">
        <v>5</v>
      </c>
      <c r="M163" s="64" t="s">
        <v>404</v>
      </c>
      <c r="N163" s="58" t="s">
        <v>404</v>
      </c>
      <c r="O163" s="52">
        <v>1</v>
      </c>
      <c r="P163" s="52">
        <v>1</v>
      </c>
      <c r="Q163" s="52">
        <v>1</v>
      </c>
      <c r="R163" s="52">
        <f t="shared" si="20"/>
        <v>3</v>
      </c>
      <c r="S163" s="52" t="s">
        <v>439</v>
      </c>
      <c r="T163" s="52" t="s">
        <v>1</v>
      </c>
      <c r="U163" s="52" t="s">
        <v>1</v>
      </c>
      <c r="V163" s="52" t="s">
        <v>1</v>
      </c>
      <c r="W163" s="52">
        <f t="shared" si="21"/>
        <v>0</v>
      </c>
      <c r="X163" s="52" t="s">
        <v>1</v>
      </c>
      <c r="Y163" s="52" t="s">
        <v>1</v>
      </c>
      <c r="Z163" s="52">
        <v>1</v>
      </c>
      <c r="AA163" s="52">
        <f t="shared" si="22"/>
        <v>0</v>
      </c>
      <c r="AB163" s="52" t="s">
        <v>1</v>
      </c>
      <c r="AC163" s="52" t="s">
        <v>1</v>
      </c>
      <c r="AD163" s="52" t="s">
        <v>1</v>
      </c>
      <c r="AE163" s="52">
        <f t="shared" si="23"/>
        <v>0</v>
      </c>
      <c r="AF163" s="293" t="s">
        <v>1</v>
      </c>
      <c r="AG163" s="293"/>
      <c r="AH163" s="52" t="s">
        <v>1</v>
      </c>
      <c r="AI163" s="52" t="s">
        <v>1</v>
      </c>
      <c r="AJ163" s="52">
        <f t="shared" si="24"/>
        <v>0</v>
      </c>
      <c r="AK163" s="52" t="s">
        <v>1</v>
      </c>
      <c r="AL163" s="293" t="s">
        <v>1</v>
      </c>
      <c r="AM163" s="293"/>
      <c r="AN163" s="52" t="s">
        <v>1</v>
      </c>
      <c r="AO163" s="59" t="s">
        <v>1</v>
      </c>
      <c r="AP163" s="60">
        <f t="shared" si="25"/>
        <v>0</v>
      </c>
      <c r="AQ163" s="294" t="s">
        <v>1</v>
      </c>
      <c r="AR163" s="294"/>
      <c r="AS163" s="294"/>
      <c r="AT163" s="61">
        <v>1</v>
      </c>
      <c r="AU163" s="36">
        <f t="shared" si="26"/>
        <v>784</v>
      </c>
      <c r="AV163" s="62">
        <v>811</v>
      </c>
      <c r="AW163" s="36" t="e">
        <f>VLOOKUP(B163,'[25]Intermediate Cities'!A:A,1,FALSE)</f>
        <v>#N/A</v>
      </c>
      <c r="AX163" s="36">
        <f t="shared" si="27"/>
        <v>1</v>
      </c>
      <c r="AY163" s="36">
        <f t="shared" si="28"/>
        <v>0</v>
      </c>
      <c r="AZ163" s="36">
        <v>1</v>
      </c>
    </row>
    <row r="164" spans="1:52" ht="15.75" hidden="1" customHeight="1" x14ac:dyDescent="0.3">
      <c r="A164" s="51">
        <v>158</v>
      </c>
      <c r="B164" s="52">
        <v>785</v>
      </c>
      <c r="C164" s="53" t="s">
        <v>221</v>
      </c>
      <c r="D164" s="54" t="s">
        <v>429</v>
      </c>
      <c r="E164" s="53" t="s">
        <v>434</v>
      </c>
      <c r="F164" s="52" t="s">
        <v>293</v>
      </c>
      <c r="G164" s="52" t="s">
        <v>293</v>
      </c>
      <c r="H164" s="55" t="s">
        <v>345</v>
      </c>
      <c r="I164" s="53" t="s">
        <v>1</v>
      </c>
      <c r="J164" s="53" t="s">
        <v>1</v>
      </c>
      <c r="K164" s="53" t="s">
        <v>1</v>
      </c>
      <c r="L164" s="63" t="s">
        <v>5</v>
      </c>
      <c r="M164" s="64" t="s">
        <v>404</v>
      </c>
      <c r="N164" s="58" t="s">
        <v>404</v>
      </c>
      <c r="O164" s="52">
        <v>1</v>
      </c>
      <c r="P164" s="52">
        <v>1</v>
      </c>
      <c r="Q164" s="52">
        <v>1</v>
      </c>
      <c r="R164" s="52">
        <f t="shared" si="20"/>
        <v>3</v>
      </c>
      <c r="S164" s="52" t="s">
        <v>433</v>
      </c>
      <c r="T164" s="52" t="s">
        <v>1</v>
      </c>
      <c r="U164" s="52" t="s">
        <v>1</v>
      </c>
      <c r="V164" s="52" t="s">
        <v>1</v>
      </c>
      <c r="W164" s="52">
        <f t="shared" si="21"/>
        <v>0</v>
      </c>
      <c r="X164" s="52">
        <v>1</v>
      </c>
      <c r="Y164" s="52">
        <v>1</v>
      </c>
      <c r="Z164" s="52">
        <v>1</v>
      </c>
      <c r="AA164" s="52">
        <f t="shared" si="22"/>
        <v>0</v>
      </c>
      <c r="AB164" s="52" t="s">
        <v>1</v>
      </c>
      <c r="AC164" s="52" t="s">
        <v>1</v>
      </c>
      <c r="AD164" s="52" t="s">
        <v>1</v>
      </c>
      <c r="AE164" s="52">
        <f t="shared" si="23"/>
        <v>0</v>
      </c>
      <c r="AF164" s="293" t="s">
        <v>1</v>
      </c>
      <c r="AG164" s="293"/>
      <c r="AH164" s="52" t="s">
        <v>1</v>
      </c>
      <c r="AI164" s="52" t="s">
        <v>1</v>
      </c>
      <c r="AJ164" s="52">
        <f t="shared" si="24"/>
        <v>0</v>
      </c>
      <c r="AK164" s="52" t="s">
        <v>1</v>
      </c>
      <c r="AL164" s="293" t="s">
        <v>1</v>
      </c>
      <c r="AM164" s="293"/>
      <c r="AN164" s="52" t="s">
        <v>1</v>
      </c>
      <c r="AO164" s="59" t="s">
        <v>1</v>
      </c>
      <c r="AP164" s="60">
        <f t="shared" si="25"/>
        <v>0</v>
      </c>
      <c r="AQ164" s="294" t="s">
        <v>1</v>
      </c>
      <c r="AR164" s="294"/>
      <c r="AS164" s="294"/>
      <c r="AT164" s="61">
        <v>1</v>
      </c>
      <c r="AU164" s="36">
        <f t="shared" si="26"/>
        <v>785</v>
      </c>
      <c r="AV164" s="62">
        <v>812</v>
      </c>
      <c r="AW164" s="36" t="e">
        <f>VLOOKUP(B164,'[25]Intermediate Cities'!A:A,1,FALSE)</f>
        <v>#N/A</v>
      </c>
      <c r="AX164" s="36">
        <f t="shared" si="27"/>
        <v>0</v>
      </c>
      <c r="AY164" s="36">
        <f t="shared" si="28"/>
        <v>1</v>
      </c>
      <c r="AZ164" s="36">
        <v>1</v>
      </c>
    </row>
    <row r="165" spans="1:52" ht="15.75" hidden="1" customHeight="1" x14ac:dyDescent="0.3">
      <c r="A165" s="51">
        <v>159</v>
      </c>
      <c r="B165" s="52">
        <v>786</v>
      </c>
      <c r="C165" s="53" t="s">
        <v>219</v>
      </c>
      <c r="D165" s="54" t="s">
        <v>429</v>
      </c>
      <c r="E165" s="53" t="s">
        <v>434</v>
      </c>
      <c r="F165" s="52" t="s">
        <v>293</v>
      </c>
      <c r="G165" s="52" t="s">
        <v>293</v>
      </c>
      <c r="H165" s="55" t="s">
        <v>312</v>
      </c>
      <c r="I165" s="53" t="s">
        <v>1</v>
      </c>
      <c r="J165" s="53" t="s">
        <v>1</v>
      </c>
      <c r="K165" s="53" t="s">
        <v>1</v>
      </c>
      <c r="L165" s="63" t="s">
        <v>5</v>
      </c>
      <c r="M165" s="64" t="s">
        <v>404</v>
      </c>
      <c r="N165" s="58" t="s">
        <v>404</v>
      </c>
      <c r="O165" s="52">
        <v>1</v>
      </c>
      <c r="P165" s="52">
        <v>1</v>
      </c>
      <c r="Q165" s="52">
        <v>1</v>
      </c>
      <c r="R165" s="52">
        <f t="shared" si="20"/>
        <v>3</v>
      </c>
      <c r="S165" s="52" t="s">
        <v>433</v>
      </c>
      <c r="T165" s="52" t="s">
        <v>1</v>
      </c>
      <c r="U165" s="52" t="s">
        <v>1</v>
      </c>
      <c r="V165" s="52" t="s">
        <v>1</v>
      </c>
      <c r="W165" s="52">
        <f t="shared" si="21"/>
        <v>0</v>
      </c>
      <c r="X165" s="52" t="s">
        <v>1</v>
      </c>
      <c r="Y165" s="52" t="s">
        <v>1</v>
      </c>
      <c r="Z165" s="52">
        <v>1</v>
      </c>
      <c r="AA165" s="52">
        <f t="shared" si="22"/>
        <v>0</v>
      </c>
      <c r="AB165" s="52" t="s">
        <v>1</v>
      </c>
      <c r="AC165" s="52" t="s">
        <v>1</v>
      </c>
      <c r="AD165" s="52" t="s">
        <v>1</v>
      </c>
      <c r="AE165" s="52">
        <f t="shared" si="23"/>
        <v>0</v>
      </c>
      <c r="AF165" s="293" t="s">
        <v>1</v>
      </c>
      <c r="AG165" s="293"/>
      <c r="AH165" s="52" t="s">
        <v>1</v>
      </c>
      <c r="AI165" s="52" t="s">
        <v>1</v>
      </c>
      <c r="AJ165" s="52">
        <f t="shared" si="24"/>
        <v>0</v>
      </c>
      <c r="AK165" s="52" t="s">
        <v>1</v>
      </c>
      <c r="AL165" s="293" t="s">
        <v>1</v>
      </c>
      <c r="AM165" s="293"/>
      <c r="AN165" s="52" t="s">
        <v>1</v>
      </c>
      <c r="AO165" s="59" t="s">
        <v>1</v>
      </c>
      <c r="AP165" s="60">
        <f t="shared" si="25"/>
        <v>0</v>
      </c>
      <c r="AQ165" s="294" t="s">
        <v>1</v>
      </c>
      <c r="AR165" s="294"/>
      <c r="AS165" s="294"/>
      <c r="AT165" s="61">
        <v>1</v>
      </c>
      <c r="AU165" s="36">
        <f t="shared" si="26"/>
        <v>786</v>
      </c>
      <c r="AV165" s="62">
        <v>813</v>
      </c>
      <c r="AW165" s="36" t="e">
        <f>VLOOKUP(B165,'[25]Intermediate Cities'!A:A,1,FALSE)</f>
        <v>#N/A</v>
      </c>
      <c r="AX165" s="36">
        <f t="shared" si="27"/>
        <v>0</v>
      </c>
      <c r="AY165" s="36">
        <f t="shared" si="28"/>
        <v>1</v>
      </c>
      <c r="AZ165" s="36">
        <v>1</v>
      </c>
    </row>
    <row r="166" spans="1:52" ht="16.5" hidden="1" customHeight="1" x14ac:dyDescent="0.3">
      <c r="A166" s="51">
        <v>160</v>
      </c>
      <c r="B166" s="52">
        <v>787</v>
      </c>
      <c r="C166" s="53" t="s">
        <v>19</v>
      </c>
      <c r="D166" s="54" t="s">
        <v>429</v>
      </c>
      <c r="E166" s="53" t="s">
        <v>430</v>
      </c>
      <c r="F166" s="52" t="s">
        <v>293</v>
      </c>
      <c r="G166" s="52" t="s">
        <v>293</v>
      </c>
      <c r="H166" s="55" t="s">
        <v>311</v>
      </c>
      <c r="I166" s="53" t="s">
        <v>1</v>
      </c>
      <c r="J166" s="53" t="s">
        <v>1</v>
      </c>
      <c r="K166" s="53" t="s">
        <v>1</v>
      </c>
      <c r="L166" s="66" t="s">
        <v>436</v>
      </c>
      <c r="M166" s="57" t="s">
        <v>432</v>
      </c>
      <c r="N166" s="64" t="s">
        <v>432</v>
      </c>
      <c r="O166" s="52" t="s">
        <v>1</v>
      </c>
      <c r="P166" s="52" t="s">
        <v>1</v>
      </c>
      <c r="Q166" s="52" t="s">
        <v>1</v>
      </c>
      <c r="R166" s="52">
        <f t="shared" si="20"/>
        <v>0</v>
      </c>
      <c r="S166" s="52" t="s">
        <v>1</v>
      </c>
      <c r="T166" s="52" t="s">
        <v>1</v>
      </c>
      <c r="U166" s="52" t="s">
        <v>1</v>
      </c>
      <c r="V166" s="52" t="s">
        <v>1</v>
      </c>
      <c r="W166" s="52">
        <f t="shared" si="21"/>
        <v>0</v>
      </c>
      <c r="X166" s="52" t="s">
        <v>1</v>
      </c>
      <c r="Y166" s="52" t="s">
        <v>1</v>
      </c>
      <c r="Z166" s="52" t="s">
        <v>1</v>
      </c>
      <c r="AA166" s="52">
        <f t="shared" si="22"/>
        <v>0</v>
      </c>
      <c r="AB166" s="52" t="s">
        <v>1</v>
      </c>
      <c r="AC166" s="52" t="s">
        <v>1</v>
      </c>
      <c r="AD166" s="52" t="s">
        <v>1</v>
      </c>
      <c r="AE166" s="52">
        <f t="shared" si="23"/>
        <v>0</v>
      </c>
      <c r="AF166" s="293" t="s">
        <v>1</v>
      </c>
      <c r="AG166" s="293"/>
      <c r="AH166" s="52" t="s">
        <v>1</v>
      </c>
      <c r="AI166" s="52" t="s">
        <v>1</v>
      </c>
      <c r="AJ166" s="52">
        <f t="shared" si="24"/>
        <v>0</v>
      </c>
      <c r="AK166" s="52" t="s">
        <v>1</v>
      </c>
      <c r="AL166" s="293" t="s">
        <v>1</v>
      </c>
      <c r="AM166" s="293"/>
      <c r="AN166" s="52" t="s">
        <v>1</v>
      </c>
      <c r="AO166" s="59" t="s">
        <v>1</v>
      </c>
      <c r="AP166" s="60">
        <f t="shared" si="25"/>
        <v>0</v>
      </c>
      <c r="AQ166" s="294" t="s">
        <v>1</v>
      </c>
      <c r="AR166" s="294"/>
      <c r="AS166" s="294"/>
      <c r="AT166" s="61"/>
      <c r="AU166" s="36">
        <f t="shared" si="26"/>
        <v>787</v>
      </c>
      <c r="AV166" s="62">
        <v>814</v>
      </c>
      <c r="AW166" s="36" t="e">
        <f>VLOOKUP(B166,'[25]Intermediate Cities'!A:A,1,FALSE)</f>
        <v>#N/A</v>
      </c>
      <c r="AX166" s="36">
        <f t="shared" si="27"/>
        <v>0</v>
      </c>
      <c r="AY166" s="36">
        <f t="shared" si="28"/>
        <v>0</v>
      </c>
      <c r="AZ166" s="36">
        <f t="shared" si="29"/>
        <v>0</v>
      </c>
    </row>
    <row r="167" spans="1:52" ht="15.75" hidden="1" customHeight="1" x14ac:dyDescent="0.3">
      <c r="A167" s="51">
        <v>161</v>
      </c>
      <c r="B167" s="52">
        <v>788</v>
      </c>
      <c r="C167" s="53" t="s">
        <v>261</v>
      </c>
      <c r="D167" s="54" t="s">
        <v>429</v>
      </c>
      <c r="E167" s="53" t="s">
        <v>434</v>
      </c>
      <c r="F167" s="52" t="s">
        <v>293</v>
      </c>
      <c r="G167" s="52" t="s">
        <v>293</v>
      </c>
      <c r="H167" s="55" t="s">
        <v>312</v>
      </c>
      <c r="I167" s="53" t="s">
        <v>1</v>
      </c>
      <c r="J167" s="53" t="s">
        <v>1</v>
      </c>
      <c r="K167" s="53" t="s">
        <v>1</v>
      </c>
      <c r="L167" s="68" t="s">
        <v>6</v>
      </c>
      <c r="M167" s="57" t="s">
        <v>432</v>
      </c>
      <c r="N167" s="58" t="s">
        <v>404</v>
      </c>
      <c r="O167" s="52">
        <v>1</v>
      </c>
      <c r="P167" s="52" t="s">
        <v>1</v>
      </c>
      <c r="Q167" s="52">
        <v>1</v>
      </c>
      <c r="R167" s="52">
        <f t="shared" si="20"/>
        <v>2</v>
      </c>
      <c r="S167" s="52" t="s">
        <v>433</v>
      </c>
      <c r="T167" s="52" t="s">
        <v>1</v>
      </c>
      <c r="U167" s="52" t="s">
        <v>1</v>
      </c>
      <c r="V167" s="52" t="s">
        <v>1</v>
      </c>
      <c r="W167" s="52">
        <f t="shared" si="21"/>
        <v>0</v>
      </c>
      <c r="X167" s="52">
        <v>1</v>
      </c>
      <c r="Y167" s="52" t="s">
        <v>1</v>
      </c>
      <c r="Z167" s="52">
        <v>1</v>
      </c>
      <c r="AA167" s="52">
        <f t="shared" si="22"/>
        <v>0</v>
      </c>
      <c r="AB167" s="52" t="s">
        <v>1</v>
      </c>
      <c r="AC167" s="52" t="s">
        <v>1</v>
      </c>
      <c r="AD167" s="52" t="s">
        <v>1</v>
      </c>
      <c r="AE167" s="52">
        <f t="shared" si="23"/>
        <v>0</v>
      </c>
      <c r="AF167" s="293" t="s">
        <v>1</v>
      </c>
      <c r="AG167" s="293"/>
      <c r="AH167" s="52" t="s">
        <v>1</v>
      </c>
      <c r="AI167" s="52" t="s">
        <v>1</v>
      </c>
      <c r="AJ167" s="52">
        <f t="shared" si="24"/>
        <v>0</v>
      </c>
      <c r="AK167" s="52" t="s">
        <v>1</v>
      </c>
      <c r="AL167" s="293" t="s">
        <v>1</v>
      </c>
      <c r="AM167" s="293"/>
      <c r="AN167" s="52" t="s">
        <v>1</v>
      </c>
      <c r="AO167" s="59" t="s">
        <v>1</v>
      </c>
      <c r="AP167" s="60">
        <f t="shared" si="25"/>
        <v>0</v>
      </c>
      <c r="AQ167" s="294" t="s">
        <v>1</v>
      </c>
      <c r="AR167" s="294"/>
      <c r="AS167" s="294"/>
      <c r="AT167" s="61">
        <v>1</v>
      </c>
      <c r="AU167" s="36">
        <f t="shared" si="26"/>
        <v>788</v>
      </c>
      <c r="AV167" s="62">
        <v>815</v>
      </c>
      <c r="AW167" s="36" t="e">
        <f>VLOOKUP(B167,'[25]Intermediate Cities'!A:A,1,FALSE)</f>
        <v>#N/A</v>
      </c>
      <c r="AX167" s="36">
        <f t="shared" si="27"/>
        <v>0</v>
      </c>
      <c r="AY167" s="36">
        <f t="shared" si="28"/>
        <v>1</v>
      </c>
      <c r="AZ167" s="36">
        <v>1</v>
      </c>
    </row>
    <row r="168" spans="1:52" ht="16.5" hidden="1" customHeight="1" x14ac:dyDescent="0.3">
      <c r="A168" s="51">
        <v>162</v>
      </c>
      <c r="B168" s="52">
        <v>789</v>
      </c>
      <c r="C168" s="53" t="s">
        <v>223</v>
      </c>
      <c r="D168" s="54" t="s">
        <v>429</v>
      </c>
      <c r="E168" s="53" t="s">
        <v>434</v>
      </c>
      <c r="F168" s="52" t="s">
        <v>293</v>
      </c>
      <c r="G168" s="52" t="s">
        <v>293</v>
      </c>
      <c r="H168" s="55" t="s">
        <v>312</v>
      </c>
      <c r="I168" s="53" t="s">
        <v>1</v>
      </c>
      <c r="J168" s="53" t="s">
        <v>1</v>
      </c>
      <c r="K168" s="53" t="s">
        <v>1</v>
      </c>
      <c r="L168" s="63" t="s">
        <v>5</v>
      </c>
      <c r="M168" s="57" t="s">
        <v>432</v>
      </c>
      <c r="N168" s="58" t="s">
        <v>404</v>
      </c>
      <c r="O168" s="52">
        <v>1</v>
      </c>
      <c r="P168" s="52" t="s">
        <v>1</v>
      </c>
      <c r="Q168" s="52">
        <v>1</v>
      </c>
      <c r="R168" s="52">
        <f t="shared" si="20"/>
        <v>2</v>
      </c>
      <c r="S168" s="52" t="s">
        <v>433</v>
      </c>
      <c r="T168" s="52" t="s">
        <v>1</v>
      </c>
      <c r="U168" s="52" t="s">
        <v>1</v>
      </c>
      <c r="V168" s="52" t="s">
        <v>1</v>
      </c>
      <c r="W168" s="52">
        <f t="shared" si="21"/>
        <v>0</v>
      </c>
      <c r="X168" s="52" t="s">
        <v>1</v>
      </c>
      <c r="Y168" s="52" t="s">
        <v>1</v>
      </c>
      <c r="Z168" s="52">
        <v>1</v>
      </c>
      <c r="AA168" s="52">
        <f t="shared" si="22"/>
        <v>0</v>
      </c>
      <c r="AB168" s="52" t="s">
        <v>1</v>
      </c>
      <c r="AC168" s="52" t="s">
        <v>1</v>
      </c>
      <c r="AD168" s="52" t="s">
        <v>1</v>
      </c>
      <c r="AE168" s="52">
        <f t="shared" si="23"/>
        <v>0</v>
      </c>
      <c r="AF168" s="293" t="s">
        <v>1</v>
      </c>
      <c r="AG168" s="293"/>
      <c r="AH168" s="52" t="s">
        <v>1</v>
      </c>
      <c r="AI168" s="52" t="s">
        <v>1</v>
      </c>
      <c r="AJ168" s="52">
        <f t="shared" si="24"/>
        <v>0</v>
      </c>
      <c r="AK168" s="52" t="s">
        <v>1</v>
      </c>
      <c r="AL168" s="293" t="s">
        <v>1</v>
      </c>
      <c r="AM168" s="293"/>
      <c r="AN168" s="52" t="s">
        <v>1</v>
      </c>
      <c r="AO168" s="59" t="s">
        <v>1</v>
      </c>
      <c r="AP168" s="60">
        <f t="shared" si="25"/>
        <v>0</v>
      </c>
      <c r="AQ168" s="294" t="s">
        <v>1</v>
      </c>
      <c r="AR168" s="294"/>
      <c r="AS168" s="294"/>
      <c r="AT168" s="61">
        <v>1</v>
      </c>
      <c r="AU168" s="36">
        <f t="shared" si="26"/>
        <v>789</v>
      </c>
      <c r="AV168" s="62">
        <v>816</v>
      </c>
      <c r="AW168" s="36">
        <f>VLOOKUP(B168,'[25]Intermediate Cities'!A:A,1,FALSE)</f>
        <v>789</v>
      </c>
      <c r="AX168" s="36">
        <f t="shared" si="27"/>
        <v>0</v>
      </c>
      <c r="AY168" s="36">
        <f t="shared" si="28"/>
        <v>1</v>
      </c>
      <c r="AZ168" s="36">
        <v>1</v>
      </c>
    </row>
    <row r="169" spans="1:52" ht="15.75" hidden="1" customHeight="1" x14ac:dyDescent="0.3">
      <c r="A169" s="51">
        <v>163</v>
      </c>
      <c r="B169" s="52">
        <v>790</v>
      </c>
      <c r="C169" s="53" t="s">
        <v>139</v>
      </c>
      <c r="D169" s="54" t="s">
        <v>429</v>
      </c>
      <c r="E169" s="53" t="s">
        <v>430</v>
      </c>
      <c r="F169" s="52" t="s">
        <v>293</v>
      </c>
      <c r="G169" s="52" t="s">
        <v>293</v>
      </c>
      <c r="H169" s="55" t="s">
        <v>345</v>
      </c>
      <c r="I169" s="53" t="s">
        <v>1</v>
      </c>
      <c r="J169" s="53" t="s">
        <v>1</v>
      </c>
      <c r="K169" s="53" t="s">
        <v>1</v>
      </c>
      <c r="L169" s="56" t="s">
        <v>431</v>
      </c>
      <c r="M169" s="57" t="s">
        <v>432</v>
      </c>
      <c r="N169" s="58" t="s">
        <v>404</v>
      </c>
      <c r="O169" s="52" t="s">
        <v>1</v>
      </c>
      <c r="P169" s="52" t="s">
        <v>1</v>
      </c>
      <c r="Q169" s="52" t="s">
        <v>1</v>
      </c>
      <c r="R169" s="52">
        <f t="shared" si="20"/>
        <v>0</v>
      </c>
      <c r="S169" s="52" t="s">
        <v>1</v>
      </c>
      <c r="T169" s="52" t="s">
        <v>1</v>
      </c>
      <c r="U169" s="52" t="s">
        <v>1</v>
      </c>
      <c r="V169" s="52">
        <v>1</v>
      </c>
      <c r="W169" s="52">
        <f t="shared" si="21"/>
        <v>0</v>
      </c>
      <c r="X169" s="52" t="s">
        <v>1</v>
      </c>
      <c r="Y169" s="52" t="s">
        <v>1</v>
      </c>
      <c r="Z169" s="52" t="s">
        <v>1</v>
      </c>
      <c r="AA169" s="52">
        <f t="shared" si="22"/>
        <v>0</v>
      </c>
      <c r="AB169" s="52" t="s">
        <v>1</v>
      </c>
      <c r="AC169" s="52" t="s">
        <v>1</v>
      </c>
      <c r="AD169" s="52" t="s">
        <v>1</v>
      </c>
      <c r="AE169" s="52">
        <f t="shared" si="23"/>
        <v>0</v>
      </c>
      <c r="AF169" s="293" t="s">
        <v>1</v>
      </c>
      <c r="AG169" s="293"/>
      <c r="AH169" s="52" t="s">
        <v>1</v>
      </c>
      <c r="AI169" s="52" t="s">
        <v>1</v>
      </c>
      <c r="AJ169" s="52">
        <f t="shared" si="24"/>
        <v>0</v>
      </c>
      <c r="AK169" s="52" t="s">
        <v>1</v>
      </c>
      <c r="AL169" s="293" t="s">
        <v>1</v>
      </c>
      <c r="AM169" s="293"/>
      <c r="AN169" s="52" t="s">
        <v>1</v>
      </c>
      <c r="AO169" s="59" t="s">
        <v>1</v>
      </c>
      <c r="AP169" s="60">
        <f t="shared" si="25"/>
        <v>0</v>
      </c>
      <c r="AQ169" s="294" t="s">
        <v>1</v>
      </c>
      <c r="AR169" s="294"/>
      <c r="AS169" s="294"/>
      <c r="AT169" s="61">
        <v>1</v>
      </c>
      <c r="AU169" s="36">
        <f t="shared" si="26"/>
        <v>790</v>
      </c>
      <c r="AV169" s="62">
        <v>817</v>
      </c>
      <c r="AW169" s="36" t="e">
        <f>VLOOKUP(B169,'[25]Intermediate Cities'!A:A,1,FALSE)</f>
        <v>#N/A</v>
      </c>
      <c r="AX169" s="36">
        <f t="shared" si="27"/>
        <v>0</v>
      </c>
      <c r="AY169" s="36">
        <f t="shared" si="28"/>
        <v>0</v>
      </c>
      <c r="AZ169" s="36">
        <f t="shared" si="29"/>
        <v>0</v>
      </c>
    </row>
    <row r="170" spans="1:52" ht="15.75" hidden="1" customHeight="1" x14ac:dyDescent="0.3">
      <c r="A170" s="51">
        <v>164</v>
      </c>
      <c r="B170" s="52">
        <v>791</v>
      </c>
      <c r="C170" s="53" t="s">
        <v>217</v>
      </c>
      <c r="D170" s="54" t="s">
        <v>429</v>
      </c>
      <c r="E170" s="53" t="s">
        <v>434</v>
      </c>
      <c r="F170" s="52" t="s">
        <v>293</v>
      </c>
      <c r="G170" s="52" t="s">
        <v>293</v>
      </c>
      <c r="H170" s="55" t="s">
        <v>345</v>
      </c>
      <c r="I170" s="53" t="s">
        <v>1</v>
      </c>
      <c r="J170" s="53" t="s">
        <v>1</v>
      </c>
      <c r="K170" s="53" t="s">
        <v>1</v>
      </c>
      <c r="L170" s="63" t="s">
        <v>5</v>
      </c>
      <c r="M170" s="64" t="s">
        <v>404</v>
      </c>
      <c r="N170" s="58" t="s">
        <v>404</v>
      </c>
      <c r="O170" s="52">
        <v>1</v>
      </c>
      <c r="P170" s="52">
        <v>1</v>
      </c>
      <c r="Q170" s="52">
        <v>1</v>
      </c>
      <c r="R170" s="52">
        <f t="shared" si="20"/>
        <v>3</v>
      </c>
      <c r="S170" s="52" t="s">
        <v>433</v>
      </c>
      <c r="T170" s="52" t="s">
        <v>1</v>
      </c>
      <c r="U170" s="52" t="s">
        <v>1</v>
      </c>
      <c r="V170" s="52" t="s">
        <v>1</v>
      </c>
      <c r="W170" s="52">
        <f t="shared" si="21"/>
        <v>0</v>
      </c>
      <c r="X170" s="52">
        <v>1</v>
      </c>
      <c r="Y170" s="52">
        <v>1</v>
      </c>
      <c r="Z170" s="52">
        <v>1</v>
      </c>
      <c r="AA170" s="52">
        <f t="shared" si="22"/>
        <v>0</v>
      </c>
      <c r="AB170" s="52" t="s">
        <v>1</v>
      </c>
      <c r="AC170" s="52" t="s">
        <v>1</v>
      </c>
      <c r="AD170" s="52" t="s">
        <v>1</v>
      </c>
      <c r="AE170" s="52">
        <f t="shared" si="23"/>
        <v>0</v>
      </c>
      <c r="AF170" s="293" t="s">
        <v>1</v>
      </c>
      <c r="AG170" s="293"/>
      <c r="AH170" s="52" t="s">
        <v>1</v>
      </c>
      <c r="AI170" s="52" t="s">
        <v>1</v>
      </c>
      <c r="AJ170" s="52">
        <f t="shared" si="24"/>
        <v>0</v>
      </c>
      <c r="AK170" s="52" t="s">
        <v>1</v>
      </c>
      <c r="AL170" s="293" t="s">
        <v>1</v>
      </c>
      <c r="AM170" s="293"/>
      <c r="AN170" s="52" t="s">
        <v>1</v>
      </c>
      <c r="AO170" s="59" t="s">
        <v>1</v>
      </c>
      <c r="AP170" s="60">
        <f t="shared" si="25"/>
        <v>0</v>
      </c>
      <c r="AQ170" s="294" t="s">
        <v>1</v>
      </c>
      <c r="AR170" s="294"/>
      <c r="AS170" s="294"/>
      <c r="AT170" s="61">
        <v>1</v>
      </c>
      <c r="AU170" s="36">
        <f t="shared" si="26"/>
        <v>791</v>
      </c>
      <c r="AV170" s="62">
        <v>818</v>
      </c>
      <c r="AW170" s="36">
        <f>VLOOKUP(B170,'[25]Intermediate Cities'!A:A,1,FALSE)</f>
        <v>791</v>
      </c>
      <c r="AX170" s="36">
        <f t="shared" si="27"/>
        <v>0</v>
      </c>
      <c r="AY170" s="36">
        <f t="shared" si="28"/>
        <v>1</v>
      </c>
      <c r="AZ170" s="36">
        <v>1</v>
      </c>
    </row>
    <row r="171" spans="1:52" ht="16.5" hidden="1" customHeight="1" x14ac:dyDescent="0.3">
      <c r="A171" s="51">
        <v>165</v>
      </c>
      <c r="B171" s="52">
        <v>792</v>
      </c>
      <c r="C171" s="53" t="s">
        <v>225</v>
      </c>
      <c r="D171" s="54" t="s">
        <v>429</v>
      </c>
      <c r="E171" s="53" t="s">
        <v>434</v>
      </c>
      <c r="F171" s="52" t="s">
        <v>293</v>
      </c>
      <c r="G171" s="52" t="s">
        <v>293</v>
      </c>
      <c r="H171" s="55" t="s">
        <v>345</v>
      </c>
      <c r="I171" s="53" t="s">
        <v>1</v>
      </c>
      <c r="J171" s="53" t="s">
        <v>1</v>
      </c>
      <c r="K171" s="53" t="s">
        <v>1</v>
      </c>
      <c r="L171" s="67" t="s">
        <v>8</v>
      </c>
      <c r="M171" s="64" t="s">
        <v>404</v>
      </c>
      <c r="N171" s="58" t="s">
        <v>404</v>
      </c>
      <c r="O171" s="52">
        <v>1</v>
      </c>
      <c r="P171" s="52">
        <v>1</v>
      </c>
      <c r="Q171" s="52">
        <v>1</v>
      </c>
      <c r="R171" s="52">
        <f t="shared" si="20"/>
        <v>3</v>
      </c>
      <c r="S171" s="52" t="s">
        <v>433</v>
      </c>
      <c r="T171" s="52" t="s">
        <v>1</v>
      </c>
      <c r="U171" s="52" t="s">
        <v>1</v>
      </c>
      <c r="V171" s="52" t="s">
        <v>1</v>
      </c>
      <c r="W171" s="52">
        <f t="shared" si="21"/>
        <v>0</v>
      </c>
      <c r="X171" s="52">
        <v>1</v>
      </c>
      <c r="Y171" s="52">
        <v>1</v>
      </c>
      <c r="Z171" s="52">
        <v>1</v>
      </c>
      <c r="AA171" s="52">
        <f t="shared" si="22"/>
        <v>0</v>
      </c>
      <c r="AB171" s="52" t="s">
        <v>1</v>
      </c>
      <c r="AC171" s="52" t="s">
        <v>1</v>
      </c>
      <c r="AD171" s="52" t="s">
        <v>1</v>
      </c>
      <c r="AE171" s="52">
        <f t="shared" si="23"/>
        <v>0</v>
      </c>
      <c r="AF171" s="293" t="s">
        <v>1</v>
      </c>
      <c r="AG171" s="293"/>
      <c r="AH171" s="52" t="s">
        <v>1</v>
      </c>
      <c r="AI171" s="52" t="s">
        <v>1</v>
      </c>
      <c r="AJ171" s="52">
        <f t="shared" si="24"/>
        <v>0</v>
      </c>
      <c r="AK171" s="52" t="s">
        <v>1</v>
      </c>
      <c r="AL171" s="293" t="s">
        <v>1</v>
      </c>
      <c r="AM171" s="293"/>
      <c r="AN171" s="52" t="s">
        <v>1</v>
      </c>
      <c r="AO171" s="59" t="s">
        <v>1</v>
      </c>
      <c r="AP171" s="60">
        <f t="shared" si="25"/>
        <v>0</v>
      </c>
      <c r="AQ171" s="294" t="s">
        <v>1</v>
      </c>
      <c r="AR171" s="294"/>
      <c r="AS171" s="294"/>
      <c r="AT171" s="61">
        <v>1</v>
      </c>
      <c r="AU171" s="36">
        <f t="shared" si="26"/>
        <v>792</v>
      </c>
      <c r="AV171" s="62">
        <v>820</v>
      </c>
      <c r="AW171" s="36" t="e">
        <f>VLOOKUP(B171,'[25]Intermediate Cities'!A:A,1,FALSE)</f>
        <v>#N/A</v>
      </c>
      <c r="AX171" s="36">
        <f t="shared" si="27"/>
        <v>0</v>
      </c>
      <c r="AY171" s="36">
        <f t="shared" si="28"/>
        <v>1</v>
      </c>
      <c r="AZ171" s="36">
        <v>1</v>
      </c>
    </row>
    <row r="172" spans="1:52" ht="15.75" hidden="1" customHeight="1" x14ac:dyDescent="0.3">
      <c r="A172" s="51">
        <v>166</v>
      </c>
      <c r="B172" s="52">
        <v>794</v>
      </c>
      <c r="C172" s="53" t="s">
        <v>133</v>
      </c>
      <c r="D172" s="54" t="s">
        <v>429</v>
      </c>
      <c r="E172" s="53" t="s">
        <v>434</v>
      </c>
      <c r="F172" s="52" t="s">
        <v>293</v>
      </c>
      <c r="G172" s="52" t="s">
        <v>293</v>
      </c>
      <c r="H172" s="55" t="s">
        <v>345</v>
      </c>
      <c r="I172" s="53" t="s">
        <v>1</v>
      </c>
      <c r="J172" s="53" t="s">
        <v>1</v>
      </c>
      <c r="K172" s="53" t="s">
        <v>1</v>
      </c>
      <c r="L172" s="56" t="s">
        <v>431</v>
      </c>
      <c r="M172" s="57" t="s">
        <v>432</v>
      </c>
      <c r="N172" s="58" t="s">
        <v>404</v>
      </c>
      <c r="O172" s="52">
        <v>1</v>
      </c>
      <c r="P172" s="52" t="s">
        <v>1</v>
      </c>
      <c r="Q172" s="52">
        <v>1</v>
      </c>
      <c r="R172" s="52">
        <f t="shared" si="20"/>
        <v>2</v>
      </c>
      <c r="S172" s="52" t="s">
        <v>433</v>
      </c>
      <c r="T172" s="52" t="s">
        <v>1</v>
      </c>
      <c r="U172" s="52" t="s">
        <v>1</v>
      </c>
      <c r="V172" s="52" t="s">
        <v>1</v>
      </c>
      <c r="W172" s="52">
        <f t="shared" si="21"/>
        <v>0</v>
      </c>
      <c r="X172" s="52" t="s">
        <v>1</v>
      </c>
      <c r="Y172" s="52" t="s">
        <v>1</v>
      </c>
      <c r="Z172" s="52" t="s">
        <v>1</v>
      </c>
      <c r="AA172" s="52">
        <f t="shared" si="22"/>
        <v>0</v>
      </c>
      <c r="AB172" s="52" t="s">
        <v>1</v>
      </c>
      <c r="AC172" s="52" t="s">
        <v>1</v>
      </c>
      <c r="AD172" s="52" t="s">
        <v>1</v>
      </c>
      <c r="AE172" s="52">
        <f t="shared" si="23"/>
        <v>0</v>
      </c>
      <c r="AF172" s="293" t="s">
        <v>1</v>
      </c>
      <c r="AG172" s="293"/>
      <c r="AH172" s="52" t="s">
        <v>1</v>
      </c>
      <c r="AI172" s="52" t="s">
        <v>1</v>
      </c>
      <c r="AJ172" s="52">
        <f t="shared" si="24"/>
        <v>0</v>
      </c>
      <c r="AK172" s="52" t="s">
        <v>1</v>
      </c>
      <c r="AL172" s="293" t="s">
        <v>1</v>
      </c>
      <c r="AM172" s="293"/>
      <c r="AN172" s="52" t="s">
        <v>1</v>
      </c>
      <c r="AO172" s="59" t="s">
        <v>1</v>
      </c>
      <c r="AP172" s="60">
        <f t="shared" si="25"/>
        <v>0</v>
      </c>
      <c r="AQ172" s="294" t="s">
        <v>1</v>
      </c>
      <c r="AR172" s="294"/>
      <c r="AS172" s="294"/>
      <c r="AT172" s="61">
        <v>1</v>
      </c>
      <c r="AU172" s="36">
        <f t="shared" si="26"/>
        <v>794</v>
      </c>
      <c r="AV172" s="62">
        <v>821</v>
      </c>
      <c r="AW172" s="36" t="e">
        <f>VLOOKUP(B172,'[25]Intermediate Cities'!A:A,1,FALSE)</f>
        <v>#N/A</v>
      </c>
      <c r="AX172" s="36">
        <f t="shared" si="27"/>
        <v>0</v>
      </c>
      <c r="AY172" s="36">
        <f t="shared" si="28"/>
        <v>1</v>
      </c>
      <c r="AZ172" s="36">
        <v>1</v>
      </c>
    </row>
    <row r="173" spans="1:52" ht="16.5" hidden="1" customHeight="1" x14ac:dyDescent="0.3">
      <c r="A173" s="51">
        <v>167</v>
      </c>
      <c r="B173" s="52">
        <v>795</v>
      </c>
      <c r="C173" s="53" t="s">
        <v>220</v>
      </c>
      <c r="D173" s="54" t="s">
        <v>429</v>
      </c>
      <c r="E173" s="53" t="s">
        <v>434</v>
      </c>
      <c r="F173" s="52" t="s">
        <v>293</v>
      </c>
      <c r="G173" s="52" t="s">
        <v>293</v>
      </c>
      <c r="H173" s="55" t="s">
        <v>345</v>
      </c>
      <c r="I173" s="53" t="s">
        <v>1</v>
      </c>
      <c r="J173" s="53" t="s">
        <v>1</v>
      </c>
      <c r="K173" s="53" t="s">
        <v>1</v>
      </c>
      <c r="L173" s="63" t="s">
        <v>5</v>
      </c>
      <c r="M173" s="64" t="s">
        <v>404</v>
      </c>
      <c r="N173" s="58" t="s">
        <v>404</v>
      </c>
      <c r="O173" s="52">
        <v>1</v>
      </c>
      <c r="P173" s="52">
        <v>1</v>
      </c>
      <c r="Q173" s="52">
        <v>1</v>
      </c>
      <c r="R173" s="52">
        <f t="shared" si="20"/>
        <v>3</v>
      </c>
      <c r="S173" s="52" t="s">
        <v>433</v>
      </c>
      <c r="T173" s="52" t="s">
        <v>1</v>
      </c>
      <c r="U173" s="52" t="s">
        <v>1</v>
      </c>
      <c r="V173" s="52" t="s">
        <v>1</v>
      </c>
      <c r="W173" s="52">
        <f t="shared" si="21"/>
        <v>0</v>
      </c>
      <c r="X173" s="52">
        <v>1</v>
      </c>
      <c r="Y173" s="52">
        <v>1</v>
      </c>
      <c r="Z173" s="52">
        <v>1</v>
      </c>
      <c r="AA173" s="52">
        <f t="shared" si="22"/>
        <v>0</v>
      </c>
      <c r="AB173" s="52" t="s">
        <v>1</v>
      </c>
      <c r="AC173" s="52" t="s">
        <v>1</v>
      </c>
      <c r="AD173" s="52" t="s">
        <v>1</v>
      </c>
      <c r="AE173" s="52">
        <f t="shared" si="23"/>
        <v>0</v>
      </c>
      <c r="AF173" s="293">
        <v>1</v>
      </c>
      <c r="AG173" s="293"/>
      <c r="AH173" s="52">
        <v>1</v>
      </c>
      <c r="AI173" s="52">
        <v>1</v>
      </c>
      <c r="AJ173" s="52">
        <f t="shared" si="24"/>
        <v>3</v>
      </c>
      <c r="AK173" s="52" t="s">
        <v>433</v>
      </c>
      <c r="AL173" s="293">
        <v>1</v>
      </c>
      <c r="AM173" s="293"/>
      <c r="AN173" s="52">
        <v>1</v>
      </c>
      <c r="AO173" s="59">
        <v>1</v>
      </c>
      <c r="AP173" s="60">
        <f t="shared" si="25"/>
        <v>3</v>
      </c>
      <c r="AQ173" s="294" t="s">
        <v>439</v>
      </c>
      <c r="AR173" s="294"/>
      <c r="AS173" s="294"/>
      <c r="AT173" s="61">
        <v>1</v>
      </c>
      <c r="AU173" s="36">
        <f t="shared" si="26"/>
        <v>795</v>
      </c>
      <c r="AV173" s="62">
        <v>823</v>
      </c>
      <c r="AW173" s="36" t="e">
        <f>VLOOKUP(B173,'[25]Intermediate Cities'!A:A,1,FALSE)</f>
        <v>#N/A</v>
      </c>
      <c r="AX173" s="36">
        <f t="shared" si="27"/>
        <v>1</v>
      </c>
      <c r="AY173" s="36">
        <f t="shared" si="28"/>
        <v>2</v>
      </c>
      <c r="AZ173" s="36">
        <v>1</v>
      </c>
    </row>
    <row r="174" spans="1:52" ht="15.75" hidden="1" customHeight="1" x14ac:dyDescent="0.3">
      <c r="A174" s="51">
        <v>168</v>
      </c>
      <c r="B174" s="52">
        <v>796</v>
      </c>
      <c r="C174" s="53" t="s">
        <v>20</v>
      </c>
      <c r="D174" s="54" t="s">
        <v>429</v>
      </c>
      <c r="E174" s="53" t="s">
        <v>430</v>
      </c>
      <c r="F174" s="52" t="s">
        <v>293</v>
      </c>
      <c r="G174" s="52" t="s">
        <v>293</v>
      </c>
      <c r="H174" s="55" t="s">
        <v>312</v>
      </c>
      <c r="I174" s="53" t="s">
        <v>1</v>
      </c>
      <c r="J174" s="53" t="s">
        <v>1</v>
      </c>
      <c r="K174" s="53" t="s">
        <v>1</v>
      </c>
      <c r="L174" s="66" t="s">
        <v>436</v>
      </c>
      <c r="M174" s="57" t="s">
        <v>432</v>
      </c>
      <c r="N174" s="64" t="s">
        <v>432</v>
      </c>
      <c r="O174" s="52" t="s">
        <v>1</v>
      </c>
      <c r="P174" s="52" t="s">
        <v>1</v>
      </c>
      <c r="Q174" s="52" t="s">
        <v>1</v>
      </c>
      <c r="R174" s="52">
        <f t="shared" si="20"/>
        <v>0</v>
      </c>
      <c r="S174" s="52" t="s">
        <v>1</v>
      </c>
      <c r="T174" s="52" t="s">
        <v>1</v>
      </c>
      <c r="U174" s="52" t="s">
        <v>1</v>
      </c>
      <c r="V174" s="52" t="s">
        <v>1</v>
      </c>
      <c r="W174" s="52">
        <f t="shared" si="21"/>
        <v>0</v>
      </c>
      <c r="X174" s="52" t="s">
        <v>1</v>
      </c>
      <c r="Y174" s="52" t="s">
        <v>1</v>
      </c>
      <c r="Z174" s="52" t="s">
        <v>1</v>
      </c>
      <c r="AA174" s="52">
        <f t="shared" si="22"/>
        <v>0</v>
      </c>
      <c r="AB174" s="52" t="s">
        <v>1</v>
      </c>
      <c r="AC174" s="52" t="s">
        <v>1</v>
      </c>
      <c r="AD174" s="52" t="s">
        <v>1</v>
      </c>
      <c r="AE174" s="52">
        <f t="shared" si="23"/>
        <v>0</v>
      </c>
      <c r="AF174" s="293" t="s">
        <v>1</v>
      </c>
      <c r="AG174" s="293"/>
      <c r="AH174" s="52" t="s">
        <v>1</v>
      </c>
      <c r="AI174" s="52" t="s">
        <v>1</v>
      </c>
      <c r="AJ174" s="52">
        <f t="shared" si="24"/>
        <v>0</v>
      </c>
      <c r="AK174" s="52" t="s">
        <v>1</v>
      </c>
      <c r="AL174" s="293" t="s">
        <v>1</v>
      </c>
      <c r="AM174" s="293"/>
      <c r="AN174" s="52" t="s">
        <v>1</v>
      </c>
      <c r="AO174" s="59" t="s">
        <v>1</v>
      </c>
      <c r="AP174" s="60">
        <f t="shared" si="25"/>
        <v>0</v>
      </c>
      <c r="AQ174" s="294" t="s">
        <v>1</v>
      </c>
      <c r="AR174" s="294"/>
      <c r="AS174" s="294"/>
      <c r="AT174" s="61"/>
      <c r="AU174" s="36">
        <f t="shared" si="26"/>
        <v>796</v>
      </c>
      <c r="AV174" s="62">
        <v>825</v>
      </c>
      <c r="AW174" s="36" t="e">
        <f>VLOOKUP(B174,'[25]Intermediate Cities'!A:A,1,FALSE)</f>
        <v>#N/A</v>
      </c>
      <c r="AX174" s="36">
        <f t="shared" si="27"/>
        <v>0</v>
      </c>
      <c r="AY174" s="36">
        <f t="shared" si="28"/>
        <v>0</v>
      </c>
      <c r="AZ174" s="36">
        <f t="shared" si="29"/>
        <v>0</v>
      </c>
    </row>
    <row r="175" spans="1:52" ht="16.5" hidden="1" customHeight="1" x14ac:dyDescent="0.3">
      <c r="A175" s="51">
        <v>169</v>
      </c>
      <c r="B175" s="52">
        <v>797</v>
      </c>
      <c r="C175" s="53" t="s">
        <v>135</v>
      </c>
      <c r="D175" s="54" t="s">
        <v>429</v>
      </c>
      <c r="E175" s="53" t="s">
        <v>434</v>
      </c>
      <c r="F175" s="52" t="s">
        <v>293</v>
      </c>
      <c r="G175" s="52" t="s">
        <v>293</v>
      </c>
      <c r="H175" s="55" t="s">
        <v>311</v>
      </c>
      <c r="I175" s="53" t="s">
        <v>1</v>
      </c>
      <c r="J175" s="53" t="s">
        <v>1</v>
      </c>
      <c r="K175" s="53" t="s">
        <v>1</v>
      </c>
      <c r="L175" s="56" t="s">
        <v>431</v>
      </c>
      <c r="M175" s="57" t="s">
        <v>432</v>
      </c>
      <c r="N175" s="58" t="s">
        <v>404</v>
      </c>
      <c r="O175" s="52">
        <v>1</v>
      </c>
      <c r="P175" s="52">
        <v>1</v>
      </c>
      <c r="Q175" s="52">
        <v>1</v>
      </c>
      <c r="R175" s="52">
        <f t="shared" si="20"/>
        <v>3</v>
      </c>
      <c r="S175" s="52" t="s">
        <v>433</v>
      </c>
      <c r="T175" s="52" t="s">
        <v>1</v>
      </c>
      <c r="U175" s="52" t="s">
        <v>1</v>
      </c>
      <c r="V175" s="52" t="s">
        <v>1</v>
      </c>
      <c r="W175" s="52">
        <f t="shared" si="21"/>
        <v>0</v>
      </c>
      <c r="X175" s="52" t="s">
        <v>1</v>
      </c>
      <c r="Y175" s="52" t="s">
        <v>1</v>
      </c>
      <c r="Z175" s="52" t="s">
        <v>1</v>
      </c>
      <c r="AA175" s="52">
        <f t="shared" si="22"/>
        <v>0</v>
      </c>
      <c r="AB175" s="52" t="s">
        <v>1</v>
      </c>
      <c r="AC175" s="52" t="s">
        <v>1</v>
      </c>
      <c r="AD175" s="52" t="s">
        <v>1</v>
      </c>
      <c r="AE175" s="52">
        <f t="shared" si="23"/>
        <v>0</v>
      </c>
      <c r="AF175" s="293" t="s">
        <v>1</v>
      </c>
      <c r="AG175" s="293"/>
      <c r="AH175" s="52" t="s">
        <v>1</v>
      </c>
      <c r="AI175" s="52" t="s">
        <v>1</v>
      </c>
      <c r="AJ175" s="52">
        <f t="shared" si="24"/>
        <v>0</v>
      </c>
      <c r="AK175" s="52" t="s">
        <v>1</v>
      </c>
      <c r="AL175" s="293" t="s">
        <v>1</v>
      </c>
      <c r="AM175" s="293"/>
      <c r="AN175" s="52" t="s">
        <v>1</v>
      </c>
      <c r="AO175" s="59" t="s">
        <v>1</v>
      </c>
      <c r="AP175" s="60">
        <f t="shared" si="25"/>
        <v>0</v>
      </c>
      <c r="AQ175" s="294" t="s">
        <v>1</v>
      </c>
      <c r="AR175" s="294"/>
      <c r="AS175" s="294"/>
      <c r="AT175" s="61">
        <v>1</v>
      </c>
      <c r="AU175" s="36">
        <f t="shared" si="26"/>
        <v>797</v>
      </c>
      <c r="AV175" s="62">
        <v>826</v>
      </c>
      <c r="AW175" s="36">
        <f>VLOOKUP(B175,'[25]Intermediate Cities'!A:A,1,FALSE)</f>
        <v>797</v>
      </c>
      <c r="AX175" s="36">
        <f t="shared" si="27"/>
        <v>0</v>
      </c>
      <c r="AY175" s="36">
        <f t="shared" si="28"/>
        <v>1</v>
      </c>
      <c r="AZ175" s="36">
        <v>1</v>
      </c>
    </row>
    <row r="176" spans="1:52" ht="15.75" hidden="1" customHeight="1" x14ac:dyDescent="0.3">
      <c r="A176" s="51">
        <v>170</v>
      </c>
      <c r="B176" s="52">
        <v>798</v>
      </c>
      <c r="C176" s="53" t="s">
        <v>134</v>
      </c>
      <c r="D176" s="54" t="s">
        <v>429</v>
      </c>
      <c r="E176" s="53" t="s">
        <v>434</v>
      </c>
      <c r="F176" s="52" t="s">
        <v>293</v>
      </c>
      <c r="G176" s="52" t="s">
        <v>293</v>
      </c>
      <c r="H176" s="55" t="s">
        <v>345</v>
      </c>
      <c r="I176" s="53" t="s">
        <v>1</v>
      </c>
      <c r="J176" s="53" t="s">
        <v>1</v>
      </c>
      <c r="K176" s="53" t="s">
        <v>1</v>
      </c>
      <c r="L176" s="56" t="s">
        <v>431</v>
      </c>
      <c r="M176" s="64" t="s">
        <v>404</v>
      </c>
      <c r="N176" s="58" t="s">
        <v>404</v>
      </c>
      <c r="O176" s="52">
        <v>1</v>
      </c>
      <c r="P176" s="52">
        <v>1</v>
      </c>
      <c r="Q176" s="52">
        <v>1</v>
      </c>
      <c r="R176" s="52">
        <f t="shared" si="20"/>
        <v>3</v>
      </c>
      <c r="S176" s="52" t="s">
        <v>433</v>
      </c>
      <c r="T176" s="52">
        <v>1</v>
      </c>
      <c r="U176" s="52">
        <v>1</v>
      </c>
      <c r="V176" s="52">
        <v>1</v>
      </c>
      <c r="W176" s="52">
        <f t="shared" si="21"/>
        <v>0</v>
      </c>
      <c r="X176" s="52" t="s">
        <v>1</v>
      </c>
      <c r="Y176" s="52" t="s">
        <v>1</v>
      </c>
      <c r="Z176" s="52" t="s">
        <v>1</v>
      </c>
      <c r="AA176" s="52">
        <f t="shared" si="22"/>
        <v>0</v>
      </c>
      <c r="AB176" s="52" t="s">
        <v>1</v>
      </c>
      <c r="AC176" s="52" t="s">
        <v>1</v>
      </c>
      <c r="AD176" s="52" t="s">
        <v>1</v>
      </c>
      <c r="AE176" s="52">
        <f t="shared" si="23"/>
        <v>0</v>
      </c>
      <c r="AF176" s="293" t="s">
        <v>1</v>
      </c>
      <c r="AG176" s="293"/>
      <c r="AH176" s="52" t="s">
        <v>1</v>
      </c>
      <c r="AI176" s="52" t="s">
        <v>1</v>
      </c>
      <c r="AJ176" s="52">
        <f t="shared" si="24"/>
        <v>0</v>
      </c>
      <c r="AK176" s="52" t="s">
        <v>1</v>
      </c>
      <c r="AL176" s="293" t="s">
        <v>1</v>
      </c>
      <c r="AM176" s="293"/>
      <c r="AN176" s="52" t="s">
        <v>1</v>
      </c>
      <c r="AO176" s="59" t="s">
        <v>1</v>
      </c>
      <c r="AP176" s="60">
        <f t="shared" si="25"/>
        <v>0</v>
      </c>
      <c r="AQ176" s="294" t="s">
        <v>1</v>
      </c>
      <c r="AR176" s="294"/>
      <c r="AS176" s="294"/>
      <c r="AT176" s="61">
        <v>1</v>
      </c>
      <c r="AU176" s="36">
        <f t="shared" si="26"/>
        <v>798</v>
      </c>
      <c r="AV176" s="62">
        <v>827</v>
      </c>
      <c r="AW176" s="36" t="e">
        <f>VLOOKUP(B176,'[25]Intermediate Cities'!A:A,1,FALSE)</f>
        <v>#N/A</v>
      </c>
      <c r="AX176" s="36">
        <f t="shared" si="27"/>
        <v>0</v>
      </c>
      <c r="AY176" s="36">
        <f t="shared" si="28"/>
        <v>1</v>
      </c>
      <c r="AZ176" s="36">
        <v>1</v>
      </c>
    </row>
    <row r="177" spans="1:52" ht="15.75" hidden="1" customHeight="1" x14ac:dyDescent="0.3">
      <c r="A177" s="51">
        <v>171</v>
      </c>
      <c r="B177" s="52">
        <v>799</v>
      </c>
      <c r="C177" s="53" t="s">
        <v>218</v>
      </c>
      <c r="D177" s="54" t="s">
        <v>429</v>
      </c>
      <c r="E177" s="53" t="s">
        <v>434</v>
      </c>
      <c r="F177" s="52" t="s">
        <v>293</v>
      </c>
      <c r="G177" s="52" t="s">
        <v>293</v>
      </c>
      <c r="H177" s="55" t="s">
        <v>312</v>
      </c>
      <c r="I177" s="53" t="s">
        <v>1</v>
      </c>
      <c r="J177" s="53" t="s">
        <v>1</v>
      </c>
      <c r="K177" s="53" t="s">
        <v>1</v>
      </c>
      <c r="L177" s="63" t="s">
        <v>5</v>
      </c>
      <c r="M177" s="57" t="s">
        <v>432</v>
      </c>
      <c r="N177" s="58" t="s">
        <v>404</v>
      </c>
      <c r="O177" s="52">
        <v>1</v>
      </c>
      <c r="P177" s="52" t="s">
        <v>1</v>
      </c>
      <c r="Q177" s="52">
        <v>1</v>
      </c>
      <c r="R177" s="52">
        <f t="shared" si="20"/>
        <v>2</v>
      </c>
      <c r="S177" s="52" t="s">
        <v>433</v>
      </c>
      <c r="T177" s="52" t="s">
        <v>1</v>
      </c>
      <c r="U177" s="52" t="s">
        <v>1</v>
      </c>
      <c r="V177" s="52" t="s">
        <v>1</v>
      </c>
      <c r="W177" s="52">
        <f t="shared" si="21"/>
        <v>0</v>
      </c>
      <c r="X177" s="52" t="s">
        <v>1</v>
      </c>
      <c r="Y177" s="52" t="s">
        <v>1</v>
      </c>
      <c r="Z177" s="52" t="s">
        <v>1</v>
      </c>
      <c r="AA177" s="52">
        <f t="shared" si="22"/>
        <v>0</v>
      </c>
      <c r="AB177" s="52" t="s">
        <v>1</v>
      </c>
      <c r="AC177" s="52" t="s">
        <v>1</v>
      </c>
      <c r="AD177" s="52" t="s">
        <v>1</v>
      </c>
      <c r="AE177" s="52">
        <f t="shared" si="23"/>
        <v>0</v>
      </c>
      <c r="AF177" s="293" t="s">
        <v>1</v>
      </c>
      <c r="AG177" s="293"/>
      <c r="AH177" s="52" t="s">
        <v>1</v>
      </c>
      <c r="AI177" s="52" t="s">
        <v>1</v>
      </c>
      <c r="AJ177" s="52">
        <f t="shared" si="24"/>
        <v>0</v>
      </c>
      <c r="AK177" s="52" t="s">
        <v>1</v>
      </c>
      <c r="AL177" s="293" t="s">
        <v>1</v>
      </c>
      <c r="AM177" s="293"/>
      <c r="AN177" s="52" t="s">
        <v>1</v>
      </c>
      <c r="AO177" s="59" t="s">
        <v>1</v>
      </c>
      <c r="AP177" s="60">
        <f t="shared" si="25"/>
        <v>0</v>
      </c>
      <c r="AQ177" s="294" t="s">
        <v>1</v>
      </c>
      <c r="AR177" s="294"/>
      <c r="AS177" s="294"/>
      <c r="AT177" s="61">
        <v>1</v>
      </c>
      <c r="AU177" s="36">
        <f t="shared" si="26"/>
        <v>799</v>
      </c>
      <c r="AV177" s="62">
        <v>828</v>
      </c>
      <c r="AW177" s="36">
        <f>VLOOKUP(B177,'[25]Intermediate Cities'!A:A,1,FALSE)</f>
        <v>799</v>
      </c>
      <c r="AX177" s="36">
        <f t="shared" si="27"/>
        <v>0</v>
      </c>
      <c r="AY177" s="36">
        <f t="shared" si="28"/>
        <v>1</v>
      </c>
      <c r="AZ177" s="36">
        <v>1</v>
      </c>
    </row>
    <row r="178" spans="1:52" ht="16.5" hidden="1" customHeight="1" x14ac:dyDescent="0.3">
      <c r="A178" s="51">
        <v>172</v>
      </c>
      <c r="B178" s="52">
        <v>800</v>
      </c>
      <c r="C178" s="53" t="s">
        <v>216</v>
      </c>
      <c r="D178" s="54" t="s">
        <v>429</v>
      </c>
      <c r="E178" s="53" t="s">
        <v>434</v>
      </c>
      <c r="F178" s="52" t="s">
        <v>293</v>
      </c>
      <c r="G178" s="52" t="s">
        <v>293</v>
      </c>
      <c r="H178" s="55" t="s">
        <v>311</v>
      </c>
      <c r="I178" s="53" t="s">
        <v>1</v>
      </c>
      <c r="J178" s="53" t="s">
        <v>1</v>
      </c>
      <c r="K178" s="53" t="s">
        <v>1</v>
      </c>
      <c r="L178" s="63" t="s">
        <v>5</v>
      </c>
      <c r="M178" s="64" t="s">
        <v>404</v>
      </c>
      <c r="N178" s="58" t="s">
        <v>404</v>
      </c>
      <c r="O178" s="52">
        <v>1</v>
      </c>
      <c r="P178" s="52">
        <v>1</v>
      </c>
      <c r="Q178" s="52">
        <v>1</v>
      </c>
      <c r="R178" s="52">
        <f t="shared" si="20"/>
        <v>3</v>
      </c>
      <c r="S178" s="52" t="s">
        <v>433</v>
      </c>
      <c r="T178" s="52">
        <v>1</v>
      </c>
      <c r="U178" s="52">
        <v>1</v>
      </c>
      <c r="V178" s="52">
        <v>1</v>
      </c>
      <c r="W178" s="52">
        <f t="shared" si="21"/>
        <v>0</v>
      </c>
      <c r="X178" s="52" t="s">
        <v>1</v>
      </c>
      <c r="Y178" s="52" t="s">
        <v>1</v>
      </c>
      <c r="Z178" s="52">
        <v>1</v>
      </c>
      <c r="AA178" s="52">
        <f t="shared" si="22"/>
        <v>0</v>
      </c>
      <c r="AB178" s="52" t="s">
        <v>1</v>
      </c>
      <c r="AC178" s="52" t="s">
        <v>1</v>
      </c>
      <c r="AD178" s="52" t="s">
        <v>1</v>
      </c>
      <c r="AE178" s="52">
        <f t="shared" si="23"/>
        <v>0</v>
      </c>
      <c r="AF178" s="293" t="s">
        <v>1</v>
      </c>
      <c r="AG178" s="293"/>
      <c r="AH178" s="52" t="s">
        <v>1</v>
      </c>
      <c r="AI178" s="52" t="s">
        <v>1</v>
      </c>
      <c r="AJ178" s="52">
        <f t="shared" si="24"/>
        <v>0</v>
      </c>
      <c r="AK178" s="52" t="s">
        <v>1</v>
      </c>
      <c r="AL178" s="293" t="s">
        <v>1</v>
      </c>
      <c r="AM178" s="293"/>
      <c r="AN178" s="52" t="s">
        <v>1</v>
      </c>
      <c r="AO178" s="59" t="s">
        <v>1</v>
      </c>
      <c r="AP178" s="60">
        <f t="shared" si="25"/>
        <v>0</v>
      </c>
      <c r="AQ178" s="294" t="s">
        <v>1</v>
      </c>
      <c r="AR178" s="294"/>
      <c r="AS178" s="294"/>
      <c r="AT178" s="61">
        <v>1</v>
      </c>
      <c r="AU178" s="36">
        <f t="shared" si="26"/>
        <v>800</v>
      </c>
      <c r="AV178" s="62">
        <v>829</v>
      </c>
      <c r="AW178" s="36" t="e">
        <f>VLOOKUP(B178,'[25]Intermediate Cities'!A:A,1,FALSE)</f>
        <v>#N/A</v>
      </c>
      <c r="AX178" s="36">
        <f t="shared" si="27"/>
        <v>0</v>
      </c>
      <c r="AY178" s="36">
        <f t="shared" si="28"/>
        <v>1</v>
      </c>
      <c r="AZ178" s="36">
        <v>1</v>
      </c>
    </row>
    <row r="179" spans="1:52" ht="15.75" hidden="1" customHeight="1" x14ac:dyDescent="0.3">
      <c r="A179" s="51">
        <v>173</v>
      </c>
      <c r="B179" s="52">
        <v>801</v>
      </c>
      <c r="C179" s="53" t="s">
        <v>137</v>
      </c>
      <c r="D179" s="54" t="s">
        <v>429</v>
      </c>
      <c r="E179" s="53" t="s">
        <v>434</v>
      </c>
      <c r="F179" s="52" t="s">
        <v>293</v>
      </c>
      <c r="G179" s="52" t="s">
        <v>293</v>
      </c>
      <c r="H179" s="55" t="s">
        <v>312</v>
      </c>
      <c r="I179" s="53" t="s">
        <v>1</v>
      </c>
      <c r="J179" s="53" t="s">
        <v>1</v>
      </c>
      <c r="K179" s="53" t="s">
        <v>1</v>
      </c>
      <c r="L179" s="56" t="s">
        <v>431</v>
      </c>
      <c r="M179" s="57" t="s">
        <v>432</v>
      </c>
      <c r="N179" s="58" t="s">
        <v>404</v>
      </c>
      <c r="O179" s="52">
        <v>1</v>
      </c>
      <c r="P179" s="52" t="s">
        <v>1</v>
      </c>
      <c r="Q179" s="52">
        <v>1</v>
      </c>
      <c r="R179" s="52">
        <f t="shared" si="20"/>
        <v>2</v>
      </c>
      <c r="S179" s="52" t="s">
        <v>433</v>
      </c>
      <c r="T179" s="52" t="s">
        <v>1</v>
      </c>
      <c r="U179" s="52" t="s">
        <v>1</v>
      </c>
      <c r="V179" s="52" t="s">
        <v>1</v>
      </c>
      <c r="W179" s="52">
        <f t="shared" si="21"/>
        <v>0</v>
      </c>
      <c r="X179" s="52" t="s">
        <v>1</v>
      </c>
      <c r="Y179" s="52" t="s">
        <v>1</v>
      </c>
      <c r="Z179" s="52" t="s">
        <v>1</v>
      </c>
      <c r="AA179" s="52">
        <f t="shared" si="22"/>
        <v>0</v>
      </c>
      <c r="AB179" s="52" t="s">
        <v>1</v>
      </c>
      <c r="AC179" s="52" t="s">
        <v>1</v>
      </c>
      <c r="AD179" s="52" t="s">
        <v>1</v>
      </c>
      <c r="AE179" s="52">
        <f t="shared" si="23"/>
        <v>0</v>
      </c>
      <c r="AF179" s="293" t="s">
        <v>1</v>
      </c>
      <c r="AG179" s="293"/>
      <c r="AH179" s="52" t="s">
        <v>1</v>
      </c>
      <c r="AI179" s="52" t="s">
        <v>1</v>
      </c>
      <c r="AJ179" s="52">
        <f t="shared" si="24"/>
        <v>0</v>
      </c>
      <c r="AK179" s="52" t="s">
        <v>1</v>
      </c>
      <c r="AL179" s="293" t="s">
        <v>1</v>
      </c>
      <c r="AM179" s="293"/>
      <c r="AN179" s="52" t="s">
        <v>1</v>
      </c>
      <c r="AO179" s="59" t="s">
        <v>1</v>
      </c>
      <c r="AP179" s="60">
        <f t="shared" si="25"/>
        <v>0</v>
      </c>
      <c r="AQ179" s="294" t="s">
        <v>1</v>
      </c>
      <c r="AR179" s="294"/>
      <c r="AS179" s="294"/>
      <c r="AT179" s="61">
        <v>1</v>
      </c>
      <c r="AU179" s="36">
        <f t="shared" si="26"/>
        <v>801</v>
      </c>
      <c r="AV179" s="62">
        <v>830</v>
      </c>
      <c r="AW179" s="36" t="e">
        <f>VLOOKUP(B179,'[25]Intermediate Cities'!A:A,1,FALSE)</f>
        <v>#N/A</v>
      </c>
      <c r="AX179" s="36">
        <f t="shared" si="27"/>
        <v>0</v>
      </c>
      <c r="AY179" s="36">
        <f t="shared" si="28"/>
        <v>1</v>
      </c>
      <c r="AZ179" s="36">
        <v>1</v>
      </c>
    </row>
    <row r="180" spans="1:52" ht="16.5" hidden="1" customHeight="1" x14ac:dyDescent="0.3">
      <c r="A180" s="51">
        <v>174</v>
      </c>
      <c r="B180" s="52">
        <v>807</v>
      </c>
      <c r="C180" s="53" t="s">
        <v>197</v>
      </c>
      <c r="D180" s="54" t="s">
        <v>429</v>
      </c>
      <c r="E180" s="53" t="s">
        <v>435</v>
      </c>
      <c r="F180" s="52" t="s">
        <v>291</v>
      </c>
      <c r="G180" s="52" t="s">
        <v>291</v>
      </c>
      <c r="H180" s="55" t="s">
        <v>354</v>
      </c>
      <c r="I180" s="53" t="s">
        <v>1</v>
      </c>
      <c r="J180" s="53" t="s">
        <v>1</v>
      </c>
      <c r="K180" s="53" t="s">
        <v>1</v>
      </c>
      <c r="L180" s="63" t="s">
        <v>5</v>
      </c>
      <c r="M180" s="64" t="s">
        <v>404</v>
      </c>
      <c r="N180" s="58" t="s">
        <v>404</v>
      </c>
      <c r="O180" s="52">
        <v>1</v>
      </c>
      <c r="P180" s="52">
        <v>1</v>
      </c>
      <c r="Q180" s="52">
        <v>1</v>
      </c>
      <c r="R180" s="52">
        <f t="shared" si="20"/>
        <v>3</v>
      </c>
      <c r="S180" s="52" t="s">
        <v>433</v>
      </c>
      <c r="T180" s="52">
        <v>1</v>
      </c>
      <c r="U180" s="52">
        <v>1</v>
      </c>
      <c r="V180" s="52">
        <v>1</v>
      </c>
      <c r="W180" s="52">
        <f t="shared" si="21"/>
        <v>0</v>
      </c>
      <c r="X180" s="52">
        <v>1</v>
      </c>
      <c r="Y180" s="52">
        <v>1</v>
      </c>
      <c r="Z180" s="52">
        <v>1</v>
      </c>
      <c r="AA180" s="52">
        <f t="shared" si="22"/>
        <v>0</v>
      </c>
      <c r="AB180" s="52">
        <v>1</v>
      </c>
      <c r="AC180" s="52">
        <v>1</v>
      </c>
      <c r="AD180" s="52">
        <v>1</v>
      </c>
      <c r="AE180" s="52">
        <f t="shared" si="23"/>
        <v>3</v>
      </c>
      <c r="AF180" s="293" t="s">
        <v>1</v>
      </c>
      <c r="AG180" s="293"/>
      <c r="AH180" s="52" t="s">
        <v>1</v>
      </c>
      <c r="AI180" s="52" t="s">
        <v>1</v>
      </c>
      <c r="AJ180" s="52">
        <f t="shared" si="24"/>
        <v>0</v>
      </c>
      <c r="AK180" s="52" t="s">
        <v>1</v>
      </c>
      <c r="AL180" s="293" t="s">
        <v>1</v>
      </c>
      <c r="AM180" s="293"/>
      <c r="AN180" s="52" t="s">
        <v>1</v>
      </c>
      <c r="AO180" s="59" t="s">
        <v>1</v>
      </c>
      <c r="AP180" s="60">
        <f t="shared" si="25"/>
        <v>0</v>
      </c>
      <c r="AQ180" s="294" t="s">
        <v>1</v>
      </c>
      <c r="AR180" s="294"/>
      <c r="AS180" s="294"/>
      <c r="AT180" s="61">
        <v>1</v>
      </c>
      <c r="AU180" s="36">
        <f t="shared" si="26"/>
        <v>807</v>
      </c>
      <c r="AV180" s="62">
        <v>833</v>
      </c>
      <c r="AW180" s="36" t="e">
        <f>VLOOKUP(B180,'[25]Intermediate Cities'!A:A,1,FALSE)</f>
        <v>#N/A</v>
      </c>
      <c r="AX180" s="36">
        <f t="shared" si="27"/>
        <v>0</v>
      </c>
      <c r="AY180" s="36">
        <f t="shared" si="28"/>
        <v>1</v>
      </c>
      <c r="AZ180" s="36">
        <v>1</v>
      </c>
    </row>
    <row r="181" spans="1:52" ht="15.75" hidden="1" customHeight="1" x14ac:dyDescent="0.3">
      <c r="A181" s="51">
        <v>175</v>
      </c>
      <c r="B181" s="52">
        <v>808</v>
      </c>
      <c r="C181" s="53" t="s">
        <v>236</v>
      </c>
      <c r="D181" s="54" t="s">
        <v>429</v>
      </c>
      <c r="E181" s="53" t="s">
        <v>430</v>
      </c>
      <c r="F181" s="52" t="s">
        <v>298</v>
      </c>
      <c r="G181" s="52" t="s">
        <v>298</v>
      </c>
      <c r="H181" s="55" t="s">
        <v>346</v>
      </c>
      <c r="I181" s="53" t="s">
        <v>1</v>
      </c>
      <c r="J181" s="53" t="s">
        <v>1</v>
      </c>
      <c r="K181" s="53" t="s">
        <v>1</v>
      </c>
      <c r="L181" s="63" t="s">
        <v>5</v>
      </c>
      <c r="M181" s="64" t="s">
        <v>404</v>
      </c>
      <c r="N181" s="58" t="s">
        <v>404</v>
      </c>
      <c r="O181" s="52" t="s">
        <v>1</v>
      </c>
      <c r="P181" s="52" t="s">
        <v>1</v>
      </c>
      <c r="Q181" s="52" t="s">
        <v>1</v>
      </c>
      <c r="R181" s="52">
        <f t="shared" si="20"/>
        <v>0</v>
      </c>
      <c r="S181" s="52" t="s">
        <v>1</v>
      </c>
      <c r="T181" s="52">
        <v>1</v>
      </c>
      <c r="U181" s="52">
        <v>1</v>
      </c>
      <c r="V181" s="52">
        <v>1</v>
      </c>
      <c r="W181" s="52">
        <f t="shared" si="21"/>
        <v>0</v>
      </c>
      <c r="X181" s="52">
        <v>1</v>
      </c>
      <c r="Y181" s="52" t="s">
        <v>1</v>
      </c>
      <c r="Z181" s="52">
        <v>1</v>
      </c>
      <c r="AA181" s="52">
        <f t="shared" si="22"/>
        <v>0</v>
      </c>
      <c r="AB181" s="52">
        <v>1</v>
      </c>
      <c r="AC181" s="52" t="s">
        <v>1</v>
      </c>
      <c r="AD181" s="52">
        <v>1</v>
      </c>
      <c r="AE181" s="52">
        <f t="shared" si="23"/>
        <v>2</v>
      </c>
      <c r="AF181" s="293" t="s">
        <v>1</v>
      </c>
      <c r="AG181" s="293"/>
      <c r="AH181" s="52" t="s">
        <v>1</v>
      </c>
      <c r="AI181" s="52" t="s">
        <v>1</v>
      </c>
      <c r="AJ181" s="52">
        <f t="shared" si="24"/>
        <v>0</v>
      </c>
      <c r="AK181" s="52" t="s">
        <v>1</v>
      </c>
      <c r="AL181" s="293" t="s">
        <v>1</v>
      </c>
      <c r="AM181" s="293"/>
      <c r="AN181" s="52" t="s">
        <v>1</v>
      </c>
      <c r="AO181" s="59" t="s">
        <v>1</v>
      </c>
      <c r="AP181" s="60">
        <f t="shared" si="25"/>
        <v>0</v>
      </c>
      <c r="AQ181" s="294" t="s">
        <v>1</v>
      </c>
      <c r="AR181" s="294"/>
      <c r="AS181" s="294"/>
      <c r="AT181" s="61">
        <v>1</v>
      </c>
      <c r="AU181" s="36">
        <f t="shared" si="26"/>
        <v>808</v>
      </c>
      <c r="AV181" s="62">
        <v>835</v>
      </c>
      <c r="AW181" s="36" t="e">
        <f>VLOOKUP(B181,'[25]Intermediate Cities'!A:A,1,FALSE)</f>
        <v>#N/A</v>
      </c>
      <c r="AX181" s="36">
        <f t="shared" si="27"/>
        <v>0</v>
      </c>
      <c r="AY181" s="36">
        <f t="shared" si="28"/>
        <v>0</v>
      </c>
      <c r="AZ181" s="36">
        <f t="shared" si="29"/>
        <v>0</v>
      </c>
    </row>
    <row r="182" spans="1:52" ht="15.75" hidden="1" customHeight="1" x14ac:dyDescent="0.3">
      <c r="A182" s="51">
        <v>176</v>
      </c>
      <c r="B182" s="52">
        <v>809</v>
      </c>
      <c r="C182" s="53" t="s">
        <v>141</v>
      </c>
      <c r="D182" s="54" t="s">
        <v>429</v>
      </c>
      <c r="E182" s="53" t="s">
        <v>434</v>
      </c>
      <c r="F182" s="52" t="s">
        <v>298</v>
      </c>
      <c r="G182" s="52" t="s">
        <v>298</v>
      </c>
      <c r="H182" s="55" t="s">
        <v>347</v>
      </c>
      <c r="I182" s="53" t="s">
        <v>1</v>
      </c>
      <c r="J182" s="53" t="s">
        <v>1</v>
      </c>
      <c r="K182" s="53" t="s">
        <v>1</v>
      </c>
      <c r="L182" s="56" t="s">
        <v>431</v>
      </c>
      <c r="M182" s="64" t="s">
        <v>404</v>
      </c>
      <c r="N182" s="58" t="s">
        <v>404</v>
      </c>
      <c r="O182" s="69">
        <v>1</v>
      </c>
      <c r="P182" s="69">
        <v>1</v>
      </c>
      <c r="Q182" s="69">
        <v>1</v>
      </c>
      <c r="R182" s="69">
        <f t="shared" si="20"/>
        <v>3</v>
      </c>
      <c r="S182" s="70" t="s">
        <v>433</v>
      </c>
      <c r="T182" s="52">
        <v>1</v>
      </c>
      <c r="U182" s="52">
        <v>1</v>
      </c>
      <c r="V182" s="52" t="s">
        <v>1</v>
      </c>
      <c r="W182" s="52">
        <f t="shared" si="21"/>
        <v>0</v>
      </c>
      <c r="X182" s="52" t="s">
        <v>1</v>
      </c>
      <c r="Y182" s="52" t="s">
        <v>1</v>
      </c>
      <c r="Z182" s="52">
        <v>1</v>
      </c>
      <c r="AA182" s="52">
        <f t="shared" si="22"/>
        <v>0</v>
      </c>
      <c r="AB182" s="52">
        <v>1</v>
      </c>
      <c r="AC182" s="52" t="s">
        <v>1</v>
      </c>
      <c r="AD182" s="52">
        <v>1</v>
      </c>
      <c r="AE182" s="52">
        <f t="shared" si="23"/>
        <v>2</v>
      </c>
      <c r="AF182" s="293" t="s">
        <v>1</v>
      </c>
      <c r="AG182" s="293"/>
      <c r="AH182" s="52" t="s">
        <v>1</v>
      </c>
      <c r="AI182" s="52" t="s">
        <v>1</v>
      </c>
      <c r="AJ182" s="52">
        <f t="shared" si="24"/>
        <v>0</v>
      </c>
      <c r="AK182" s="52" t="s">
        <v>1</v>
      </c>
      <c r="AL182" s="293" t="s">
        <v>1</v>
      </c>
      <c r="AM182" s="293"/>
      <c r="AN182" s="52" t="s">
        <v>1</v>
      </c>
      <c r="AO182" s="59" t="s">
        <v>1</v>
      </c>
      <c r="AP182" s="60">
        <f t="shared" si="25"/>
        <v>0</v>
      </c>
      <c r="AQ182" s="294" t="s">
        <v>1</v>
      </c>
      <c r="AR182" s="294"/>
      <c r="AS182" s="294"/>
      <c r="AT182" s="61">
        <v>1</v>
      </c>
      <c r="AU182" s="36">
        <f t="shared" si="26"/>
        <v>809</v>
      </c>
      <c r="AV182" s="62">
        <v>836</v>
      </c>
      <c r="AW182" s="36">
        <f>VLOOKUP(B182,'[25]Intermediate Cities'!A:A,1,FALSE)</f>
        <v>809</v>
      </c>
      <c r="AX182" s="36">
        <f t="shared" si="27"/>
        <v>0</v>
      </c>
      <c r="AY182" s="36">
        <f t="shared" si="28"/>
        <v>1</v>
      </c>
      <c r="AZ182" s="36">
        <f t="shared" si="29"/>
        <v>3</v>
      </c>
    </row>
    <row r="183" spans="1:52" ht="16.5" hidden="1" customHeight="1" x14ac:dyDescent="0.3">
      <c r="A183" s="51">
        <v>177</v>
      </c>
      <c r="B183" s="52">
        <v>810</v>
      </c>
      <c r="C183" s="53" t="s">
        <v>282</v>
      </c>
      <c r="D183" s="54" t="s">
        <v>429</v>
      </c>
      <c r="E183" s="53" t="s">
        <v>434</v>
      </c>
      <c r="F183" s="52" t="s">
        <v>298</v>
      </c>
      <c r="G183" s="52" t="s">
        <v>298</v>
      </c>
      <c r="H183" s="55" t="s">
        <v>356</v>
      </c>
      <c r="I183" s="53" t="s">
        <v>1</v>
      </c>
      <c r="J183" s="53" t="s">
        <v>1</v>
      </c>
      <c r="K183" s="53" t="s">
        <v>1</v>
      </c>
      <c r="L183" s="67" t="s">
        <v>8</v>
      </c>
      <c r="M183" s="52" t="s">
        <v>1</v>
      </c>
      <c r="N183" s="52" t="s">
        <v>1</v>
      </c>
      <c r="O183" s="52" t="s">
        <v>1</v>
      </c>
      <c r="P183" s="52" t="s">
        <v>1</v>
      </c>
      <c r="Q183" s="52" t="s">
        <v>1</v>
      </c>
      <c r="R183" s="52">
        <f t="shared" si="20"/>
        <v>0</v>
      </c>
      <c r="S183" s="52" t="s">
        <v>1</v>
      </c>
      <c r="T183" s="52" t="s">
        <v>1</v>
      </c>
      <c r="U183" s="52" t="s">
        <v>1</v>
      </c>
      <c r="V183" s="52" t="s">
        <v>1</v>
      </c>
      <c r="W183" s="52">
        <f t="shared" si="21"/>
        <v>0</v>
      </c>
      <c r="X183" s="52" t="s">
        <v>1</v>
      </c>
      <c r="Y183" s="52" t="s">
        <v>1</v>
      </c>
      <c r="Z183" s="52" t="s">
        <v>1</v>
      </c>
      <c r="AA183" s="52">
        <f t="shared" si="22"/>
        <v>0</v>
      </c>
      <c r="AB183" s="52" t="s">
        <v>1</v>
      </c>
      <c r="AC183" s="52" t="s">
        <v>1</v>
      </c>
      <c r="AD183" s="52" t="s">
        <v>1</v>
      </c>
      <c r="AE183" s="52">
        <f t="shared" si="23"/>
        <v>0</v>
      </c>
      <c r="AF183" s="293" t="s">
        <v>1</v>
      </c>
      <c r="AG183" s="293"/>
      <c r="AH183" s="52" t="s">
        <v>1</v>
      </c>
      <c r="AI183" s="52" t="s">
        <v>1</v>
      </c>
      <c r="AJ183" s="52">
        <f t="shared" si="24"/>
        <v>0</v>
      </c>
      <c r="AK183" s="52" t="s">
        <v>1</v>
      </c>
      <c r="AL183" s="293" t="s">
        <v>1</v>
      </c>
      <c r="AM183" s="293"/>
      <c r="AN183" s="52" t="s">
        <v>1</v>
      </c>
      <c r="AO183" s="59" t="s">
        <v>1</v>
      </c>
      <c r="AP183" s="60">
        <f t="shared" si="25"/>
        <v>0</v>
      </c>
      <c r="AQ183" s="294" t="s">
        <v>1</v>
      </c>
      <c r="AR183" s="294"/>
      <c r="AS183" s="294"/>
      <c r="AT183" s="61"/>
      <c r="AU183" s="36" t="e">
        <f t="shared" si="26"/>
        <v>#N/A</v>
      </c>
      <c r="AV183" s="62">
        <v>837</v>
      </c>
      <c r="AW183" s="36" t="e">
        <f>VLOOKUP(B183,'[25]Intermediate Cities'!A:A,1,FALSE)</f>
        <v>#N/A</v>
      </c>
      <c r="AX183" s="36">
        <f t="shared" si="27"/>
        <v>0</v>
      </c>
      <c r="AY183" s="36">
        <f t="shared" si="28"/>
        <v>0</v>
      </c>
      <c r="AZ183" s="36">
        <f t="shared" si="29"/>
        <v>0</v>
      </c>
    </row>
    <row r="184" spans="1:52" ht="15.75" hidden="1" customHeight="1" x14ac:dyDescent="0.3">
      <c r="A184" s="51">
        <v>178</v>
      </c>
      <c r="B184" s="52">
        <v>811</v>
      </c>
      <c r="C184" s="53" t="s">
        <v>142</v>
      </c>
      <c r="D184" s="54" t="s">
        <v>429</v>
      </c>
      <c r="E184" s="53" t="s">
        <v>430</v>
      </c>
      <c r="F184" s="52" t="s">
        <v>298</v>
      </c>
      <c r="G184" s="52" t="s">
        <v>298</v>
      </c>
      <c r="H184" s="55" t="s">
        <v>347</v>
      </c>
      <c r="I184" s="53" t="s">
        <v>1</v>
      </c>
      <c r="J184" s="53" t="s">
        <v>1</v>
      </c>
      <c r="K184" s="53" t="s">
        <v>1</v>
      </c>
      <c r="L184" s="56" t="s">
        <v>431</v>
      </c>
      <c r="M184" s="57" t="s">
        <v>432</v>
      </c>
      <c r="N184" s="58" t="s">
        <v>404</v>
      </c>
      <c r="O184" s="52">
        <v>1</v>
      </c>
      <c r="P184" s="52" t="s">
        <v>1</v>
      </c>
      <c r="Q184" s="52">
        <v>1</v>
      </c>
      <c r="R184" s="52">
        <f t="shared" si="20"/>
        <v>2</v>
      </c>
      <c r="S184" s="52" t="s">
        <v>433</v>
      </c>
      <c r="T184" s="52" t="s">
        <v>1</v>
      </c>
      <c r="U184" s="52" t="s">
        <v>1</v>
      </c>
      <c r="V184" s="52" t="s">
        <v>1</v>
      </c>
      <c r="W184" s="52">
        <f t="shared" si="21"/>
        <v>0</v>
      </c>
      <c r="X184" s="52" t="s">
        <v>1</v>
      </c>
      <c r="Y184" s="52" t="s">
        <v>1</v>
      </c>
      <c r="Z184" s="52">
        <v>1</v>
      </c>
      <c r="AA184" s="52">
        <f t="shared" si="22"/>
        <v>0</v>
      </c>
      <c r="AB184" s="52" t="s">
        <v>1</v>
      </c>
      <c r="AC184" s="52" t="s">
        <v>1</v>
      </c>
      <c r="AD184" s="52" t="s">
        <v>1</v>
      </c>
      <c r="AE184" s="52">
        <f t="shared" si="23"/>
        <v>0</v>
      </c>
      <c r="AF184" s="293" t="s">
        <v>1</v>
      </c>
      <c r="AG184" s="293"/>
      <c r="AH184" s="52" t="s">
        <v>1</v>
      </c>
      <c r="AI184" s="52" t="s">
        <v>1</v>
      </c>
      <c r="AJ184" s="52">
        <f t="shared" si="24"/>
        <v>0</v>
      </c>
      <c r="AK184" s="52" t="s">
        <v>1</v>
      </c>
      <c r="AL184" s="293" t="s">
        <v>1</v>
      </c>
      <c r="AM184" s="293"/>
      <c r="AN184" s="52" t="s">
        <v>1</v>
      </c>
      <c r="AO184" s="59" t="s">
        <v>1</v>
      </c>
      <c r="AP184" s="60">
        <f t="shared" si="25"/>
        <v>0</v>
      </c>
      <c r="AQ184" s="294" t="s">
        <v>1</v>
      </c>
      <c r="AR184" s="294"/>
      <c r="AS184" s="294"/>
      <c r="AT184" s="61">
        <v>1</v>
      </c>
      <c r="AU184" s="36">
        <f t="shared" si="26"/>
        <v>811</v>
      </c>
      <c r="AV184" s="62">
        <v>839</v>
      </c>
      <c r="AW184" s="36" t="e">
        <f>VLOOKUP(B184,'[25]Intermediate Cities'!A:A,1,FALSE)</f>
        <v>#N/A</v>
      </c>
      <c r="AX184" s="36">
        <f t="shared" si="27"/>
        <v>0</v>
      </c>
      <c r="AY184" s="36">
        <f t="shared" si="28"/>
        <v>1</v>
      </c>
      <c r="AZ184" s="36">
        <v>1</v>
      </c>
    </row>
    <row r="185" spans="1:52" ht="16.5" hidden="1" customHeight="1" x14ac:dyDescent="0.3">
      <c r="A185" s="51">
        <v>179</v>
      </c>
      <c r="B185" s="52">
        <v>812</v>
      </c>
      <c r="C185" s="53" t="s">
        <v>237</v>
      </c>
      <c r="D185" s="54" t="s">
        <v>429</v>
      </c>
      <c r="E185" s="53" t="s">
        <v>430</v>
      </c>
      <c r="F185" s="52" t="s">
        <v>298</v>
      </c>
      <c r="G185" s="52" t="s">
        <v>298</v>
      </c>
      <c r="H185" s="55" t="s">
        <v>355</v>
      </c>
      <c r="I185" s="53" t="s">
        <v>1</v>
      </c>
      <c r="J185" s="53" t="s">
        <v>1</v>
      </c>
      <c r="K185" s="53" t="s">
        <v>1</v>
      </c>
      <c r="L185" s="63" t="s">
        <v>5</v>
      </c>
      <c r="M185" s="64" t="s">
        <v>404</v>
      </c>
      <c r="N185" s="58" t="s">
        <v>404</v>
      </c>
      <c r="O185" s="52" t="s">
        <v>1</v>
      </c>
      <c r="P185" s="52" t="s">
        <v>1</v>
      </c>
      <c r="Q185" s="52" t="s">
        <v>1</v>
      </c>
      <c r="R185" s="52">
        <f t="shared" si="20"/>
        <v>0</v>
      </c>
      <c r="S185" s="52" t="s">
        <v>1</v>
      </c>
      <c r="T185" s="52">
        <v>1</v>
      </c>
      <c r="U185" s="52">
        <v>1</v>
      </c>
      <c r="V185" s="52">
        <v>1</v>
      </c>
      <c r="W185" s="52">
        <f t="shared" si="21"/>
        <v>0</v>
      </c>
      <c r="X185" s="52">
        <v>1</v>
      </c>
      <c r="Y185" s="52">
        <v>1</v>
      </c>
      <c r="Z185" s="52">
        <v>1</v>
      </c>
      <c r="AA185" s="52">
        <f t="shared" si="22"/>
        <v>0</v>
      </c>
      <c r="AB185" s="52" t="s">
        <v>1</v>
      </c>
      <c r="AC185" s="52" t="s">
        <v>1</v>
      </c>
      <c r="AD185" s="52" t="s">
        <v>1</v>
      </c>
      <c r="AE185" s="52">
        <f t="shared" si="23"/>
        <v>0</v>
      </c>
      <c r="AF185" s="293" t="s">
        <v>1</v>
      </c>
      <c r="AG185" s="293"/>
      <c r="AH185" s="52" t="s">
        <v>1</v>
      </c>
      <c r="AI185" s="52" t="s">
        <v>1</v>
      </c>
      <c r="AJ185" s="52">
        <f t="shared" si="24"/>
        <v>0</v>
      </c>
      <c r="AK185" s="52" t="s">
        <v>1</v>
      </c>
      <c r="AL185" s="293" t="s">
        <v>1</v>
      </c>
      <c r="AM185" s="293"/>
      <c r="AN185" s="52" t="s">
        <v>1</v>
      </c>
      <c r="AO185" s="59" t="s">
        <v>1</v>
      </c>
      <c r="AP185" s="60">
        <f t="shared" si="25"/>
        <v>0</v>
      </c>
      <c r="AQ185" s="294" t="s">
        <v>1</v>
      </c>
      <c r="AR185" s="294"/>
      <c r="AS185" s="294"/>
      <c r="AT185" s="61">
        <v>1</v>
      </c>
      <c r="AU185" s="36">
        <f t="shared" si="26"/>
        <v>812</v>
      </c>
      <c r="AV185" s="62">
        <v>840</v>
      </c>
      <c r="AW185" s="36" t="e">
        <f>VLOOKUP(B185,'[25]Intermediate Cities'!A:A,1,FALSE)</f>
        <v>#N/A</v>
      </c>
      <c r="AX185" s="36">
        <f t="shared" si="27"/>
        <v>0</v>
      </c>
      <c r="AY185" s="36">
        <f t="shared" si="28"/>
        <v>0</v>
      </c>
      <c r="AZ185" s="36">
        <f t="shared" si="29"/>
        <v>0</v>
      </c>
    </row>
    <row r="186" spans="1:52" ht="15.75" hidden="1" customHeight="1" x14ac:dyDescent="0.3">
      <c r="A186" s="51">
        <v>180</v>
      </c>
      <c r="B186" s="52">
        <v>813</v>
      </c>
      <c r="C186" s="53" t="s">
        <v>226</v>
      </c>
      <c r="D186" s="54" t="s">
        <v>429</v>
      </c>
      <c r="E186" s="53" t="s">
        <v>434</v>
      </c>
      <c r="F186" s="52" t="s">
        <v>298</v>
      </c>
      <c r="G186" s="52" t="s">
        <v>298</v>
      </c>
      <c r="H186" s="55" t="s">
        <v>355</v>
      </c>
      <c r="I186" s="53" t="s">
        <v>1</v>
      </c>
      <c r="J186" s="53" t="s">
        <v>1</v>
      </c>
      <c r="K186" s="53" t="s">
        <v>1</v>
      </c>
      <c r="L186" s="63" t="s">
        <v>5</v>
      </c>
      <c r="M186" s="57" t="s">
        <v>432</v>
      </c>
      <c r="N186" s="58" t="s">
        <v>404</v>
      </c>
      <c r="O186" s="52" t="s">
        <v>1</v>
      </c>
      <c r="P186" s="52" t="s">
        <v>1</v>
      </c>
      <c r="Q186" s="52" t="s">
        <v>1</v>
      </c>
      <c r="R186" s="52">
        <f t="shared" si="20"/>
        <v>0</v>
      </c>
      <c r="S186" s="52" t="s">
        <v>1</v>
      </c>
      <c r="T186" s="52">
        <v>1</v>
      </c>
      <c r="U186" s="52" t="s">
        <v>1</v>
      </c>
      <c r="V186" s="52">
        <v>1</v>
      </c>
      <c r="W186" s="52">
        <f t="shared" si="21"/>
        <v>0</v>
      </c>
      <c r="X186" s="52">
        <v>1</v>
      </c>
      <c r="Y186" s="52" t="s">
        <v>1</v>
      </c>
      <c r="Z186" s="52">
        <v>1</v>
      </c>
      <c r="AA186" s="52">
        <f t="shared" si="22"/>
        <v>0</v>
      </c>
      <c r="AB186" s="52" t="s">
        <v>1</v>
      </c>
      <c r="AC186" s="52" t="s">
        <v>1</v>
      </c>
      <c r="AD186" s="52" t="s">
        <v>1</v>
      </c>
      <c r="AE186" s="52">
        <f t="shared" si="23"/>
        <v>0</v>
      </c>
      <c r="AF186" s="293" t="s">
        <v>1</v>
      </c>
      <c r="AG186" s="293"/>
      <c r="AH186" s="52" t="s">
        <v>1</v>
      </c>
      <c r="AI186" s="52" t="s">
        <v>1</v>
      </c>
      <c r="AJ186" s="52">
        <f t="shared" si="24"/>
        <v>0</v>
      </c>
      <c r="AK186" s="52" t="s">
        <v>1</v>
      </c>
      <c r="AL186" s="293" t="s">
        <v>1</v>
      </c>
      <c r="AM186" s="293"/>
      <c r="AN186" s="52" t="s">
        <v>1</v>
      </c>
      <c r="AO186" s="59" t="s">
        <v>1</v>
      </c>
      <c r="AP186" s="60">
        <f t="shared" si="25"/>
        <v>0</v>
      </c>
      <c r="AQ186" s="294" t="s">
        <v>1</v>
      </c>
      <c r="AR186" s="294"/>
      <c r="AS186" s="294"/>
      <c r="AT186" s="61">
        <v>1</v>
      </c>
      <c r="AU186" s="36">
        <f t="shared" si="26"/>
        <v>813</v>
      </c>
      <c r="AV186" s="62">
        <v>841</v>
      </c>
      <c r="AW186" s="36" t="e">
        <f>VLOOKUP(B186,'[25]Intermediate Cities'!A:A,1,FALSE)</f>
        <v>#N/A</v>
      </c>
      <c r="AX186" s="36">
        <f t="shared" si="27"/>
        <v>0</v>
      </c>
      <c r="AY186" s="36">
        <f t="shared" si="28"/>
        <v>0</v>
      </c>
      <c r="AZ186" s="36">
        <f t="shared" si="29"/>
        <v>0</v>
      </c>
    </row>
    <row r="187" spans="1:52" ht="15.75" hidden="1" customHeight="1" x14ac:dyDescent="0.3">
      <c r="A187" s="51">
        <v>181</v>
      </c>
      <c r="B187" s="52">
        <v>814</v>
      </c>
      <c r="C187" s="53" t="s">
        <v>233</v>
      </c>
      <c r="D187" s="54" t="s">
        <v>429</v>
      </c>
      <c r="E187" s="53" t="s">
        <v>434</v>
      </c>
      <c r="F187" s="52" t="s">
        <v>298</v>
      </c>
      <c r="G187" s="52" t="s">
        <v>298</v>
      </c>
      <c r="H187" s="55" t="s">
        <v>355</v>
      </c>
      <c r="I187" s="53" t="s">
        <v>1</v>
      </c>
      <c r="J187" s="53" t="s">
        <v>1</v>
      </c>
      <c r="K187" s="53" t="s">
        <v>1</v>
      </c>
      <c r="L187" s="63" t="s">
        <v>5</v>
      </c>
      <c r="M187" s="57" t="s">
        <v>432</v>
      </c>
      <c r="N187" s="58" t="s">
        <v>404</v>
      </c>
      <c r="O187" s="52">
        <v>1</v>
      </c>
      <c r="P187" s="52" t="s">
        <v>1</v>
      </c>
      <c r="Q187" s="52">
        <v>1</v>
      </c>
      <c r="R187" s="52">
        <f t="shared" si="20"/>
        <v>2</v>
      </c>
      <c r="S187" s="52" t="s">
        <v>433</v>
      </c>
      <c r="T187" s="52">
        <v>1</v>
      </c>
      <c r="U187" s="52" t="s">
        <v>1</v>
      </c>
      <c r="V187" s="52">
        <v>1</v>
      </c>
      <c r="W187" s="52">
        <f t="shared" si="21"/>
        <v>0</v>
      </c>
      <c r="X187" s="52">
        <v>1</v>
      </c>
      <c r="Y187" s="52" t="s">
        <v>1</v>
      </c>
      <c r="Z187" s="52">
        <v>1</v>
      </c>
      <c r="AA187" s="52">
        <f t="shared" si="22"/>
        <v>0</v>
      </c>
      <c r="AB187" s="52" t="s">
        <v>1</v>
      </c>
      <c r="AC187" s="52" t="s">
        <v>1</v>
      </c>
      <c r="AD187" s="52" t="s">
        <v>1</v>
      </c>
      <c r="AE187" s="52">
        <f t="shared" si="23"/>
        <v>0</v>
      </c>
      <c r="AF187" s="293" t="s">
        <v>1</v>
      </c>
      <c r="AG187" s="293"/>
      <c r="AH187" s="52" t="s">
        <v>1</v>
      </c>
      <c r="AI187" s="52">
        <v>1</v>
      </c>
      <c r="AJ187" s="52">
        <f t="shared" si="24"/>
        <v>1</v>
      </c>
      <c r="AK187" s="52" t="s">
        <v>433</v>
      </c>
      <c r="AL187" s="293" t="s">
        <v>1</v>
      </c>
      <c r="AM187" s="293"/>
      <c r="AN187" s="52" t="s">
        <v>1</v>
      </c>
      <c r="AO187" s="59" t="s">
        <v>1</v>
      </c>
      <c r="AP187" s="60">
        <f t="shared" si="25"/>
        <v>0</v>
      </c>
      <c r="AQ187" s="294" t="s">
        <v>1</v>
      </c>
      <c r="AR187" s="294"/>
      <c r="AS187" s="294"/>
      <c r="AT187" s="61">
        <v>1</v>
      </c>
      <c r="AU187" s="36">
        <f t="shared" si="26"/>
        <v>814</v>
      </c>
      <c r="AV187" s="62">
        <v>842</v>
      </c>
      <c r="AW187" s="36" t="e">
        <f>VLOOKUP(B187,'[25]Intermediate Cities'!A:A,1,FALSE)</f>
        <v>#N/A</v>
      </c>
      <c r="AX187" s="36">
        <f t="shared" si="27"/>
        <v>0</v>
      </c>
      <c r="AY187" s="36">
        <f t="shared" si="28"/>
        <v>2</v>
      </c>
      <c r="AZ187" s="36">
        <v>1</v>
      </c>
    </row>
    <row r="188" spans="1:52" ht="16.5" hidden="1" customHeight="1" x14ac:dyDescent="0.3">
      <c r="A188" s="51">
        <v>182</v>
      </c>
      <c r="B188" s="52">
        <v>815</v>
      </c>
      <c r="C188" s="53" t="s">
        <v>231</v>
      </c>
      <c r="D188" s="54" t="s">
        <v>429</v>
      </c>
      <c r="E188" s="53" t="s">
        <v>434</v>
      </c>
      <c r="F188" s="52" t="s">
        <v>298</v>
      </c>
      <c r="G188" s="52" t="s">
        <v>298</v>
      </c>
      <c r="H188" s="55" t="s">
        <v>346</v>
      </c>
      <c r="I188" s="53" t="s">
        <v>1</v>
      </c>
      <c r="J188" s="53" t="s">
        <v>1</v>
      </c>
      <c r="K188" s="53" t="s">
        <v>1</v>
      </c>
      <c r="L188" s="63" t="s">
        <v>5</v>
      </c>
      <c r="M188" s="64" t="s">
        <v>404</v>
      </c>
      <c r="N188" s="58" t="s">
        <v>404</v>
      </c>
      <c r="O188" s="52">
        <v>1</v>
      </c>
      <c r="P188" s="52">
        <v>1</v>
      </c>
      <c r="Q188" s="52">
        <v>1</v>
      </c>
      <c r="R188" s="52">
        <f t="shared" si="20"/>
        <v>3</v>
      </c>
      <c r="S188" s="52" t="s">
        <v>433</v>
      </c>
      <c r="T188" s="52" t="s">
        <v>1</v>
      </c>
      <c r="U188" s="52" t="s">
        <v>1</v>
      </c>
      <c r="V188" s="52" t="s">
        <v>1</v>
      </c>
      <c r="W188" s="52">
        <f t="shared" si="21"/>
        <v>0</v>
      </c>
      <c r="X188" s="52">
        <v>1</v>
      </c>
      <c r="Y188" s="52">
        <v>1</v>
      </c>
      <c r="Z188" s="52">
        <v>1</v>
      </c>
      <c r="AA188" s="52">
        <f t="shared" si="22"/>
        <v>0</v>
      </c>
      <c r="AB188" s="52" t="s">
        <v>1</v>
      </c>
      <c r="AC188" s="52" t="s">
        <v>1</v>
      </c>
      <c r="AD188" s="52" t="s">
        <v>1</v>
      </c>
      <c r="AE188" s="52">
        <f t="shared" si="23"/>
        <v>0</v>
      </c>
      <c r="AF188" s="293" t="s">
        <v>1</v>
      </c>
      <c r="AG188" s="293"/>
      <c r="AH188" s="52" t="s">
        <v>1</v>
      </c>
      <c r="AI188" s="52" t="s">
        <v>1</v>
      </c>
      <c r="AJ188" s="52">
        <f t="shared" si="24"/>
        <v>0</v>
      </c>
      <c r="AK188" s="52" t="s">
        <v>1</v>
      </c>
      <c r="AL188" s="293" t="s">
        <v>1</v>
      </c>
      <c r="AM188" s="293"/>
      <c r="AN188" s="52" t="s">
        <v>1</v>
      </c>
      <c r="AO188" s="59" t="s">
        <v>1</v>
      </c>
      <c r="AP188" s="60">
        <f t="shared" si="25"/>
        <v>0</v>
      </c>
      <c r="AQ188" s="294" t="s">
        <v>1</v>
      </c>
      <c r="AR188" s="294"/>
      <c r="AS188" s="294"/>
      <c r="AT188" s="61">
        <v>1</v>
      </c>
      <c r="AU188" s="36">
        <f t="shared" si="26"/>
        <v>815</v>
      </c>
      <c r="AV188" s="62">
        <v>843</v>
      </c>
      <c r="AW188" s="36" t="e">
        <f>VLOOKUP(B188,'[25]Intermediate Cities'!A:A,1,FALSE)</f>
        <v>#N/A</v>
      </c>
      <c r="AX188" s="36">
        <f t="shared" si="27"/>
        <v>0</v>
      </c>
      <c r="AY188" s="36">
        <f t="shared" si="28"/>
        <v>1</v>
      </c>
      <c r="AZ188" s="36">
        <v>1</v>
      </c>
    </row>
    <row r="189" spans="1:52" ht="15.75" hidden="1" customHeight="1" x14ac:dyDescent="0.3">
      <c r="A189" s="51">
        <v>183</v>
      </c>
      <c r="B189" s="52">
        <v>816</v>
      </c>
      <c r="C189" s="53" t="s">
        <v>273</v>
      </c>
      <c r="D189" s="54" t="s">
        <v>429</v>
      </c>
      <c r="E189" s="53" t="s">
        <v>434</v>
      </c>
      <c r="F189" s="52" t="s">
        <v>298</v>
      </c>
      <c r="G189" s="52" t="s">
        <v>298</v>
      </c>
      <c r="H189" s="55" t="s">
        <v>355</v>
      </c>
      <c r="I189" s="53" t="s">
        <v>1</v>
      </c>
      <c r="J189" s="53" t="s">
        <v>1</v>
      </c>
      <c r="K189" s="53" t="s">
        <v>1</v>
      </c>
      <c r="L189" s="65" t="s">
        <v>7</v>
      </c>
      <c r="M189" s="64" t="s">
        <v>404</v>
      </c>
      <c r="N189" s="58" t="s">
        <v>404</v>
      </c>
      <c r="O189" s="52">
        <v>1</v>
      </c>
      <c r="P189" s="52">
        <v>1</v>
      </c>
      <c r="Q189" s="52">
        <v>1</v>
      </c>
      <c r="R189" s="52">
        <f t="shared" si="20"/>
        <v>3</v>
      </c>
      <c r="S189" s="52" t="s">
        <v>433</v>
      </c>
      <c r="T189" s="52">
        <v>1</v>
      </c>
      <c r="U189" s="52" t="s">
        <v>1</v>
      </c>
      <c r="V189" s="52">
        <v>1</v>
      </c>
      <c r="W189" s="52">
        <f t="shared" si="21"/>
        <v>0</v>
      </c>
      <c r="X189" s="52">
        <v>1</v>
      </c>
      <c r="Y189" s="52">
        <v>1</v>
      </c>
      <c r="Z189" s="52">
        <v>1</v>
      </c>
      <c r="AA189" s="52">
        <f t="shared" si="22"/>
        <v>0</v>
      </c>
      <c r="AB189" s="52" t="s">
        <v>1</v>
      </c>
      <c r="AC189" s="52" t="s">
        <v>1</v>
      </c>
      <c r="AD189" s="52" t="s">
        <v>1</v>
      </c>
      <c r="AE189" s="52">
        <f t="shared" si="23"/>
        <v>0</v>
      </c>
      <c r="AF189" s="293" t="s">
        <v>1</v>
      </c>
      <c r="AG189" s="293"/>
      <c r="AH189" s="52" t="s">
        <v>1</v>
      </c>
      <c r="AI189" s="52" t="s">
        <v>1</v>
      </c>
      <c r="AJ189" s="52">
        <f t="shared" si="24"/>
        <v>0</v>
      </c>
      <c r="AK189" s="52" t="s">
        <v>1</v>
      </c>
      <c r="AL189" s="293" t="s">
        <v>1</v>
      </c>
      <c r="AM189" s="293"/>
      <c r="AN189" s="52" t="s">
        <v>1</v>
      </c>
      <c r="AO189" s="59" t="s">
        <v>1</v>
      </c>
      <c r="AP189" s="60">
        <f t="shared" si="25"/>
        <v>0</v>
      </c>
      <c r="AQ189" s="294" t="s">
        <v>1</v>
      </c>
      <c r="AR189" s="294"/>
      <c r="AS189" s="294"/>
      <c r="AT189" s="61">
        <v>1</v>
      </c>
      <c r="AU189" s="36">
        <f t="shared" si="26"/>
        <v>816</v>
      </c>
      <c r="AV189" s="62">
        <v>844</v>
      </c>
      <c r="AW189" s="36" t="e">
        <f>VLOOKUP(B189,'[25]Intermediate Cities'!A:A,1,FALSE)</f>
        <v>#N/A</v>
      </c>
      <c r="AX189" s="36">
        <f t="shared" si="27"/>
        <v>0</v>
      </c>
      <c r="AY189" s="36">
        <f t="shared" si="28"/>
        <v>1</v>
      </c>
      <c r="AZ189" s="36">
        <v>1</v>
      </c>
    </row>
    <row r="190" spans="1:52" ht="16.5" hidden="1" customHeight="1" x14ac:dyDescent="0.3">
      <c r="A190" s="51">
        <v>184</v>
      </c>
      <c r="B190" s="52">
        <v>817</v>
      </c>
      <c r="C190" s="53" t="s">
        <v>262</v>
      </c>
      <c r="D190" s="54" t="s">
        <v>429</v>
      </c>
      <c r="E190" s="53" t="s">
        <v>434</v>
      </c>
      <c r="F190" s="52" t="s">
        <v>298</v>
      </c>
      <c r="G190" s="52" t="s">
        <v>298</v>
      </c>
      <c r="H190" s="55" t="s">
        <v>346</v>
      </c>
      <c r="I190" s="53" t="s">
        <v>1</v>
      </c>
      <c r="J190" s="53" t="s">
        <v>1</v>
      </c>
      <c r="K190" s="53" t="s">
        <v>1</v>
      </c>
      <c r="L190" s="68" t="s">
        <v>6</v>
      </c>
      <c r="M190" s="64" t="s">
        <v>404</v>
      </c>
      <c r="N190" s="58" t="s">
        <v>404</v>
      </c>
      <c r="O190" s="52" t="s">
        <v>1</v>
      </c>
      <c r="P190" s="52" t="s">
        <v>1</v>
      </c>
      <c r="Q190" s="52" t="s">
        <v>1</v>
      </c>
      <c r="R190" s="52">
        <f t="shared" si="20"/>
        <v>0</v>
      </c>
      <c r="S190" s="52" t="s">
        <v>1</v>
      </c>
      <c r="T190" s="52">
        <v>1</v>
      </c>
      <c r="U190" s="52">
        <v>1</v>
      </c>
      <c r="V190" s="52">
        <v>1</v>
      </c>
      <c r="W190" s="52">
        <f t="shared" si="21"/>
        <v>0</v>
      </c>
      <c r="X190" s="52">
        <v>1</v>
      </c>
      <c r="Y190" s="52" t="s">
        <v>1</v>
      </c>
      <c r="Z190" s="52">
        <v>1</v>
      </c>
      <c r="AA190" s="52">
        <f t="shared" si="22"/>
        <v>0</v>
      </c>
      <c r="AB190" s="52" t="s">
        <v>1</v>
      </c>
      <c r="AC190" s="52" t="s">
        <v>1</v>
      </c>
      <c r="AD190" s="52" t="s">
        <v>1</v>
      </c>
      <c r="AE190" s="52">
        <f t="shared" si="23"/>
        <v>0</v>
      </c>
      <c r="AF190" s="293" t="s">
        <v>1</v>
      </c>
      <c r="AG190" s="293"/>
      <c r="AH190" s="52" t="s">
        <v>1</v>
      </c>
      <c r="AI190" s="52" t="s">
        <v>1</v>
      </c>
      <c r="AJ190" s="52">
        <f t="shared" si="24"/>
        <v>0</v>
      </c>
      <c r="AK190" s="52" t="s">
        <v>1</v>
      </c>
      <c r="AL190" s="293" t="s">
        <v>1</v>
      </c>
      <c r="AM190" s="293"/>
      <c r="AN190" s="52" t="s">
        <v>1</v>
      </c>
      <c r="AO190" s="59" t="s">
        <v>1</v>
      </c>
      <c r="AP190" s="60">
        <f t="shared" si="25"/>
        <v>0</v>
      </c>
      <c r="AQ190" s="294" t="s">
        <v>1</v>
      </c>
      <c r="AR190" s="294"/>
      <c r="AS190" s="294"/>
      <c r="AT190" s="61">
        <v>1</v>
      </c>
      <c r="AU190" s="36">
        <f t="shared" si="26"/>
        <v>817</v>
      </c>
      <c r="AV190" s="62">
        <v>845</v>
      </c>
      <c r="AW190" s="36">
        <f>VLOOKUP(B190,'[25]Intermediate Cities'!A:A,1,FALSE)</f>
        <v>817</v>
      </c>
      <c r="AX190" s="36">
        <f t="shared" si="27"/>
        <v>0</v>
      </c>
      <c r="AY190" s="36">
        <f t="shared" si="28"/>
        <v>0</v>
      </c>
      <c r="AZ190" s="36">
        <f t="shared" si="29"/>
        <v>0</v>
      </c>
    </row>
    <row r="191" spans="1:52" ht="15.75" hidden="1" customHeight="1" x14ac:dyDescent="0.3">
      <c r="A191" s="51">
        <v>185</v>
      </c>
      <c r="B191" s="52">
        <v>818</v>
      </c>
      <c r="C191" s="53" t="s">
        <v>227</v>
      </c>
      <c r="D191" s="54" t="s">
        <v>429</v>
      </c>
      <c r="E191" s="53" t="s">
        <v>434</v>
      </c>
      <c r="F191" s="52" t="s">
        <v>298</v>
      </c>
      <c r="G191" s="52" t="s">
        <v>298</v>
      </c>
      <c r="H191" s="55" t="s">
        <v>356</v>
      </c>
      <c r="I191" s="53" t="s">
        <v>1</v>
      </c>
      <c r="J191" s="53" t="s">
        <v>1</v>
      </c>
      <c r="K191" s="53" t="s">
        <v>1</v>
      </c>
      <c r="L191" s="63" t="s">
        <v>5</v>
      </c>
      <c r="M191" s="64" t="s">
        <v>404</v>
      </c>
      <c r="N191" s="58" t="s">
        <v>404</v>
      </c>
      <c r="O191" s="52">
        <v>1</v>
      </c>
      <c r="P191" s="52">
        <v>1</v>
      </c>
      <c r="Q191" s="52">
        <v>1</v>
      </c>
      <c r="R191" s="52">
        <f t="shared" si="20"/>
        <v>3</v>
      </c>
      <c r="S191" s="52" t="s">
        <v>433</v>
      </c>
      <c r="T191" s="52" t="s">
        <v>1</v>
      </c>
      <c r="U191" s="52" t="s">
        <v>1</v>
      </c>
      <c r="V191" s="52" t="s">
        <v>1</v>
      </c>
      <c r="W191" s="52">
        <f t="shared" si="21"/>
        <v>0</v>
      </c>
      <c r="X191" s="52">
        <v>1</v>
      </c>
      <c r="Y191" s="52">
        <v>1</v>
      </c>
      <c r="Z191" s="52">
        <v>1</v>
      </c>
      <c r="AA191" s="52">
        <f t="shared" si="22"/>
        <v>0</v>
      </c>
      <c r="AB191" s="52">
        <v>1</v>
      </c>
      <c r="AC191" s="52" t="s">
        <v>1</v>
      </c>
      <c r="AD191" s="52">
        <v>1</v>
      </c>
      <c r="AE191" s="52">
        <f t="shared" si="23"/>
        <v>2</v>
      </c>
      <c r="AF191" s="293" t="s">
        <v>1</v>
      </c>
      <c r="AG191" s="293"/>
      <c r="AH191" s="52">
        <v>1</v>
      </c>
      <c r="AI191" s="52">
        <v>1</v>
      </c>
      <c r="AJ191" s="52">
        <f t="shared" si="24"/>
        <v>2</v>
      </c>
      <c r="AK191" s="52" t="s">
        <v>433</v>
      </c>
      <c r="AL191" s="293" t="s">
        <v>1</v>
      </c>
      <c r="AM191" s="293"/>
      <c r="AN191" s="52" t="s">
        <v>1</v>
      </c>
      <c r="AO191" s="59" t="s">
        <v>1</v>
      </c>
      <c r="AP191" s="60">
        <f t="shared" si="25"/>
        <v>0</v>
      </c>
      <c r="AQ191" s="294" t="s">
        <v>1</v>
      </c>
      <c r="AR191" s="294"/>
      <c r="AS191" s="294"/>
      <c r="AT191" s="61">
        <v>1</v>
      </c>
      <c r="AU191" s="36">
        <f t="shared" si="26"/>
        <v>818</v>
      </c>
      <c r="AV191" s="62">
        <v>846</v>
      </c>
      <c r="AW191" s="36">
        <f>VLOOKUP(B191,'[25]Intermediate Cities'!A:A,1,FALSE)</f>
        <v>818</v>
      </c>
      <c r="AX191" s="36">
        <f t="shared" si="27"/>
        <v>0</v>
      </c>
      <c r="AY191" s="36">
        <f t="shared" si="28"/>
        <v>2</v>
      </c>
      <c r="AZ191" s="36">
        <v>1</v>
      </c>
    </row>
    <row r="192" spans="1:52" ht="16.5" hidden="1" customHeight="1" x14ac:dyDescent="0.3">
      <c r="A192" s="51">
        <v>186</v>
      </c>
      <c r="B192" s="52">
        <v>819</v>
      </c>
      <c r="C192" s="53" t="s">
        <v>276</v>
      </c>
      <c r="D192" s="54" t="s">
        <v>429</v>
      </c>
      <c r="E192" s="53" t="s">
        <v>434</v>
      </c>
      <c r="F192" s="52" t="s">
        <v>298</v>
      </c>
      <c r="G192" s="52" t="s">
        <v>298</v>
      </c>
      <c r="H192" s="55" t="s">
        <v>355</v>
      </c>
      <c r="I192" s="53" t="s">
        <v>1</v>
      </c>
      <c r="J192" s="53" t="s">
        <v>1</v>
      </c>
      <c r="K192" s="53" t="s">
        <v>1</v>
      </c>
      <c r="L192" s="67" t="s">
        <v>8</v>
      </c>
      <c r="M192" s="52" t="s">
        <v>1</v>
      </c>
      <c r="N192" s="52" t="s">
        <v>1</v>
      </c>
      <c r="O192" s="52" t="s">
        <v>1</v>
      </c>
      <c r="P192" s="52" t="s">
        <v>1</v>
      </c>
      <c r="Q192" s="52" t="s">
        <v>1</v>
      </c>
      <c r="R192" s="52">
        <f t="shared" si="20"/>
        <v>0</v>
      </c>
      <c r="S192" s="52" t="s">
        <v>1</v>
      </c>
      <c r="T192" s="52" t="s">
        <v>1</v>
      </c>
      <c r="U192" s="52" t="s">
        <v>1</v>
      </c>
      <c r="V192" s="52" t="s">
        <v>1</v>
      </c>
      <c r="W192" s="52">
        <f t="shared" si="21"/>
        <v>0</v>
      </c>
      <c r="X192" s="52" t="s">
        <v>1</v>
      </c>
      <c r="Y192" s="52" t="s">
        <v>1</v>
      </c>
      <c r="Z192" s="52" t="s">
        <v>1</v>
      </c>
      <c r="AA192" s="52">
        <f t="shared" si="22"/>
        <v>0</v>
      </c>
      <c r="AB192" s="52" t="s">
        <v>1</v>
      </c>
      <c r="AC192" s="52" t="s">
        <v>1</v>
      </c>
      <c r="AD192" s="52" t="s">
        <v>1</v>
      </c>
      <c r="AE192" s="52">
        <f t="shared" si="23"/>
        <v>0</v>
      </c>
      <c r="AF192" s="293" t="s">
        <v>1</v>
      </c>
      <c r="AG192" s="293"/>
      <c r="AH192" s="52" t="s">
        <v>1</v>
      </c>
      <c r="AI192" s="52" t="s">
        <v>1</v>
      </c>
      <c r="AJ192" s="52">
        <f t="shared" si="24"/>
        <v>0</v>
      </c>
      <c r="AK192" s="52" t="s">
        <v>1</v>
      </c>
      <c r="AL192" s="293" t="s">
        <v>1</v>
      </c>
      <c r="AM192" s="293"/>
      <c r="AN192" s="52" t="s">
        <v>1</v>
      </c>
      <c r="AO192" s="59" t="s">
        <v>1</v>
      </c>
      <c r="AP192" s="60">
        <f t="shared" si="25"/>
        <v>0</v>
      </c>
      <c r="AQ192" s="294" t="s">
        <v>1</v>
      </c>
      <c r="AR192" s="294"/>
      <c r="AS192" s="294"/>
      <c r="AT192" s="61"/>
      <c r="AU192" s="36" t="e">
        <f t="shared" si="26"/>
        <v>#N/A</v>
      </c>
      <c r="AV192" s="62">
        <v>847</v>
      </c>
      <c r="AW192" s="36" t="e">
        <f>VLOOKUP(B192,'[25]Intermediate Cities'!A:A,1,FALSE)</f>
        <v>#N/A</v>
      </c>
      <c r="AX192" s="36">
        <f t="shared" si="27"/>
        <v>0</v>
      </c>
      <c r="AY192" s="36">
        <f t="shared" si="28"/>
        <v>0</v>
      </c>
      <c r="AZ192" s="36">
        <f t="shared" si="29"/>
        <v>0</v>
      </c>
    </row>
    <row r="193" spans="1:52" ht="15.75" hidden="1" customHeight="1" x14ac:dyDescent="0.3">
      <c r="A193" s="51">
        <v>187</v>
      </c>
      <c r="B193" s="52">
        <v>820</v>
      </c>
      <c r="C193" s="53" t="s">
        <v>274</v>
      </c>
      <c r="D193" s="54" t="s">
        <v>429</v>
      </c>
      <c r="E193" s="53" t="s">
        <v>434</v>
      </c>
      <c r="F193" s="52" t="s">
        <v>298</v>
      </c>
      <c r="G193" s="52" t="s">
        <v>298</v>
      </c>
      <c r="H193" s="55" t="s">
        <v>347</v>
      </c>
      <c r="I193" s="53" t="s">
        <v>1</v>
      </c>
      <c r="J193" s="53" t="s">
        <v>1</v>
      </c>
      <c r="K193" s="53" t="s">
        <v>1</v>
      </c>
      <c r="L193" s="65" t="s">
        <v>7</v>
      </c>
      <c r="M193" s="64" t="s">
        <v>404</v>
      </c>
      <c r="N193" s="58" t="s">
        <v>404</v>
      </c>
      <c r="O193" s="52" t="s">
        <v>1</v>
      </c>
      <c r="P193" s="52" t="s">
        <v>1</v>
      </c>
      <c r="Q193" s="52" t="s">
        <v>1</v>
      </c>
      <c r="R193" s="52">
        <f t="shared" si="20"/>
        <v>0</v>
      </c>
      <c r="S193" s="52" t="s">
        <v>1</v>
      </c>
      <c r="T193" s="52">
        <v>1</v>
      </c>
      <c r="U193" s="52">
        <v>1</v>
      </c>
      <c r="V193" s="52">
        <v>1</v>
      </c>
      <c r="W193" s="52">
        <f t="shared" si="21"/>
        <v>0</v>
      </c>
      <c r="X193" s="52">
        <v>1</v>
      </c>
      <c r="Y193" s="52">
        <v>1</v>
      </c>
      <c r="Z193" s="52">
        <v>1</v>
      </c>
      <c r="AA193" s="52">
        <f t="shared" si="22"/>
        <v>0</v>
      </c>
      <c r="AB193" s="52" t="s">
        <v>1</v>
      </c>
      <c r="AC193" s="52" t="s">
        <v>1</v>
      </c>
      <c r="AD193" s="52" t="s">
        <v>1</v>
      </c>
      <c r="AE193" s="52">
        <f t="shared" si="23"/>
        <v>0</v>
      </c>
      <c r="AF193" s="293" t="s">
        <v>1</v>
      </c>
      <c r="AG193" s="293"/>
      <c r="AH193" s="52" t="s">
        <v>1</v>
      </c>
      <c r="AI193" s="52" t="s">
        <v>1</v>
      </c>
      <c r="AJ193" s="52">
        <f t="shared" si="24"/>
        <v>0</v>
      </c>
      <c r="AK193" s="52" t="s">
        <v>1</v>
      </c>
      <c r="AL193" s="293" t="s">
        <v>1</v>
      </c>
      <c r="AM193" s="293"/>
      <c r="AN193" s="52" t="s">
        <v>1</v>
      </c>
      <c r="AO193" s="59" t="s">
        <v>1</v>
      </c>
      <c r="AP193" s="60">
        <f t="shared" si="25"/>
        <v>0</v>
      </c>
      <c r="AQ193" s="294" t="s">
        <v>1</v>
      </c>
      <c r="AR193" s="294"/>
      <c r="AS193" s="294"/>
      <c r="AT193" s="61">
        <v>1</v>
      </c>
      <c r="AU193" s="36">
        <f t="shared" si="26"/>
        <v>820</v>
      </c>
      <c r="AV193" s="62">
        <v>848</v>
      </c>
      <c r="AW193" s="36" t="e">
        <f>VLOOKUP(B193,'[25]Intermediate Cities'!A:A,1,FALSE)</f>
        <v>#N/A</v>
      </c>
      <c r="AX193" s="36">
        <f t="shared" si="27"/>
        <v>0</v>
      </c>
      <c r="AY193" s="36">
        <f t="shared" si="28"/>
        <v>0</v>
      </c>
      <c r="AZ193" s="36">
        <f t="shared" si="29"/>
        <v>0</v>
      </c>
    </row>
    <row r="194" spans="1:52" ht="15.75" hidden="1" customHeight="1" x14ac:dyDescent="0.3">
      <c r="A194" s="51">
        <v>188</v>
      </c>
      <c r="B194" s="52">
        <v>821</v>
      </c>
      <c r="C194" s="53" t="s">
        <v>272</v>
      </c>
      <c r="D194" s="54" t="s">
        <v>429</v>
      </c>
      <c r="E194" s="53" t="s">
        <v>434</v>
      </c>
      <c r="F194" s="52" t="s">
        <v>291</v>
      </c>
      <c r="G194" s="52" t="s">
        <v>291</v>
      </c>
      <c r="H194" s="55" t="s">
        <v>329</v>
      </c>
      <c r="I194" s="53" t="s">
        <v>1</v>
      </c>
      <c r="J194" s="53" t="s">
        <v>1</v>
      </c>
      <c r="K194" s="53" t="s">
        <v>1</v>
      </c>
      <c r="L194" s="65" t="s">
        <v>7</v>
      </c>
      <c r="M194" s="64" t="s">
        <v>404</v>
      </c>
      <c r="N194" s="58" t="s">
        <v>404</v>
      </c>
      <c r="O194" s="52">
        <v>1</v>
      </c>
      <c r="P194" s="52">
        <v>1</v>
      </c>
      <c r="Q194" s="52">
        <v>1</v>
      </c>
      <c r="R194" s="52">
        <f t="shared" si="20"/>
        <v>3</v>
      </c>
      <c r="S194" s="52" t="s">
        <v>439</v>
      </c>
      <c r="T194" s="52">
        <v>1</v>
      </c>
      <c r="U194" s="52">
        <v>1</v>
      </c>
      <c r="V194" s="52">
        <v>1</v>
      </c>
      <c r="W194" s="52">
        <f t="shared" si="21"/>
        <v>0</v>
      </c>
      <c r="X194" s="52" t="s">
        <v>1</v>
      </c>
      <c r="Y194" s="52" t="s">
        <v>1</v>
      </c>
      <c r="Z194" s="52">
        <v>1</v>
      </c>
      <c r="AA194" s="52">
        <f t="shared" si="22"/>
        <v>0</v>
      </c>
      <c r="AB194" s="52" t="s">
        <v>1</v>
      </c>
      <c r="AC194" s="52" t="s">
        <v>1</v>
      </c>
      <c r="AD194" s="52" t="s">
        <v>1</v>
      </c>
      <c r="AE194" s="52">
        <f t="shared" si="23"/>
        <v>0</v>
      </c>
      <c r="AF194" s="293" t="s">
        <v>1</v>
      </c>
      <c r="AG194" s="293"/>
      <c r="AH194" s="52" t="s">
        <v>1</v>
      </c>
      <c r="AI194" s="52" t="s">
        <v>1</v>
      </c>
      <c r="AJ194" s="52">
        <f t="shared" si="24"/>
        <v>0</v>
      </c>
      <c r="AK194" s="52" t="s">
        <v>1</v>
      </c>
      <c r="AL194" s="293" t="s">
        <v>1</v>
      </c>
      <c r="AM194" s="293"/>
      <c r="AN194" s="52" t="s">
        <v>1</v>
      </c>
      <c r="AO194" s="59" t="s">
        <v>1</v>
      </c>
      <c r="AP194" s="60">
        <f t="shared" si="25"/>
        <v>0</v>
      </c>
      <c r="AQ194" s="294" t="s">
        <v>1</v>
      </c>
      <c r="AR194" s="294"/>
      <c r="AS194" s="294"/>
      <c r="AT194" s="61">
        <v>1</v>
      </c>
      <c r="AU194" s="36">
        <f t="shared" si="26"/>
        <v>821</v>
      </c>
      <c r="AV194" s="62">
        <v>849</v>
      </c>
      <c r="AW194" s="36">
        <f>VLOOKUP(B194,'[25]Intermediate Cities'!A:A,1,FALSE)</f>
        <v>821</v>
      </c>
      <c r="AX194" s="36">
        <f t="shared" si="27"/>
        <v>1</v>
      </c>
      <c r="AY194" s="36">
        <f t="shared" si="28"/>
        <v>0</v>
      </c>
      <c r="AZ194" s="36">
        <v>1</v>
      </c>
    </row>
    <row r="195" spans="1:52" ht="16.5" hidden="1" customHeight="1" x14ac:dyDescent="0.3">
      <c r="A195" s="51">
        <v>189</v>
      </c>
      <c r="B195" s="52">
        <v>823</v>
      </c>
      <c r="C195" s="53" t="s">
        <v>140</v>
      </c>
      <c r="D195" s="54" t="s">
        <v>429</v>
      </c>
      <c r="E195" s="53" t="s">
        <v>434</v>
      </c>
      <c r="F195" s="52" t="s">
        <v>298</v>
      </c>
      <c r="G195" s="52" t="s">
        <v>298</v>
      </c>
      <c r="H195" s="55" t="s">
        <v>346</v>
      </c>
      <c r="I195" s="53" t="s">
        <v>1</v>
      </c>
      <c r="J195" s="53" t="s">
        <v>1</v>
      </c>
      <c r="K195" s="53" t="s">
        <v>1</v>
      </c>
      <c r="L195" s="56" t="s">
        <v>431</v>
      </c>
      <c r="M195" s="64" t="s">
        <v>404</v>
      </c>
      <c r="N195" s="58" t="s">
        <v>404</v>
      </c>
      <c r="O195" s="52" t="s">
        <v>1</v>
      </c>
      <c r="P195" s="52" t="s">
        <v>1</v>
      </c>
      <c r="Q195" s="52" t="s">
        <v>1</v>
      </c>
      <c r="R195" s="52">
        <f t="shared" si="20"/>
        <v>0</v>
      </c>
      <c r="S195" s="52" t="s">
        <v>1</v>
      </c>
      <c r="T195" s="52" t="s">
        <v>1</v>
      </c>
      <c r="U195" s="52" t="s">
        <v>1</v>
      </c>
      <c r="V195" s="52" t="s">
        <v>1</v>
      </c>
      <c r="W195" s="52">
        <f t="shared" si="21"/>
        <v>0</v>
      </c>
      <c r="X195" s="52" t="s">
        <v>1</v>
      </c>
      <c r="Y195" s="52">
        <v>1</v>
      </c>
      <c r="Z195" s="52">
        <v>1</v>
      </c>
      <c r="AA195" s="52">
        <f t="shared" si="22"/>
        <v>0</v>
      </c>
      <c r="AB195" s="52" t="s">
        <v>1</v>
      </c>
      <c r="AC195" s="52" t="s">
        <v>1</v>
      </c>
      <c r="AD195" s="52" t="s">
        <v>1</v>
      </c>
      <c r="AE195" s="52">
        <f t="shared" si="23"/>
        <v>0</v>
      </c>
      <c r="AF195" s="293" t="s">
        <v>1</v>
      </c>
      <c r="AG195" s="293"/>
      <c r="AH195" s="52" t="s">
        <v>1</v>
      </c>
      <c r="AI195" s="52" t="s">
        <v>1</v>
      </c>
      <c r="AJ195" s="52">
        <f t="shared" si="24"/>
        <v>0</v>
      </c>
      <c r="AK195" s="52" t="s">
        <v>1</v>
      </c>
      <c r="AL195" s="293" t="s">
        <v>1</v>
      </c>
      <c r="AM195" s="293"/>
      <c r="AN195" s="52" t="s">
        <v>1</v>
      </c>
      <c r="AO195" s="59" t="s">
        <v>1</v>
      </c>
      <c r="AP195" s="60">
        <f t="shared" si="25"/>
        <v>0</v>
      </c>
      <c r="AQ195" s="294" t="s">
        <v>1</v>
      </c>
      <c r="AR195" s="294"/>
      <c r="AS195" s="294"/>
      <c r="AT195" s="61">
        <v>1</v>
      </c>
      <c r="AU195" s="36">
        <f t="shared" si="26"/>
        <v>823</v>
      </c>
      <c r="AV195" s="62">
        <v>850</v>
      </c>
      <c r="AW195" s="36" t="e">
        <f>VLOOKUP(B195,'[25]Intermediate Cities'!A:A,1,FALSE)</f>
        <v>#N/A</v>
      </c>
      <c r="AX195" s="36">
        <f t="shared" si="27"/>
        <v>0</v>
      </c>
      <c r="AY195" s="36">
        <f t="shared" si="28"/>
        <v>0</v>
      </c>
      <c r="AZ195" s="36">
        <f t="shared" si="29"/>
        <v>0</v>
      </c>
    </row>
    <row r="196" spans="1:52" ht="15.75" hidden="1" customHeight="1" x14ac:dyDescent="0.3">
      <c r="A196" s="51">
        <v>190</v>
      </c>
      <c r="B196" s="52">
        <v>825</v>
      </c>
      <c r="C196" s="53" t="s">
        <v>230</v>
      </c>
      <c r="D196" s="54" t="s">
        <v>429</v>
      </c>
      <c r="E196" s="53" t="s">
        <v>434</v>
      </c>
      <c r="F196" s="52" t="s">
        <v>298</v>
      </c>
      <c r="G196" s="52" t="s">
        <v>298</v>
      </c>
      <c r="H196" s="55" t="s">
        <v>346</v>
      </c>
      <c r="I196" s="53" t="s">
        <v>1</v>
      </c>
      <c r="J196" s="53" t="s">
        <v>1</v>
      </c>
      <c r="K196" s="53" t="s">
        <v>1</v>
      </c>
      <c r="L196" s="63" t="s">
        <v>5</v>
      </c>
      <c r="M196" s="64" t="s">
        <v>404</v>
      </c>
      <c r="N196" s="58" t="s">
        <v>404</v>
      </c>
      <c r="O196" s="52" t="s">
        <v>1</v>
      </c>
      <c r="P196" s="52" t="s">
        <v>1</v>
      </c>
      <c r="Q196" s="52" t="s">
        <v>1</v>
      </c>
      <c r="R196" s="52">
        <f t="shared" si="20"/>
        <v>0</v>
      </c>
      <c r="S196" s="52" t="s">
        <v>1</v>
      </c>
      <c r="T196" s="52">
        <v>1</v>
      </c>
      <c r="U196" s="52" t="s">
        <v>1</v>
      </c>
      <c r="V196" s="52">
        <v>1</v>
      </c>
      <c r="W196" s="52">
        <f t="shared" si="21"/>
        <v>0</v>
      </c>
      <c r="X196" s="52">
        <v>1</v>
      </c>
      <c r="Y196" s="52">
        <v>1</v>
      </c>
      <c r="Z196" s="52">
        <v>1</v>
      </c>
      <c r="AA196" s="52">
        <f t="shared" si="22"/>
        <v>0</v>
      </c>
      <c r="AB196" s="52" t="s">
        <v>1</v>
      </c>
      <c r="AC196" s="52" t="s">
        <v>1</v>
      </c>
      <c r="AD196" s="52" t="s">
        <v>1</v>
      </c>
      <c r="AE196" s="52">
        <f t="shared" si="23"/>
        <v>0</v>
      </c>
      <c r="AF196" s="293" t="s">
        <v>1</v>
      </c>
      <c r="AG196" s="293"/>
      <c r="AH196" s="52" t="s">
        <v>1</v>
      </c>
      <c r="AI196" s="52" t="s">
        <v>1</v>
      </c>
      <c r="AJ196" s="52">
        <f t="shared" si="24"/>
        <v>0</v>
      </c>
      <c r="AK196" s="52" t="s">
        <v>1</v>
      </c>
      <c r="AL196" s="293" t="s">
        <v>1</v>
      </c>
      <c r="AM196" s="293"/>
      <c r="AN196" s="52" t="s">
        <v>1</v>
      </c>
      <c r="AO196" s="59" t="s">
        <v>1</v>
      </c>
      <c r="AP196" s="60">
        <f t="shared" si="25"/>
        <v>0</v>
      </c>
      <c r="AQ196" s="294" t="s">
        <v>1</v>
      </c>
      <c r="AR196" s="294"/>
      <c r="AS196" s="294"/>
      <c r="AT196" s="61">
        <v>1</v>
      </c>
      <c r="AU196" s="36">
        <f t="shared" si="26"/>
        <v>825</v>
      </c>
      <c r="AV196" s="62">
        <v>851</v>
      </c>
      <c r="AW196" s="36" t="e">
        <f>VLOOKUP(B196,'[25]Intermediate Cities'!A:A,1,FALSE)</f>
        <v>#N/A</v>
      </c>
      <c r="AX196" s="36">
        <f t="shared" si="27"/>
        <v>0</v>
      </c>
      <c r="AY196" s="36">
        <f t="shared" si="28"/>
        <v>0</v>
      </c>
      <c r="AZ196" s="36">
        <f t="shared" si="29"/>
        <v>0</v>
      </c>
    </row>
    <row r="197" spans="1:52" ht="16.5" hidden="1" customHeight="1" x14ac:dyDescent="0.3">
      <c r="A197" s="51">
        <v>191</v>
      </c>
      <c r="B197" s="52">
        <v>826</v>
      </c>
      <c r="C197" s="53" t="s">
        <v>235</v>
      </c>
      <c r="D197" s="54" t="s">
        <v>429</v>
      </c>
      <c r="E197" s="53" t="s">
        <v>430</v>
      </c>
      <c r="F197" s="52" t="s">
        <v>298</v>
      </c>
      <c r="G197" s="52" t="s">
        <v>298</v>
      </c>
      <c r="H197" s="55" t="s">
        <v>356</v>
      </c>
      <c r="I197" s="53" t="s">
        <v>1</v>
      </c>
      <c r="J197" s="53" t="s">
        <v>1</v>
      </c>
      <c r="K197" s="53" t="s">
        <v>1</v>
      </c>
      <c r="L197" s="63" t="s">
        <v>5</v>
      </c>
      <c r="M197" s="64" t="s">
        <v>404</v>
      </c>
      <c r="N197" s="58" t="s">
        <v>404</v>
      </c>
      <c r="O197" s="52">
        <v>1</v>
      </c>
      <c r="P197" s="52">
        <v>1</v>
      </c>
      <c r="Q197" s="52">
        <v>1</v>
      </c>
      <c r="R197" s="52">
        <f t="shared" si="20"/>
        <v>3</v>
      </c>
      <c r="S197" s="52" t="s">
        <v>433</v>
      </c>
      <c r="T197" s="52" t="s">
        <v>1</v>
      </c>
      <c r="U197" s="52" t="s">
        <v>1</v>
      </c>
      <c r="V197" s="52" t="s">
        <v>1</v>
      </c>
      <c r="W197" s="52">
        <f t="shared" si="21"/>
        <v>0</v>
      </c>
      <c r="X197" s="52">
        <v>1</v>
      </c>
      <c r="Y197" s="52">
        <v>1</v>
      </c>
      <c r="Z197" s="52">
        <v>1</v>
      </c>
      <c r="AA197" s="52">
        <f t="shared" si="22"/>
        <v>0</v>
      </c>
      <c r="AB197" s="52" t="s">
        <v>1</v>
      </c>
      <c r="AC197" s="52" t="s">
        <v>1</v>
      </c>
      <c r="AD197" s="52" t="s">
        <v>1</v>
      </c>
      <c r="AE197" s="52">
        <f t="shared" si="23"/>
        <v>0</v>
      </c>
      <c r="AF197" s="293">
        <v>1</v>
      </c>
      <c r="AG197" s="293"/>
      <c r="AH197" s="52">
        <v>1</v>
      </c>
      <c r="AI197" s="52">
        <v>1</v>
      </c>
      <c r="AJ197" s="52">
        <f t="shared" si="24"/>
        <v>3</v>
      </c>
      <c r="AK197" s="52" t="s">
        <v>433</v>
      </c>
      <c r="AL197" s="293" t="s">
        <v>1</v>
      </c>
      <c r="AM197" s="293"/>
      <c r="AN197" s="52" t="s">
        <v>1</v>
      </c>
      <c r="AO197" s="59" t="s">
        <v>1</v>
      </c>
      <c r="AP197" s="60">
        <f t="shared" si="25"/>
        <v>0</v>
      </c>
      <c r="AQ197" s="294" t="s">
        <v>1</v>
      </c>
      <c r="AR197" s="294"/>
      <c r="AS197" s="294"/>
      <c r="AT197" s="61">
        <v>1</v>
      </c>
      <c r="AU197" s="36">
        <f t="shared" si="26"/>
        <v>826</v>
      </c>
      <c r="AV197" s="62">
        <v>853</v>
      </c>
      <c r="AW197" s="36" t="e">
        <f>VLOOKUP(B197,'[25]Intermediate Cities'!A:A,1,FALSE)</f>
        <v>#N/A</v>
      </c>
      <c r="AX197" s="36">
        <f t="shared" si="27"/>
        <v>0</v>
      </c>
      <c r="AY197" s="36">
        <f t="shared" si="28"/>
        <v>2</v>
      </c>
      <c r="AZ197" s="36">
        <v>1</v>
      </c>
    </row>
    <row r="198" spans="1:52" ht="15.75" hidden="1" customHeight="1" x14ac:dyDescent="0.3">
      <c r="A198" s="51">
        <v>192</v>
      </c>
      <c r="B198" s="52">
        <v>827</v>
      </c>
      <c r="C198" s="53" t="s">
        <v>263</v>
      </c>
      <c r="D198" s="54" t="s">
        <v>429</v>
      </c>
      <c r="E198" s="53" t="s">
        <v>434</v>
      </c>
      <c r="F198" s="52" t="s">
        <v>298</v>
      </c>
      <c r="G198" s="52" t="s">
        <v>298</v>
      </c>
      <c r="H198" s="55" t="s">
        <v>355</v>
      </c>
      <c r="I198" s="53" t="s">
        <v>1</v>
      </c>
      <c r="J198" s="53" t="s">
        <v>1</v>
      </c>
      <c r="K198" s="53" t="s">
        <v>1</v>
      </c>
      <c r="L198" s="68" t="s">
        <v>6</v>
      </c>
      <c r="M198" s="64" t="s">
        <v>404</v>
      </c>
      <c r="N198" s="58" t="s">
        <v>404</v>
      </c>
      <c r="O198" s="52" t="s">
        <v>1</v>
      </c>
      <c r="P198" s="52" t="s">
        <v>1</v>
      </c>
      <c r="Q198" s="52" t="s">
        <v>1</v>
      </c>
      <c r="R198" s="52">
        <f t="shared" si="20"/>
        <v>0</v>
      </c>
      <c r="S198" s="52" t="s">
        <v>1</v>
      </c>
      <c r="T198" s="52" t="s">
        <v>1</v>
      </c>
      <c r="U198" s="52" t="s">
        <v>1</v>
      </c>
      <c r="V198" s="52" t="s">
        <v>1</v>
      </c>
      <c r="W198" s="52">
        <f t="shared" si="21"/>
        <v>0</v>
      </c>
      <c r="X198" s="52" t="s">
        <v>1</v>
      </c>
      <c r="Y198" s="52" t="s">
        <v>1</v>
      </c>
      <c r="Z198" s="52">
        <v>1</v>
      </c>
      <c r="AA198" s="52">
        <f t="shared" si="22"/>
        <v>0</v>
      </c>
      <c r="AB198" s="52">
        <v>1</v>
      </c>
      <c r="AC198" s="52">
        <v>1</v>
      </c>
      <c r="AD198" s="52">
        <v>1</v>
      </c>
      <c r="AE198" s="52">
        <f t="shared" si="23"/>
        <v>3</v>
      </c>
      <c r="AF198" s="293" t="s">
        <v>1</v>
      </c>
      <c r="AG198" s="293"/>
      <c r="AH198" s="52" t="s">
        <v>1</v>
      </c>
      <c r="AI198" s="52">
        <v>1</v>
      </c>
      <c r="AJ198" s="52">
        <f t="shared" si="24"/>
        <v>1</v>
      </c>
      <c r="AK198" s="52" t="s">
        <v>433</v>
      </c>
      <c r="AL198" s="293" t="s">
        <v>1</v>
      </c>
      <c r="AM198" s="293"/>
      <c r="AN198" s="52" t="s">
        <v>1</v>
      </c>
      <c r="AO198" s="59" t="s">
        <v>1</v>
      </c>
      <c r="AP198" s="60">
        <f t="shared" si="25"/>
        <v>0</v>
      </c>
      <c r="AQ198" s="294" t="s">
        <v>1</v>
      </c>
      <c r="AR198" s="294"/>
      <c r="AS198" s="294"/>
      <c r="AT198" s="61">
        <v>1</v>
      </c>
      <c r="AU198" s="36">
        <f t="shared" si="26"/>
        <v>827</v>
      </c>
      <c r="AV198" s="62">
        <v>854</v>
      </c>
      <c r="AW198" s="36" t="e">
        <f>VLOOKUP(B198,'[25]Intermediate Cities'!A:A,1,FALSE)</f>
        <v>#N/A</v>
      </c>
      <c r="AX198" s="36">
        <f t="shared" si="27"/>
        <v>0</v>
      </c>
      <c r="AY198" s="36">
        <f t="shared" si="28"/>
        <v>1</v>
      </c>
      <c r="AZ198" s="36">
        <f t="shared" si="29"/>
        <v>1</v>
      </c>
    </row>
    <row r="199" spans="1:52" ht="15.75" hidden="1" customHeight="1" x14ac:dyDescent="0.3">
      <c r="A199" s="51">
        <v>193</v>
      </c>
      <c r="B199" s="52">
        <v>828</v>
      </c>
      <c r="C199" s="53" t="s">
        <v>234</v>
      </c>
      <c r="D199" s="54" t="s">
        <v>429</v>
      </c>
      <c r="E199" s="53" t="s">
        <v>434</v>
      </c>
      <c r="F199" s="52" t="s">
        <v>298</v>
      </c>
      <c r="G199" s="52" t="s">
        <v>298</v>
      </c>
      <c r="H199" s="55" t="s">
        <v>356</v>
      </c>
      <c r="I199" s="53" t="s">
        <v>1</v>
      </c>
      <c r="J199" s="53" t="s">
        <v>1</v>
      </c>
      <c r="K199" s="53" t="s">
        <v>1</v>
      </c>
      <c r="L199" s="63" t="s">
        <v>5</v>
      </c>
      <c r="M199" s="64" t="s">
        <v>404</v>
      </c>
      <c r="N199" s="58" t="s">
        <v>404</v>
      </c>
      <c r="O199" s="52" t="s">
        <v>1</v>
      </c>
      <c r="P199" s="52" t="s">
        <v>1</v>
      </c>
      <c r="Q199" s="52" t="s">
        <v>1</v>
      </c>
      <c r="R199" s="52">
        <f t="shared" si="20"/>
        <v>0</v>
      </c>
      <c r="S199" s="52" t="s">
        <v>1</v>
      </c>
      <c r="T199" s="52">
        <v>1</v>
      </c>
      <c r="U199" s="52">
        <v>1</v>
      </c>
      <c r="V199" s="52" t="s">
        <v>1</v>
      </c>
      <c r="W199" s="52">
        <f t="shared" si="21"/>
        <v>0</v>
      </c>
      <c r="X199" s="52" t="s">
        <v>1</v>
      </c>
      <c r="Y199" s="52" t="s">
        <v>1</v>
      </c>
      <c r="Z199" s="52">
        <v>1</v>
      </c>
      <c r="AA199" s="52">
        <f t="shared" si="22"/>
        <v>0</v>
      </c>
      <c r="AB199" s="52" t="s">
        <v>1</v>
      </c>
      <c r="AC199" s="52" t="s">
        <v>1</v>
      </c>
      <c r="AD199" s="52" t="s">
        <v>1</v>
      </c>
      <c r="AE199" s="52">
        <f t="shared" si="23"/>
        <v>0</v>
      </c>
      <c r="AF199" s="293" t="s">
        <v>1</v>
      </c>
      <c r="AG199" s="293"/>
      <c r="AH199" s="52" t="s">
        <v>1</v>
      </c>
      <c r="AI199" s="52" t="s">
        <v>1</v>
      </c>
      <c r="AJ199" s="52">
        <f t="shared" si="24"/>
        <v>0</v>
      </c>
      <c r="AK199" s="52" t="s">
        <v>1</v>
      </c>
      <c r="AL199" s="293" t="s">
        <v>1</v>
      </c>
      <c r="AM199" s="293"/>
      <c r="AN199" s="52" t="s">
        <v>1</v>
      </c>
      <c r="AO199" s="59" t="s">
        <v>1</v>
      </c>
      <c r="AP199" s="60">
        <f t="shared" si="25"/>
        <v>0</v>
      </c>
      <c r="AQ199" s="294" t="s">
        <v>1</v>
      </c>
      <c r="AR199" s="294"/>
      <c r="AS199" s="294"/>
      <c r="AT199" s="61">
        <v>1</v>
      </c>
      <c r="AU199" s="36">
        <f t="shared" si="26"/>
        <v>828</v>
      </c>
      <c r="AV199" s="62">
        <v>855</v>
      </c>
      <c r="AW199" s="36" t="e">
        <f>VLOOKUP(B199,'[25]Intermediate Cities'!A:A,1,FALSE)</f>
        <v>#N/A</v>
      </c>
      <c r="AX199" s="36">
        <f t="shared" si="27"/>
        <v>0</v>
      </c>
      <c r="AY199" s="36">
        <f t="shared" si="28"/>
        <v>0</v>
      </c>
      <c r="AZ199" s="36">
        <f t="shared" si="29"/>
        <v>0</v>
      </c>
    </row>
    <row r="200" spans="1:52" ht="16.5" hidden="1" customHeight="1" x14ac:dyDescent="0.3">
      <c r="A200" s="51">
        <v>194</v>
      </c>
      <c r="B200" s="52">
        <v>829</v>
      </c>
      <c r="C200" s="53" t="s">
        <v>275</v>
      </c>
      <c r="D200" s="54" t="s">
        <v>429</v>
      </c>
      <c r="E200" s="53" t="s">
        <v>434</v>
      </c>
      <c r="F200" s="52" t="s">
        <v>298</v>
      </c>
      <c r="G200" s="52" t="s">
        <v>298</v>
      </c>
      <c r="H200" s="55" t="s">
        <v>356</v>
      </c>
      <c r="I200" s="53" t="s">
        <v>1</v>
      </c>
      <c r="J200" s="53" t="s">
        <v>1</v>
      </c>
      <c r="K200" s="53" t="s">
        <v>1</v>
      </c>
      <c r="L200" s="65" t="s">
        <v>7</v>
      </c>
      <c r="M200" s="64" t="s">
        <v>404</v>
      </c>
      <c r="N200" s="58" t="s">
        <v>404</v>
      </c>
      <c r="O200" s="52" t="s">
        <v>1</v>
      </c>
      <c r="P200" s="52" t="s">
        <v>1</v>
      </c>
      <c r="Q200" s="52" t="s">
        <v>1</v>
      </c>
      <c r="R200" s="52">
        <f t="shared" ref="R200:R263" si="30">SUM(O200:Q200)</f>
        <v>0</v>
      </c>
      <c r="S200" s="52" t="s">
        <v>1</v>
      </c>
      <c r="T200" s="52">
        <v>1</v>
      </c>
      <c r="U200" s="52">
        <v>1</v>
      </c>
      <c r="V200" s="52">
        <v>1</v>
      </c>
      <c r="W200" s="52">
        <f t="shared" ref="W200:W263" si="31">SUBTOTAL(9,T200:V200)</f>
        <v>0</v>
      </c>
      <c r="X200" s="52">
        <v>1</v>
      </c>
      <c r="Y200" s="52">
        <v>1</v>
      </c>
      <c r="Z200" s="52">
        <v>1</v>
      </c>
      <c r="AA200" s="52">
        <f t="shared" ref="AA200:AA263" si="32">SUBTOTAL(9,X200:Z200)</f>
        <v>0</v>
      </c>
      <c r="AB200" s="52" t="s">
        <v>1</v>
      </c>
      <c r="AC200" s="52" t="s">
        <v>1</v>
      </c>
      <c r="AD200" s="52" t="s">
        <v>1</v>
      </c>
      <c r="AE200" s="52">
        <f t="shared" ref="AE200:AE263" si="33">SUM(AB200:AD200)</f>
        <v>0</v>
      </c>
      <c r="AF200" s="293" t="s">
        <v>1</v>
      </c>
      <c r="AG200" s="293"/>
      <c r="AH200" s="52" t="s">
        <v>1</v>
      </c>
      <c r="AI200" s="52" t="s">
        <v>1</v>
      </c>
      <c r="AJ200" s="52">
        <f t="shared" ref="AJ200:AJ263" si="34">SUM(AF200:AI200)</f>
        <v>0</v>
      </c>
      <c r="AK200" s="52" t="s">
        <v>1</v>
      </c>
      <c r="AL200" s="293" t="s">
        <v>1</v>
      </c>
      <c r="AM200" s="293"/>
      <c r="AN200" s="52" t="s">
        <v>1</v>
      </c>
      <c r="AO200" s="59" t="s">
        <v>1</v>
      </c>
      <c r="AP200" s="60">
        <f t="shared" ref="AP200:AP263" si="35">SUM(AL200:AO200)</f>
        <v>0</v>
      </c>
      <c r="AQ200" s="294" t="s">
        <v>1</v>
      </c>
      <c r="AR200" s="294"/>
      <c r="AS200" s="294"/>
      <c r="AT200" s="61">
        <v>1</v>
      </c>
      <c r="AU200" s="36">
        <f t="shared" ref="AU200:AU263" si="36">VLOOKUP(B200,AV:AV,1,FALSE)</f>
        <v>829</v>
      </c>
      <c r="AV200" s="62">
        <v>856</v>
      </c>
      <c r="AW200" s="36" t="e">
        <f>VLOOKUP(B200,'[25]Intermediate Cities'!A:A,1,FALSE)</f>
        <v>#N/A</v>
      </c>
      <c r="AX200" s="36">
        <f t="shared" ref="AX200:AX263" si="37">COUNTIFS(O200:AS200,"NR")</f>
        <v>0</v>
      </c>
      <c r="AY200" s="36">
        <f t="shared" ref="AY200:AY263" si="38">COUNTIFS(O200:AS200,"SR")</f>
        <v>0</v>
      </c>
      <c r="AZ200" s="36">
        <f t="shared" si="29"/>
        <v>0</v>
      </c>
    </row>
    <row r="201" spans="1:52" ht="15.75" hidden="1" customHeight="1" x14ac:dyDescent="0.3">
      <c r="A201" s="51">
        <v>195</v>
      </c>
      <c r="B201" s="52">
        <v>830</v>
      </c>
      <c r="C201" s="53" t="s">
        <v>228</v>
      </c>
      <c r="D201" s="54" t="s">
        <v>429</v>
      </c>
      <c r="E201" s="53" t="s">
        <v>434</v>
      </c>
      <c r="F201" s="52" t="s">
        <v>298</v>
      </c>
      <c r="G201" s="52" t="s">
        <v>298</v>
      </c>
      <c r="H201" s="55" t="s">
        <v>346</v>
      </c>
      <c r="I201" s="53" t="s">
        <v>1</v>
      </c>
      <c r="J201" s="53" t="s">
        <v>1</v>
      </c>
      <c r="K201" s="53" t="s">
        <v>1</v>
      </c>
      <c r="L201" s="63" t="s">
        <v>5</v>
      </c>
      <c r="M201" s="64" t="s">
        <v>404</v>
      </c>
      <c r="N201" s="58" t="s">
        <v>404</v>
      </c>
      <c r="O201" s="52">
        <v>1</v>
      </c>
      <c r="P201" s="52">
        <v>1</v>
      </c>
      <c r="Q201" s="52">
        <v>1</v>
      </c>
      <c r="R201" s="52">
        <f t="shared" si="30"/>
        <v>3</v>
      </c>
      <c r="S201" s="52" t="s">
        <v>433</v>
      </c>
      <c r="T201" s="52">
        <v>1</v>
      </c>
      <c r="U201" s="52">
        <v>1</v>
      </c>
      <c r="V201" s="52">
        <v>1</v>
      </c>
      <c r="W201" s="52">
        <f t="shared" si="31"/>
        <v>0</v>
      </c>
      <c r="X201" s="52">
        <v>1</v>
      </c>
      <c r="Y201" s="52" t="s">
        <v>1</v>
      </c>
      <c r="Z201" s="52">
        <v>1</v>
      </c>
      <c r="AA201" s="52">
        <f t="shared" si="32"/>
        <v>0</v>
      </c>
      <c r="AB201" s="52">
        <v>1</v>
      </c>
      <c r="AC201" s="52" t="s">
        <v>1</v>
      </c>
      <c r="AD201" s="52">
        <v>1</v>
      </c>
      <c r="AE201" s="52">
        <f t="shared" si="33"/>
        <v>2</v>
      </c>
      <c r="AF201" s="293" t="s">
        <v>1</v>
      </c>
      <c r="AG201" s="293"/>
      <c r="AH201" s="52" t="s">
        <v>1</v>
      </c>
      <c r="AI201" s="52" t="s">
        <v>1</v>
      </c>
      <c r="AJ201" s="52">
        <f t="shared" si="34"/>
        <v>0</v>
      </c>
      <c r="AK201" s="52" t="s">
        <v>1</v>
      </c>
      <c r="AL201" s="293" t="s">
        <v>1</v>
      </c>
      <c r="AM201" s="293"/>
      <c r="AN201" s="52" t="s">
        <v>1</v>
      </c>
      <c r="AO201" s="59" t="s">
        <v>1</v>
      </c>
      <c r="AP201" s="60">
        <f t="shared" si="35"/>
        <v>0</v>
      </c>
      <c r="AQ201" s="294" t="s">
        <v>1</v>
      </c>
      <c r="AR201" s="294"/>
      <c r="AS201" s="294"/>
      <c r="AT201" s="61">
        <v>1</v>
      </c>
      <c r="AU201" s="36">
        <f t="shared" si="36"/>
        <v>830</v>
      </c>
      <c r="AV201" s="62">
        <v>857</v>
      </c>
      <c r="AW201" s="36">
        <f>VLOOKUP(B201,'[25]Intermediate Cities'!A:A,1,FALSE)</f>
        <v>830</v>
      </c>
      <c r="AX201" s="36">
        <f t="shared" si="37"/>
        <v>0</v>
      </c>
      <c r="AY201" s="36">
        <f t="shared" si="38"/>
        <v>1</v>
      </c>
      <c r="AZ201" s="36">
        <v>1</v>
      </c>
    </row>
    <row r="202" spans="1:52" ht="16.5" hidden="1" customHeight="1" x14ac:dyDescent="0.3">
      <c r="A202" s="51">
        <v>196</v>
      </c>
      <c r="B202" s="52">
        <v>833</v>
      </c>
      <c r="C202" s="53" t="s">
        <v>232</v>
      </c>
      <c r="D202" s="54" t="s">
        <v>429</v>
      </c>
      <c r="E202" s="53" t="s">
        <v>434</v>
      </c>
      <c r="F202" s="52" t="s">
        <v>298</v>
      </c>
      <c r="G202" s="52" t="s">
        <v>298</v>
      </c>
      <c r="H202" s="55" t="s">
        <v>356</v>
      </c>
      <c r="I202" s="53" t="s">
        <v>1</v>
      </c>
      <c r="J202" s="53" t="s">
        <v>1</v>
      </c>
      <c r="K202" s="53" t="s">
        <v>1</v>
      </c>
      <c r="L202" s="63" t="s">
        <v>5</v>
      </c>
      <c r="M202" s="64" t="s">
        <v>404</v>
      </c>
      <c r="N202" s="58" t="s">
        <v>404</v>
      </c>
      <c r="O202" s="52" t="s">
        <v>1</v>
      </c>
      <c r="P202" s="52" t="s">
        <v>1</v>
      </c>
      <c r="Q202" s="52" t="s">
        <v>1</v>
      </c>
      <c r="R202" s="52">
        <f t="shared" si="30"/>
        <v>0</v>
      </c>
      <c r="S202" s="52" t="s">
        <v>1</v>
      </c>
      <c r="T202" s="52">
        <v>1</v>
      </c>
      <c r="U202" s="52">
        <v>1</v>
      </c>
      <c r="V202" s="52">
        <v>1</v>
      </c>
      <c r="W202" s="52">
        <f t="shared" si="31"/>
        <v>0</v>
      </c>
      <c r="X202" s="52">
        <v>1</v>
      </c>
      <c r="Y202" s="52" t="s">
        <v>1</v>
      </c>
      <c r="Z202" s="52">
        <v>1</v>
      </c>
      <c r="AA202" s="52">
        <f t="shared" si="32"/>
        <v>0</v>
      </c>
      <c r="AB202" s="52">
        <v>1</v>
      </c>
      <c r="AC202" s="52">
        <v>1</v>
      </c>
      <c r="AD202" s="52">
        <v>1</v>
      </c>
      <c r="AE202" s="52">
        <f t="shared" si="33"/>
        <v>3</v>
      </c>
      <c r="AF202" s="293" t="s">
        <v>1</v>
      </c>
      <c r="AG202" s="293"/>
      <c r="AH202" s="52" t="s">
        <v>1</v>
      </c>
      <c r="AI202" s="52" t="s">
        <v>1</v>
      </c>
      <c r="AJ202" s="52">
        <f t="shared" si="34"/>
        <v>0</v>
      </c>
      <c r="AK202" s="52" t="s">
        <v>1</v>
      </c>
      <c r="AL202" s="293" t="s">
        <v>1</v>
      </c>
      <c r="AM202" s="293"/>
      <c r="AN202" s="52" t="s">
        <v>1</v>
      </c>
      <c r="AO202" s="59" t="s">
        <v>1</v>
      </c>
      <c r="AP202" s="60">
        <f t="shared" si="35"/>
        <v>0</v>
      </c>
      <c r="AQ202" s="294" t="s">
        <v>1</v>
      </c>
      <c r="AR202" s="294"/>
      <c r="AS202" s="294"/>
      <c r="AT202" s="61">
        <v>1</v>
      </c>
      <c r="AU202" s="36">
        <f t="shared" si="36"/>
        <v>833</v>
      </c>
      <c r="AV202" s="62">
        <v>858</v>
      </c>
      <c r="AW202" s="36" t="e">
        <f>VLOOKUP(B202,'[25]Intermediate Cities'!A:A,1,FALSE)</f>
        <v>#N/A</v>
      </c>
      <c r="AX202" s="36">
        <f t="shared" si="37"/>
        <v>0</v>
      </c>
      <c r="AY202" s="36">
        <f t="shared" si="38"/>
        <v>0</v>
      </c>
      <c r="AZ202" s="36">
        <f t="shared" si="29"/>
        <v>0</v>
      </c>
    </row>
    <row r="203" spans="1:52" ht="15.75" hidden="1" customHeight="1" x14ac:dyDescent="0.3">
      <c r="A203" s="51">
        <v>197</v>
      </c>
      <c r="B203" s="52">
        <v>835</v>
      </c>
      <c r="C203" s="53" t="s">
        <v>249</v>
      </c>
      <c r="D203" s="54" t="s">
        <v>429</v>
      </c>
      <c r="E203" s="53" t="s">
        <v>434</v>
      </c>
      <c r="F203" s="52" t="s">
        <v>294</v>
      </c>
      <c r="G203" s="52" t="s">
        <v>294</v>
      </c>
      <c r="H203" s="55" t="s">
        <v>314</v>
      </c>
      <c r="I203" s="53" t="s">
        <v>1</v>
      </c>
      <c r="J203" s="53" t="s">
        <v>1</v>
      </c>
      <c r="K203" s="53" t="s">
        <v>1</v>
      </c>
      <c r="L203" s="63" t="s">
        <v>5</v>
      </c>
      <c r="M203" s="57" t="s">
        <v>432</v>
      </c>
      <c r="N203" s="58" t="s">
        <v>404</v>
      </c>
      <c r="O203" s="52">
        <v>1</v>
      </c>
      <c r="P203" s="52" t="s">
        <v>1</v>
      </c>
      <c r="Q203" s="52">
        <v>1</v>
      </c>
      <c r="R203" s="52">
        <f t="shared" si="30"/>
        <v>2</v>
      </c>
      <c r="S203" s="52" t="s">
        <v>433</v>
      </c>
      <c r="T203" s="52">
        <v>1</v>
      </c>
      <c r="U203" s="52" t="s">
        <v>1</v>
      </c>
      <c r="V203" s="52">
        <v>1</v>
      </c>
      <c r="W203" s="52">
        <f t="shared" si="31"/>
        <v>0</v>
      </c>
      <c r="X203" s="52">
        <v>1</v>
      </c>
      <c r="Y203" s="52" t="s">
        <v>1</v>
      </c>
      <c r="Z203" s="52">
        <v>1</v>
      </c>
      <c r="AA203" s="52">
        <f t="shared" si="32"/>
        <v>0</v>
      </c>
      <c r="AB203" s="52" t="s">
        <v>1</v>
      </c>
      <c r="AC203" s="52" t="s">
        <v>1</v>
      </c>
      <c r="AD203" s="52" t="s">
        <v>1</v>
      </c>
      <c r="AE203" s="52">
        <f t="shared" si="33"/>
        <v>0</v>
      </c>
      <c r="AF203" s="293">
        <v>1</v>
      </c>
      <c r="AG203" s="293"/>
      <c r="AH203" s="52" t="s">
        <v>1</v>
      </c>
      <c r="AI203" s="52">
        <v>1</v>
      </c>
      <c r="AJ203" s="52">
        <f t="shared" si="34"/>
        <v>2</v>
      </c>
      <c r="AK203" s="52" t="s">
        <v>433</v>
      </c>
      <c r="AL203" s="293" t="s">
        <v>1</v>
      </c>
      <c r="AM203" s="293"/>
      <c r="AN203" s="52" t="s">
        <v>1</v>
      </c>
      <c r="AO203" s="59" t="s">
        <v>1</v>
      </c>
      <c r="AP203" s="60">
        <f t="shared" si="35"/>
        <v>0</v>
      </c>
      <c r="AQ203" s="294" t="s">
        <v>1</v>
      </c>
      <c r="AR203" s="294"/>
      <c r="AS203" s="294"/>
      <c r="AT203" s="61">
        <v>1</v>
      </c>
      <c r="AU203" s="36">
        <f t="shared" si="36"/>
        <v>835</v>
      </c>
      <c r="AV203" s="62">
        <v>860</v>
      </c>
      <c r="AW203" s="36" t="e">
        <f>VLOOKUP(B203,'[25]Intermediate Cities'!A:A,1,FALSE)</f>
        <v>#N/A</v>
      </c>
      <c r="AX203" s="36">
        <f t="shared" si="37"/>
        <v>0</v>
      </c>
      <c r="AY203" s="36">
        <f t="shared" si="38"/>
        <v>2</v>
      </c>
      <c r="AZ203" s="36">
        <v>1</v>
      </c>
    </row>
    <row r="204" spans="1:52" ht="15.75" hidden="1" customHeight="1" x14ac:dyDescent="0.3">
      <c r="A204" s="51">
        <v>198</v>
      </c>
      <c r="B204" s="52">
        <v>836</v>
      </c>
      <c r="C204" s="53" t="s">
        <v>22</v>
      </c>
      <c r="D204" s="54" t="s">
        <v>429</v>
      </c>
      <c r="E204" s="53" t="s">
        <v>430</v>
      </c>
      <c r="F204" s="52" t="s">
        <v>294</v>
      </c>
      <c r="G204" s="52" t="s">
        <v>294</v>
      </c>
      <c r="H204" s="55" t="s">
        <v>314</v>
      </c>
      <c r="I204" s="53" t="s">
        <v>1</v>
      </c>
      <c r="J204" s="53" t="s">
        <v>1</v>
      </c>
      <c r="K204" s="53" t="s">
        <v>1</v>
      </c>
      <c r="L204" s="66" t="s">
        <v>436</v>
      </c>
      <c r="M204" s="57" t="s">
        <v>432</v>
      </c>
      <c r="N204" s="64" t="s">
        <v>432</v>
      </c>
      <c r="O204" s="52" t="s">
        <v>1</v>
      </c>
      <c r="P204" s="52" t="s">
        <v>1</v>
      </c>
      <c r="Q204" s="52" t="s">
        <v>1</v>
      </c>
      <c r="R204" s="52">
        <f t="shared" si="30"/>
        <v>0</v>
      </c>
      <c r="S204" s="52" t="s">
        <v>1</v>
      </c>
      <c r="T204" s="52" t="s">
        <v>1</v>
      </c>
      <c r="U204" s="52" t="s">
        <v>1</v>
      </c>
      <c r="V204" s="52" t="s">
        <v>1</v>
      </c>
      <c r="W204" s="52">
        <f t="shared" si="31"/>
        <v>0</v>
      </c>
      <c r="X204" s="52" t="s">
        <v>1</v>
      </c>
      <c r="Y204" s="52" t="s">
        <v>1</v>
      </c>
      <c r="Z204" s="52" t="s">
        <v>1</v>
      </c>
      <c r="AA204" s="52">
        <f t="shared" si="32"/>
        <v>0</v>
      </c>
      <c r="AB204" s="52" t="s">
        <v>1</v>
      </c>
      <c r="AC204" s="52" t="s">
        <v>1</v>
      </c>
      <c r="AD204" s="52" t="s">
        <v>1</v>
      </c>
      <c r="AE204" s="52">
        <f t="shared" si="33"/>
        <v>0</v>
      </c>
      <c r="AF204" s="293" t="s">
        <v>1</v>
      </c>
      <c r="AG204" s="293"/>
      <c r="AH204" s="52" t="s">
        <v>1</v>
      </c>
      <c r="AI204" s="52" t="s">
        <v>1</v>
      </c>
      <c r="AJ204" s="52">
        <f t="shared" si="34"/>
        <v>0</v>
      </c>
      <c r="AK204" s="52" t="s">
        <v>1</v>
      </c>
      <c r="AL204" s="293" t="s">
        <v>1</v>
      </c>
      <c r="AM204" s="293"/>
      <c r="AN204" s="52" t="s">
        <v>1</v>
      </c>
      <c r="AO204" s="59" t="s">
        <v>1</v>
      </c>
      <c r="AP204" s="60">
        <f t="shared" si="35"/>
        <v>0</v>
      </c>
      <c r="AQ204" s="294" t="s">
        <v>1</v>
      </c>
      <c r="AR204" s="294"/>
      <c r="AS204" s="294"/>
      <c r="AT204" s="61"/>
      <c r="AU204" s="36">
        <f t="shared" si="36"/>
        <v>836</v>
      </c>
      <c r="AV204" s="62">
        <v>861</v>
      </c>
      <c r="AW204" s="36" t="e">
        <f>VLOOKUP(B204,'[25]Intermediate Cities'!A:A,1,FALSE)</f>
        <v>#N/A</v>
      </c>
      <c r="AX204" s="36">
        <f t="shared" si="37"/>
        <v>0</v>
      </c>
      <c r="AY204" s="36">
        <f t="shared" si="38"/>
        <v>0</v>
      </c>
      <c r="AZ204" s="36">
        <f t="shared" ref="AZ204:AZ262" si="39">R204+AJ204+AP204</f>
        <v>0</v>
      </c>
    </row>
    <row r="205" spans="1:52" ht="16.5" hidden="1" customHeight="1" x14ac:dyDescent="0.3">
      <c r="A205" s="51">
        <v>199</v>
      </c>
      <c r="B205" s="52">
        <v>837</v>
      </c>
      <c r="C205" s="53" t="s">
        <v>245</v>
      </c>
      <c r="D205" s="54" t="s">
        <v>429</v>
      </c>
      <c r="E205" s="53" t="s">
        <v>434</v>
      </c>
      <c r="F205" s="52" t="s">
        <v>294</v>
      </c>
      <c r="G205" s="52" t="s">
        <v>294</v>
      </c>
      <c r="H205" s="55" t="s">
        <v>314</v>
      </c>
      <c r="I205" s="53" t="s">
        <v>1</v>
      </c>
      <c r="J205" s="53" t="s">
        <v>1</v>
      </c>
      <c r="K205" s="53" t="s">
        <v>1</v>
      </c>
      <c r="L205" s="63" t="s">
        <v>5</v>
      </c>
      <c r="M205" s="57" t="s">
        <v>432</v>
      </c>
      <c r="N205" s="58" t="s">
        <v>404</v>
      </c>
      <c r="O205" s="52" t="s">
        <v>1</v>
      </c>
      <c r="P205" s="52" t="s">
        <v>1</v>
      </c>
      <c r="Q205" s="52" t="s">
        <v>1</v>
      </c>
      <c r="R205" s="52">
        <f t="shared" si="30"/>
        <v>0</v>
      </c>
      <c r="S205" s="52" t="s">
        <v>1</v>
      </c>
      <c r="T205" s="52">
        <v>1</v>
      </c>
      <c r="U205" s="52" t="s">
        <v>1</v>
      </c>
      <c r="V205" s="52">
        <v>1</v>
      </c>
      <c r="W205" s="52">
        <f t="shared" si="31"/>
        <v>0</v>
      </c>
      <c r="X205" s="52" t="s">
        <v>1</v>
      </c>
      <c r="Y205" s="52" t="s">
        <v>1</v>
      </c>
      <c r="Z205" s="52">
        <v>1</v>
      </c>
      <c r="AA205" s="52">
        <f t="shared" si="32"/>
        <v>0</v>
      </c>
      <c r="AB205" s="52" t="s">
        <v>1</v>
      </c>
      <c r="AC205" s="52" t="s">
        <v>1</v>
      </c>
      <c r="AD205" s="52" t="s">
        <v>1</v>
      </c>
      <c r="AE205" s="52">
        <f t="shared" si="33"/>
        <v>0</v>
      </c>
      <c r="AF205" s="293" t="s">
        <v>1</v>
      </c>
      <c r="AG205" s="293"/>
      <c r="AH205" s="52" t="s">
        <v>1</v>
      </c>
      <c r="AI205" s="52" t="s">
        <v>1</v>
      </c>
      <c r="AJ205" s="52">
        <f t="shared" si="34"/>
        <v>0</v>
      </c>
      <c r="AK205" s="52" t="s">
        <v>1</v>
      </c>
      <c r="AL205" s="293" t="s">
        <v>1</v>
      </c>
      <c r="AM205" s="293"/>
      <c r="AN205" s="52" t="s">
        <v>1</v>
      </c>
      <c r="AO205" s="59" t="s">
        <v>1</v>
      </c>
      <c r="AP205" s="60">
        <f t="shared" si="35"/>
        <v>0</v>
      </c>
      <c r="AQ205" s="294" t="s">
        <v>1</v>
      </c>
      <c r="AR205" s="294"/>
      <c r="AS205" s="294"/>
      <c r="AT205" s="61">
        <v>1</v>
      </c>
      <c r="AU205" s="36">
        <f t="shared" si="36"/>
        <v>837</v>
      </c>
      <c r="AV205" s="62">
        <v>862</v>
      </c>
      <c r="AW205" s="36" t="e">
        <f>VLOOKUP(B205,'[25]Intermediate Cities'!A:A,1,FALSE)</f>
        <v>#N/A</v>
      </c>
      <c r="AX205" s="36">
        <f t="shared" si="37"/>
        <v>0</v>
      </c>
      <c r="AY205" s="36">
        <f t="shared" si="38"/>
        <v>0</v>
      </c>
      <c r="AZ205" s="36">
        <f t="shared" si="39"/>
        <v>0</v>
      </c>
    </row>
    <row r="206" spans="1:52" ht="15.75" hidden="1" customHeight="1" x14ac:dyDescent="0.3">
      <c r="A206" s="51">
        <v>200</v>
      </c>
      <c r="B206" s="52">
        <v>838</v>
      </c>
      <c r="C206" s="53" t="s">
        <v>241</v>
      </c>
      <c r="D206" s="54" t="s">
        <v>429</v>
      </c>
      <c r="E206" s="53" t="s">
        <v>434</v>
      </c>
      <c r="F206" s="52" t="s">
        <v>294</v>
      </c>
      <c r="G206" s="52" t="s">
        <v>294</v>
      </c>
      <c r="H206" s="55" t="s">
        <v>314</v>
      </c>
      <c r="I206" s="53" t="s">
        <v>1</v>
      </c>
      <c r="J206" s="53" t="s">
        <v>1</v>
      </c>
      <c r="K206" s="53" t="s">
        <v>1</v>
      </c>
      <c r="L206" s="67" t="s">
        <v>8</v>
      </c>
      <c r="M206" s="52" t="s">
        <v>1</v>
      </c>
      <c r="N206" s="52" t="s">
        <v>1</v>
      </c>
      <c r="O206" s="52" t="s">
        <v>1</v>
      </c>
      <c r="P206" s="52" t="s">
        <v>1</v>
      </c>
      <c r="Q206" s="52" t="s">
        <v>1</v>
      </c>
      <c r="R206" s="52">
        <f t="shared" si="30"/>
        <v>0</v>
      </c>
      <c r="S206" s="52" t="s">
        <v>1</v>
      </c>
      <c r="T206" s="52" t="s">
        <v>1</v>
      </c>
      <c r="U206" s="52" t="s">
        <v>1</v>
      </c>
      <c r="V206" s="52" t="s">
        <v>1</v>
      </c>
      <c r="W206" s="52">
        <f t="shared" si="31"/>
        <v>0</v>
      </c>
      <c r="X206" s="52" t="s">
        <v>1</v>
      </c>
      <c r="Y206" s="52" t="s">
        <v>1</v>
      </c>
      <c r="Z206" s="52" t="s">
        <v>1</v>
      </c>
      <c r="AA206" s="52">
        <f t="shared" si="32"/>
        <v>0</v>
      </c>
      <c r="AB206" s="52" t="s">
        <v>1</v>
      </c>
      <c r="AC206" s="52" t="s">
        <v>1</v>
      </c>
      <c r="AD206" s="52" t="s">
        <v>1</v>
      </c>
      <c r="AE206" s="52">
        <f t="shared" si="33"/>
        <v>0</v>
      </c>
      <c r="AF206" s="293" t="s">
        <v>1</v>
      </c>
      <c r="AG206" s="293"/>
      <c r="AH206" s="52" t="s">
        <v>1</v>
      </c>
      <c r="AI206" s="52" t="s">
        <v>1</v>
      </c>
      <c r="AJ206" s="52">
        <f t="shared" si="34"/>
        <v>0</v>
      </c>
      <c r="AK206" s="52" t="s">
        <v>1</v>
      </c>
      <c r="AL206" s="293" t="s">
        <v>1</v>
      </c>
      <c r="AM206" s="293"/>
      <c r="AN206" s="52" t="s">
        <v>1</v>
      </c>
      <c r="AO206" s="59" t="s">
        <v>1</v>
      </c>
      <c r="AP206" s="60">
        <f t="shared" si="35"/>
        <v>0</v>
      </c>
      <c r="AQ206" s="294" t="s">
        <v>1</v>
      </c>
      <c r="AR206" s="294"/>
      <c r="AS206" s="294"/>
      <c r="AT206" s="61"/>
      <c r="AU206" s="36" t="e">
        <f t="shared" si="36"/>
        <v>#N/A</v>
      </c>
      <c r="AV206" s="62">
        <v>863</v>
      </c>
      <c r="AW206" s="36" t="e">
        <f>VLOOKUP(B206,'[25]Intermediate Cities'!A:A,1,FALSE)</f>
        <v>#N/A</v>
      </c>
      <c r="AX206" s="36">
        <f t="shared" si="37"/>
        <v>0</v>
      </c>
      <c r="AY206" s="36">
        <f t="shared" si="38"/>
        <v>0</v>
      </c>
      <c r="AZ206" s="36">
        <f t="shared" si="39"/>
        <v>0</v>
      </c>
    </row>
    <row r="207" spans="1:52" ht="16.5" hidden="1" customHeight="1" x14ac:dyDescent="0.3">
      <c r="A207" s="51">
        <v>201</v>
      </c>
      <c r="B207" s="52">
        <v>839</v>
      </c>
      <c r="C207" s="53" t="s">
        <v>255</v>
      </c>
      <c r="D207" s="54" t="s">
        <v>429</v>
      </c>
      <c r="E207" s="53" t="s">
        <v>434</v>
      </c>
      <c r="F207" s="52" t="s">
        <v>294</v>
      </c>
      <c r="G207" s="52" t="s">
        <v>294</v>
      </c>
      <c r="H207" s="55" t="s">
        <v>314</v>
      </c>
      <c r="I207" s="53" t="s">
        <v>1</v>
      </c>
      <c r="J207" s="53" t="s">
        <v>1</v>
      </c>
      <c r="K207" s="53" t="s">
        <v>1</v>
      </c>
      <c r="L207" s="63" t="s">
        <v>5</v>
      </c>
      <c r="M207" s="64" t="s">
        <v>404</v>
      </c>
      <c r="N207" s="58" t="s">
        <v>404</v>
      </c>
      <c r="O207" s="52">
        <v>1</v>
      </c>
      <c r="P207" s="52">
        <v>1</v>
      </c>
      <c r="Q207" s="52">
        <v>1</v>
      </c>
      <c r="R207" s="52">
        <f t="shared" si="30"/>
        <v>3</v>
      </c>
      <c r="S207" s="52" t="s">
        <v>433</v>
      </c>
      <c r="T207" s="52" t="s">
        <v>1</v>
      </c>
      <c r="U207" s="52" t="s">
        <v>1</v>
      </c>
      <c r="V207" s="52" t="s">
        <v>1</v>
      </c>
      <c r="W207" s="52">
        <f t="shared" si="31"/>
        <v>0</v>
      </c>
      <c r="X207" s="52">
        <v>1</v>
      </c>
      <c r="Y207" s="52">
        <v>1</v>
      </c>
      <c r="Z207" s="52">
        <v>1</v>
      </c>
      <c r="AA207" s="52">
        <f t="shared" si="32"/>
        <v>0</v>
      </c>
      <c r="AB207" s="52" t="s">
        <v>1</v>
      </c>
      <c r="AC207" s="52" t="s">
        <v>1</v>
      </c>
      <c r="AD207" s="52" t="s">
        <v>1</v>
      </c>
      <c r="AE207" s="52">
        <f t="shared" si="33"/>
        <v>0</v>
      </c>
      <c r="AF207" s="293">
        <v>1</v>
      </c>
      <c r="AG207" s="293"/>
      <c r="AH207" s="52" t="s">
        <v>1</v>
      </c>
      <c r="AI207" s="52">
        <v>1</v>
      </c>
      <c r="AJ207" s="52">
        <f t="shared" si="34"/>
        <v>2</v>
      </c>
      <c r="AK207" s="52" t="s">
        <v>433</v>
      </c>
      <c r="AL207" s="293" t="s">
        <v>1</v>
      </c>
      <c r="AM207" s="293"/>
      <c r="AN207" s="52" t="s">
        <v>1</v>
      </c>
      <c r="AO207" s="59" t="s">
        <v>1</v>
      </c>
      <c r="AP207" s="60">
        <f t="shared" si="35"/>
        <v>0</v>
      </c>
      <c r="AQ207" s="294" t="s">
        <v>1</v>
      </c>
      <c r="AR207" s="294"/>
      <c r="AS207" s="294"/>
      <c r="AT207" s="61">
        <v>1</v>
      </c>
      <c r="AU207" s="36">
        <f t="shared" si="36"/>
        <v>839</v>
      </c>
      <c r="AV207" s="62">
        <v>864</v>
      </c>
      <c r="AW207" s="36">
        <f>VLOOKUP(B207,'[25]Intermediate Cities'!A:A,1,FALSE)</f>
        <v>839</v>
      </c>
      <c r="AX207" s="36">
        <f t="shared" si="37"/>
        <v>0</v>
      </c>
      <c r="AY207" s="36">
        <f t="shared" si="38"/>
        <v>2</v>
      </c>
      <c r="AZ207" s="36">
        <v>1</v>
      </c>
    </row>
    <row r="208" spans="1:52" ht="15.75" hidden="1" customHeight="1" x14ac:dyDescent="0.3">
      <c r="A208" s="51">
        <v>202</v>
      </c>
      <c r="B208" s="52">
        <v>840</v>
      </c>
      <c r="C208" s="53" t="s">
        <v>144</v>
      </c>
      <c r="D208" s="54" t="s">
        <v>429</v>
      </c>
      <c r="E208" s="53" t="s">
        <v>434</v>
      </c>
      <c r="F208" s="52" t="s">
        <v>294</v>
      </c>
      <c r="G208" s="52" t="s">
        <v>294</v>
      </c>
      <c r="H208" s="55" t="s">
        <v>348</v>
      </c>
      <c r="I208" s="53" t="s">
        <v>1</v>
      </c>
      <c r="J208" s="53" t="s">
        <v>1</v>
      </c>
      <c r="K208" s="53" t="s">
        <v>1</v>
      </c>
      <c r="L208" s="56" t="s">
        <v>431</v>
      </c>
      <c r="M208" s="64" t="s">
        <v>404</v>
      </c>
      <c r="N208" s="58" t="s">
        <v>404</v>
      </c>
      <c r="O208" s="52" t="s">
        <v>1</v>
      </c>
      <c r="P208" s="52" t="s">
        <v>1</v>
      </c>
      <c r="Q208" s="52" t="s">
        <v>1</v>
      </c>
      <c r="R208" s="52">
        <f t="shared" si="30"/>
        <v>0</v>
      </c>
      <c r="S208" s="52" t="s">
        <v>1</v>
      </c>
      <c r="T208" s="52" t="s">
        <v>1</v>
      </c>
      <c r="U208" s="52" t="s">
        <v>1</v>
      </c>
      <c r="V208" s="52" t="s">
        <v>1</v>
      </c>
      <c r="W208" s="52">
        <f t="shared" si="31"/>
        <v>0</v>
      </c>
      <c r="X208" s="52">
        <v>1</v>
      </c>
      <c r="Y208" s="52">
        <v>1</v>
      </c>
      <c r="Z208" s="52">
        <v>1</v>
      </c>
      <c r="AA208" s="52">
        <f t="shared" si="32"/>
        <v>0</v>
      </c>
      <c r="AB208" s="52" t="s">
        <v>1</v>
      </c>
      <c r="AC208" s="52" t="s">
        <v>1</v>
      </c>
      <c r="AD208" s="52" t="s">
        <v>1</v>
      </c>
      <c r="AE208" s="52">
        <f t="shared" si="33"/>
        <v>0</v>
      </c>
      <c r="AF208" s="293" t="s">
        <v>1</v>
      </c>
      <c r="AG208" s="293"/>
      <c r="AH208" s="52" t="s">
        <v>1</v>
      </c>
      <c r="AI208" s="52" t="s">
        <v>1</v>
      </c>
      <c r="AJ208" s="52">
        <f t="shared" si="34"/>
        <v>0</v>
      </c>
      <c r="AK208" s="52" t="s">
        <v>1</v>
      </c>
      <c r="AL208" s="293" t="s">
        <v>1</v>
      </c>
      <c r="AM208" s="293"/>
      <c r="AN208" s="52" t="s">
        <v>1</v>
      </c>
      <c r="AO208" s="59" t="s">
        <v>1</v>
      </c>
      <c r="AP208" s="60">
        <f t="shared" si="35"/>
        <v>0</v>
      </c>
      <c r="AQ208" s="294" t="s">
        <v>1</v>
      </c>
      <c r="AR208" s="294"/>
      <c r="AS208" s="294"/>
      <c r="AT208" s="61">
        <v>1</v>
      </c>
      <c r="AU208" s="36">
        <f t="shared" si="36"/>
        <v>840</v>
      </c>
      <c r="AV208" s="62">
        <v>865</v>
      </c>
      <c r="AW208" s="36" t="e">
        <f>VLOOKUP(B208,'[25]Intermediate Cities'!A:A,1,FALSE)</f>
        <v>#N/A</v>
      </c>
      <c r="AX208" s="36">
        <f t="shared" si="37"/>
        <v>0</v>
      </c>
      <c r="AY208" s="36">
        <f t="shared" si="38"/>
        <v>0</v>
      </c>
      <c r="AZ208" s="36">
        <f t="shared" si="39"/>
        <v>0</v>
      </c>
    </row>
    <row r="209" spans="1:52" ht="15.75" hidden="1" customHeight="1" x14ac:dyDescent="0.3">
      <c r="A209" s="51">
        <v>203</v>
      </c>
      <c r="B209" s="52">
        <v>841</v>
      </c>
      <c r="C209" s="53" t="s">
        <v>238</v>
      </c>
      <c r="D209" s="54" t="s">
        <v>429</v>
      </c>
      <c r="E209" s="53" t="s">
        <v>434</v>
      </c>
      <c r="F209" s="52" t="s">
        <v>294</v>
      </c>
      <c r="G209" s="52" t="s">
        <v>294</v>
      </c>
      <c r="H209" s="55" t="s">
        <v>348</v>
      </c>
      <c r="I209" s="53" t="s">
        <v>1</v>
      </c>
      <c r="J209" s="53" t="s">
        <v>1</v>
      </c>
      <c r="K209" s="53" t="s">
        <v>1</v>
      </c>
      <c r="L209" s="63" t="s">
        <v>5</v>
      </c>
      <c r="M209" s="64" t="s">
        <v>404</v>
      </c>
      <c r="N209" s="58" t="s">
        <v>404</v>
      </c>
      <c r="O209" s="52">
        <v>1</v>
      </c>
      <c r="P209" s="52">
        <v>1</v>
      </c>
      <c r="Q209" s="52">
        <v>1</v>
      </c>
      <c r="R209" s="52">
        <f t="shared" si="30"/>
        <v>3</v>
      </c>
      <c r="S209" s="52" t="s">
        <v>433</v>
      </c>
      <c r="T209" s="52" t="s">
        <v>1</v>
      </c>
      <c r="U209" s="52" t="s">
        <v>1</v>
      </c>
      <c r="V209" s="52" t="s">
        <v>1</v>
      </c>
      <c r="W209" s="52">
        <f t="shared" si="31"/>
        <v>0</v>
      </c>
      <c r="X209" s="52" t="s">
        <v>1</v>
      </c>
      <c r="Y209" s="52" t="s">
        <v>1</v>
      </c>
      <c r="Z209" s="52" t="s">
        <v>1</v>
      </c>
      <c r="AA209" s="52">
        <f t="shared" si="32"/>
        <v>0</v>
      </c>
      <c r="AB209" s="52" t="s">
        <v>1</v>
      </c>
      <c r="AC209" s="52" t="s">
        <v>1</v>
      </c>
      <c r="AD209" s="52" t="s">
        <v>1</v>
      </c>
      <c r="AE209" s="52">
        <f t="shared" si="33"/>
        <v>0</v>
      </c>
      <c r="AF209" s="293">
        <v>1</v>
      </c>
      <c r="AG209" s="293"/>
      <c r="AH209" s="52">
        <v>1</v>
      </c>
      <c r="AI209" s="52">
        <v>1</v>
      </c>
      <c r="AJ209" s="52">
        <f t="shared" si="34"/>
        <v>3</v>
      </c>
      <c r="AK209" s="52" t="s">
        <v>433</v>
      </c>
      <c r="AL209" s="293" t="s">
        <v>1</v>
      </c>
      <c r="AM209" s="293"/>
      <c r="AN209" s="52" t="s">
        <v>1</v>
      </c>
      <c r="AO209" s="59" t="s">
        <v>1</v>
      </c>
      <c r="AP209" s="60">
        <f t="shared" si="35"/>
        <v>0</v>
      </c>
      <c r="AQ209" s="294" t="s">
        <v>1</v>
      </c>
      <c r="AR209" s="294"/>
      <c r="AS209" s="294"/>
      <c r="AT209" s="61">
        <v>1</v>
      </c>
      <c r="AU209" s="36">
        <f t="shared" si="36"/>
        <v>841</v>
      </c>
      <c r="AV209" s="62">
        <v>866</v>
      </c>
      <c r="AW209" s="36" t="e">
        <f>VLOOKUP(B209,'[25]Intermediate Cities'!A:A,1,FALSE)</f>
        <v>#N/A</v>
      </c>
      <c r="AX209" s="36">
        <f t="shared" si="37"/>
        <v>0</v>
      </c>
      <c r="AY209" s="36">
        <f t="shared" si="38"/>
        <v>2</v>
      </c>
      <c r="AZ209" s="36">
        <v>1</v>
      </c>
    </row>
    <row r="210" spans="1:52" ht="16.5" hidden="1" customHeight="1" x14ac:dyDescent="0.3">
      <c r="A210" s="51">
        <v>204</v>
      </c>
      <c r="B210" s="52">
        <v>842</v>
      </c>
      <c r="C210" s="53" t="s">
        <v>147</v>
      </c>
      <c r="D210" s="54" t="s">
        <v>429</v>
      </c>
      <c r="E210" s="53" t="s">
        <v>430</v>
      </c>
      <c r="F210" s="52" t="s">
        <v>294</v>
      </c>
      <c r="G210" s="52" t="s">
        <v>294</v>
      </c>
      <c r="H210" s="55" t="s">
        <v>348</v>
      </c>
      <c r="I210" s="53" t="s">
        <v>1</v>
      </c>
      <c r="J210" s="53" t="s">
        <v>1</v>
      </c>
      <c r="K210" s="53" t="s">
        <v>1</v>
      </c>
      <c r="L210" s="56" t="s">
        <v>431</v>
      </c>
      <c r="M210" s="57" t="s">
        <v>432</v>
      </c>
      <c r="N210" s="58" t="s">
        <v>404</v>
      </c>
      <c r="O210" s="52" t="s">
        <v>1</v>
      </c>
      <c r="P210" s="52" t="s">
        <v>1</v>
      </c>
      <c r="Q210" s="52">
        <v>1</v>
      </c>
      <c r="R210" s="52">
        <f t="shared" si="30"/>
        <v>1</v>
      </c>
      <c r="S210" s="52" t="s">
        <v>433</v>
      </c>
      <c r="T210" s="52" t="s">
        <v>1</v>
      </c>
      <c r="U210" s="52" t="s">
        <v>1</v>
      </c>
      <c r="V210" s="52" t="s">
        <v>1</v>
      </c>
      <c r="W210" s="52">
        <f t="shared" si="31"/>
        <v>0</v>
      </c>
      <c r="X210" s="52" t="s">
        <v>1</v>
      </c>
      <c r="Y210" s="52" t="s">
        <v>1</v>
      </c>
      <c r="Z210" s="52" t="s">
        <v>1</v>
      </c>
      <c r="AA210" s="52">
        <f t="shared" si="32"/>
        <v>0</v>
      </c>
      <c r="AB210" s="52" t="s">
        <v>1</v>
      </c>
      <c r="AC210" s="52" t="s">
        <v>1</v>
      </c>
      <c r="AD210" s="52" t="s">
        <v>1</v>
      </c>
      <c r="AE210" s="52">
        <f t="shared" si="33"/>
        <v>0</v>
      </c>
      <c r="AF210" s="293" t="s">
        <v>1</v>
      </c>
      <c r="AG210" s="293"/>
      <c r="AH210" s="52" t="s">
        <v>1</v>
      </c>
      <c r="AI210" s="52" t="s">
        <v>1</v>
      </c>
      <c r="AJ210" s="52">
        <f t="shared" si="34"/>
        <v>0</v>
      </c>
      <c r="AK210" s="52" t="s">
        <v>1</v>
      </c>
      <c r="AL210" s="293" t="s">
        <v>1</v>
      </c>
      <c r="AM210" s="293"/>
      <c r="AN210" s="52" t="s">
        <v>1</v>
      </c>
      <c r="AO210" s="59" t="s">
        <v>1</v>
      </c>
      <c r="AP210" s="60">
        <f t="shared" si="35"/>
        <v>0</v>
      </c>
      <c r="AQ210" s="294" t="s">
        <v>1</v>
      </c>
      <c r="AR210" s="294"/>
      <c r="AS210" s="294"/>
      <c r="AT210" s="61">
        <v>1</v>
      </c>
      <c r="AU210" s="36">
        <f t="shared" si="36"/>
        <v>842</v>
      </c>
      <c r="AV210" s="62">
        <v>868</v>
      </c>
      <c r="AW210" s="36" t="e">
        <f>VLOOKUP(B210,'[25]Intermediate Cities'!A:A,1,FALSE)</f>
        <v>#N/A</v>
      </c>
      <c r="AX210" s="36">
        <f t="shared" si="37"/>
        <v>0</v>
      </c>
      <c r="AY210" s="36">
        <f t="shared" si="38"/>
        <v>1</v>
      </c>
      <c r="AZ210" s="36">
        <f t="shared" si="39"/>
        <v>1</v>
      </c>
    </row>
    <row r="211" spans="1:52" ht="15.75" hidden="1" customHeight="1" x14ac:dyDescent="0.3">
      <c r="A211" s="51">
        <v>205</v>
      </c>
      <c r="B211" s="52">
        <v>843</v>
      </c>
      <c r="C211" s="53" t="s">
        <v>278</v>
      </c>
      <c r="D211" s="54" t="s">
        <v>429</v>
      </c>
      <c r="E211" s="53" t="s">
        <v>434</v>
      </c>
      <c r="F211" s="52" t="s">
        <v>294</v>
      </c>
      <c r="G211" s="52" t="s">
        <v>294</v>
      </c>
      <c r="H211" s="55" t="s">
        <v>348</v>
      </c>
      <c r="I211" s="53" t="s">
        <v>1</v>
      </c>
      <c r="J211" s="53" t="s">
        <v>1</v>
      </c>
      <c r="K211" s="53" t="s">
        <v>1</v>
      </c>
      <c r="L211" s="65" t="s">
        <v>7</v>
      </c>
      <c r="M211" s="64" t="s">
        <v>404</v>
      </c>
      <c r="N211" s="58" t="s">
        <v>404</v>
      </c>
      <c r="O211" s="52">
        <v>1</v>
      </c>
      <c r="P211" s="52">
        <v>1</v>
      </c>
      <c r="Q211" s="52">
        <v>1</v>
      </c>
      <c r="R211" s="52">
        <f t="shared" si="30"/>
        <v>3</v>
      </c>
      <c r="S211" s="52" t="s">
        <v>433</v>
      </c>
      <c r="T211" s="52" t="s">
        <v>1</v>
      </c>
      <c r="U211" s="52" t="s">
        <v>1</v>
      </c>
      <c r="V211" s="52" t="s">
        <v>1</v>
      </c>
      <c r="W211" s="52">
        <f t="shared" si="31"/>
        <v>0</v>
      </c>
      <c r="X211" s="52">
        <v>1</v>
      </c>
      <c r="Y211" s="52">
        <v>1</v>
      </c>
      <c r="Z211" s="52">
        <v>1</v>
      </c>
      <c r="AA211" s="52">
        <f t="shared" si="32"/>
        <v>0</v>
      </c>
      <c r="AB211" s="52" t="s">
        <v>1</v>
      </c>
      <c r="AC211" s="52" t="s">
        <v>1</v>
      </c>
      <c r="AD211" s="52" t="s">
        <v>1</v>
      </c>
      <c r="AE211" s="52">
        <f t="shared" si="33"/>
        <v>0</v>
      </c>
      <c r="AF211" s="293" t="s">
        <v>1</v>
      </c>
      <c r="AG211" s="293"/>
      <c r="AH211" s="52" t="s">
        <v>1</v>
      </c>
      <c r="AI211" s="52" t="s">
        <v>1</v>
      </c>
      <c r="AJ211" s="52">
        <f t="shared" si="34"/>
        <v>0</v>
      </c>
      <c r="AK211" s="52" t="s">
        <v>1</v>
      </c>
      <c r="AL211" s="293" t="s">
        <v>1</v>
      </c>
      <c r="AM211" s="293"/>
      <c r="AN211" s="52" t="s">
        <v>1</v>
      </c>
      <c r="AO211" s="59" t="s">
        <v>1</v>
      </c>
      <c r="AP211" s="60">
        <f t="shared" si="35"/>
        <v>0</v>
      </c>
      <c r="AQ211" s="294" t="s">
        <v>1</v>
      </c>
      <c r="AR211" s="294"/>
      <c r="AS211" s="294"/>
      <c r="AT211" s="61">
        <v>1</v>
      </c>
      <c r="AU211" s="36">
        <f t="shared" si="36"/>
        <v>843</v>
      </c>
      <c r="AV211" s="62">
        <v>870</v>
      </c>
      <c r="AW211" s="36" t="e">
        <f>VLOOKUP(B211,'[25]Intermediate Cities'!A:A,1,FALSE)</f>
        <v>#N/A</v>
      </c>
      <c r="AX211" s="36">
        <f t="shared" si="37"/>
        <v>0</v>
      </c>
      <c r="AY211" s="36">
        <f t="shared" si="38"/>
        <v>1</v>
      </c>
      <c r="AZ211" s="36">
        <v>1</v>
      </c>
    </row>
    <row r="212" spans="1:52" ht="16.5" hidden="1" customHeight="1" x14ac:dyDescent="0.3">
      <c r="A212" s="51">
        <v>206</v>
      </c>
      <c r="B212" s="52">
        <v>844</v>
      </c>
      <c r="C212" s="53" t="s">
        <v>143</v>
      </c>
      <c r="D212" s="54" t="s">
        <v>429</v>
      </c>
      <c r="E212" s="53" t="s">
        <v>434</v>
      </c>
      <c r="F212" s="52" t="s">
        <v>294</v>
      </c>
      <c r="G212" s="52" t="s">
        <v>294</v>
      </c>
      <c r="H212" s="55" t="s">
        <v>315</v>
      </c>
      <c r="I212" s="53" t="s">
        <v>1</v>
      </c>
      <c r="J212" s="53" t="s">
        <v>1</v>
      </c>
      <c r="K212" s="53" t="s">
        <v>1</v>
      </c>
      <c r="L212" s="56" t="s">
        <v>431</v>
      </c>
      <c r="M212" s="57" t="s">
        <v>432</v>
      </c>
      <c r="N212" s="58" t="s">
        <v>404</v>
      </c>
      <c r="O212" s="52">
        <v>1</v>
      </c>
      <c r="P212" s="52" t="s">
        <v>1</v>
      </c>
      <c r="Q212" s="52">
        <v>1</v>
      </c>
      <c r="R212" s="52">
        <f t="shared" si="30"/>
        <v>2</v>
      </c>
      <c r="S212" s="52" t="s">
        <v>433</v>
      </c>
      <c r="T212" s="52" t="s">
        <v>1</v>
      </c>
      <c r="U212" s="52" t="s">
        <v>1</v>
      </c>
      <c r="V212" s="52" t="s">
        <v>1</v>
      </c>
      <c r="W212" s="52">
        <f t="shared" si="31"/>
        <v>0</v>
      </c>
      <c r="X212" s="52" t="s">
        <v>1</v>
      </c>
      <c r="Y212" s="52" t="s">
        <v>1</v>
      </c>
      <c r="Z212" s="52" t="s">
        <v>1</v>
      </c>
      <c r="AA212" s="52">
        <f t="shared" si="32"/>
        <v>0</v>
      </c>
      <c r="AB212" s="52" t="s">
        <v>1</v>
      </c>
      <c r="AC212" s="52" t="s">
        <v>1</v>
      </c>
      <c r="AD212" s="52" t="s">
        <v>1</v>
      </c>
      <c r="AE212" s="52">
        <f t="shared" si="33"/>
        <v>0</v>
      </c>
      <c r="AF212" s="293" t="s">
        <v>1</v>
      </c>
      <c r="AG212" s="293"/>
      <c r="AH212" s="52" t="s">
        <v>1</v>
      </c>
      <c r="AI212" s="52" t="s">
        <v>1</v>
      </c>
      <c r="AJ212" s="52">
        <f t="shared" si="34"/>
        <v>0</v>
      </c>
      <c r="AK212" s="52" t="s">
        <v>1</v>
      </c>
      <c r="AL212" s="293" t="s">
        <v>1</v>
      </c>
      <c r="AM212" s="293"/>
      <c r="AN212" s="52" t="s">
        <v>1</v>
      </c>
      <c r="AO212" s="59" t="s">
        <v>1</v>
      </c>
      <c r="AP212" s="60">
        <f t="shared" si="35"/>
        <v>0</v>
      </c>
      <c r="AQ212" s="294" t="s">
        <v>1</v>
      </c>
      <c r="AR212" s="294"/>
      <c r="AS212" s="294"/>
      <c r="AT212" s="61">
        <v>1</v>
      </c>
      <c r="AU212" s="36">
        <f t="shared" si="36"/>
        <v>844</v>
      </c>
      <c r="AV212" s="62">
        <v>872</v>
      </c>
      <c r="AW212" s="36" t="e">
        <f>VLOOKUP(B212,'[25]Intermediate Cities'!A:A,1,FALSE)</f>
        <v>#N/A</v>
      </c>
      <c r="AX212" s="36">
        <f t="shared" si="37"/>
        <v>0</v>
      </c>
      <c r="AY212" s="36">
        <f t="shared" si="38"/>
        <v>1</v>
      </c>
      <c r="AZ212" s="36">
        <v>1</v>
      </c>
    </row>
    <row r="213" spans="1:52" ht="15.75" hidden="1" customHeight="1" x14ac:dyDescent="0.3">
      <c r="A213" s="51">
        <v>207</v>
      </c>
      <c r="B213" s="52">
        <v>845</v>
      </c>
      <c r="C213" s="53" t="s">
        <v>243</v>
      </c>
      <c r="D213" s="54" t="s">
        <v>429</v>
      </c>
      <c r="E213" s="53" t="s">
        <v>434</v>
      </c>
      <c r="F213" s="52" t="s">
        <v>294</v>
      </c>
      <c r="G213" s="52" t="s">
        <v>294</v>
      </c>
      <c r="H213" s="55" t="s">
        <v>315</v>
      </c>
      <c r="I213" s="53" t="s">
        <v>1</v>
      </c>
      <c r="J213" s="53" t="s">
        <v>1</v>
      </c>
      <c r="K213" s="53" t="s">
        <v>1</v>
      </c>
      <c r="L213" s="63" t="s">
        <v>5</v>
      </c>
      <c r="M213" s="64" t="s">
        <v>404</v>
      </c>
      <c r="N213" s="58" t="s">
        <v>404</v>
      </c>
      <c r="O213" s="52">
        <v>1</v>
      </c>
      <c r="P213" s="52">
        <v>1</v>
      </c>
      <c r="Q213" s="52">
        <v>1</v>
      </c>
      <c r="R213" s="52">
        <f t="shared" si="30"/>
        <v>3</v>
      </c>
      <c r="S213" s="52" t="s">
        <v>433</v>
      </c>
      <c r="T213" s="52">
        <v>1</v>
      </c>
      <c r="U213" s="52">
        <v>1</v>
      </c>
      <c r="V213" s="52">
        <v>1</v>
      </c>
      <c r="W213" s="52">
        <f t="shared" si="31"/>
        <v>0</v>
      </c>
      <c r="X213" s="52">
        <v>1</v>
      </c>
      <c r="Y213" s="52" t="s">
        <v>1</v>
      </c>
      <c r="Z213" s="52">
        <v>1</v>
      </c>
      <c r="AA213" s="52">
        <f t="shared" si="32"/>
        <v>0</v>
      </c>
      <c r="AB213" s="52" t="s">
        <v>1</v>
      </c>
      <c r="AC213" s="52" t="s">
        <v>1</v>
      </c>
      <c r="AD213" s="52" t="s">
        <v>1</v>
      </c>
      <c r="AE213" s="52">
        <f t="shared" si="33"/>
        <v>0</v>
      </c>
      <c r="AF213" s="293" t="s">
        <v>1</v>
      </c>
      <c r="AG213" s="293"/>
      <c r="AH213" s="52" t="s">
        <v>1</v>
      </c>
      <c r="AI213" s="52" t="s">
        <v>1</v>
      </c>
      <c r="AJ213" s="52">
        <f t="shared" si="34"/>
        <v>0</v>
      </c>
      <c r="AK213" s="52" t="s">
        <v>1</v>
      </c>
      <c r="AL213" s="293" t="s">
        <v>1</v>
      </c>
      <c r="AM213" s="293"/>
      <c r="AN213" s="52" t="s">
        <v>1</v>
      </c>
      <c r="AO213" s="59" t="s">
        <v>1</v>
      </c>
      <c r="AP213" s="60">
        <f t="shared" si="35"/>
        <v>0</v>
      </c>
      <c r="AQ213" s="294" t="s">
        <v>1</v>
      </c>
      <c r="AR213" s="294"/>
      <c r="AS213" s="294"/>
      <c r="AT213" s="61">
        <v>1</v>
      </c>
      <c r="AU213" s="36">
        <f t="shared" si="36"/>
        <v>845</v>
      </c>
      <c r="AV213" s="62">
        <v>874</v>
      </c>
      <c r="AW213" s="36" t="e">
        <f>VLOOKUP(B213,'[25]Intermediate Cities'!A:A,1,FALSE)</f>
        <v>#N/A</v>
      </c>
      <c r="AX213" s="36">
        <f t="shared" si="37"/>
        <v>0</v>
      </c>
      <c r="AY213" s="36">
        <f t="shared" si="38"/>
        <v>1</v>
      </c>
      <c r="AZ213" s="36">
        <v>1</v>
      </c>
    </row>
    <row r="214" spans="1:52" ht="16.5" hidden="1" customHeight="1" x14ac:dyDescent="0.3">
      <c r="A214" s="51">
        <v>208</v>
      </c>
      <c r="B214" s="52">
        <v>846</v>
      </c>
      <c r="C214" s="53" t="s">
        <v>146</v>
      </c>
      <c r="D214" s="54" t="s">
        <v>429</v>
      </c>
      <c r="E214" s="53" t="s">
        <v>434</v>
      </c>
      <c r="F214" s="52" t="s">
        <v>294</v>
      </c>
      <c r="G214" s="52" t="s">
        <v>294</v>
      </c>
      <c r="H214" s="55" t="s">
        <v>315</v>
      </c>
      <c r="I214" s="53" t="s">
        <v>1</v>
      </c>
      <c r="J214" s="53" t="s">
        <v>1</v>
      </c>
      <c r="K214" s="53" t="s">
        <v>1</v>
      </c>
      <c r="L214" s="56" t="s">
        <v>431</v>
      </c>
      <c r="M214" s="64" t="s">
        <v>404</v>
      </c>
      <c r="N214" s="58" t="s">
        <v>404</v>
      </c>
      <c r="O214" s="52">
        <v>1</v>
      </c>
      <c r="P214" s="52" t="s">
        <v>1</v>
      </c>
      <c r="Q214" s="52">
        <v>1</v>
      </c>
      <c r="R214" s="52">
        <f t="shared" si="30"/>
        <v>2</v>
      </c>
      <c r="S214" s="52" t="s">
        <v>433</v>
      </c>
      <c r="T214" s="52" t="s">
        <v>1</v>
      </c>
      <c r="U214" s="52" t="s">
        <v>1</v>
      </c>
      <c r="V214" s="52" t="s">
        <v>1</v>
      </c>
      <c r="W214" s="52">
        <f t="shared" si="31"/>
        <v>0</v>
      </c>
      <c r="X214" s="52">
        <v>1</v>
      </c>
      <c r="Y214" s="52">
        <v>1</v>
      </c>
      <c r="Z214" s="52">
        <v>1</v>
      </c>
      <c r="AA214" s="52">
        <f t="shared" si="32"/>
        <v>0</v>
      </c>
      <c r="AB214" s="52" t="s">
        <v>1</v>
      </c>
      <c r="AC214" s="52" t="s">
        <v>1</v>
      </c>
      <c r="AD214" s="52" t="s">
        <v>1</v>
      </c>
      <c r="AE214" s="52">
        <f t="shared" si="33"/>
        <v>0</v>
      </c>
      <c r="AF214" s="293" t="s">
        <v>1</v>
      </c>
      <c r="AG214" s="293"/>
      <c r="AH214" s="52">
        <v>1</v>
      </c>
      <c r="AI214" s="52">
        <v>1</v>
      </c>
      <c r="AJ214" s="52">
        <f t="shared" si="34"/>
        <v>2</v>
      </c>
      <c r="AK214" s="52" t="s">
        <v>433</v>
      </c>
      <c r="AL214" s="293" t="s">
        <v>1</v>
      </c>
      <c r="AM214" s="293"/>
      <c r="AN214" s="52" t="s">
        <v>1</v>
      </c>
      <c r="AO214" s="59" t="s">
        <v>1</v>
      </c>
      <c r="AP214" s="60">
        <f t="shared" si="35"/>
        <v>0</v>
      </c>
      <c r="AQ214" s="294" t="s">
        <v>1</v>
      </c>
      <c r="AR214" s="294"/>
      <c r="AS214" s="294"/>
      <c r="AT214" s="61">
        <v>1</v>
      </c>
      <c r="AU214" s="36">
        <f t="shared" si="36"/>
        <v>846</v>
      </c>
      <c r="AV214" s="62">
        <v>875</v>
      </c>
      <c r="AW214" s="36" t="e">
        <f>VLOOKUP(B214,'[25]Intermediate Cities'!A:A,1,FALSE)</f>
        <v>#N/A</v>
      </c>
      <c r="AX214" s="36">
        <f t="shared" si="37"/>
        <v>0</v>
      </c>
      <c r="AY214" s="36">
        <f t="shared" si="38"/>
        <v>2</v>
      </c>
      <c r="AZ214" s="36">
        <v>1</v>
      </c>
    </row>
    <row r="215" spans="1:52" ht="15.75" hidden="1" customHeight="1" x14ac:dyDescent="0.3">
      <c r="A215" s="51">
        <v>209</v>
      </c>
      <c r="B215" s="52">
        <v>847</v>
      </c>
      <c r="C215" s="53" t="s">
        <v>248</v>
      </c>
      <c r="D215" s="54" t="s">
        <v>429</v>
      </c>
      <c r="E215" s="53" t="s">
        <v>434</v>
      </c>
      <c r="F215" s="52" t="s">
        <v>294</v>
      </c>
      <c r="G215" s="52" t="s">
        <v>294</v>
      </c>
      <c r="H215" s="55" t="s">
        <v>315</v>
      </c>
      <c r="I215" s="53" t="s">
        <v>1</v>
      </c>
      <c r="J215" s="53" t="s">
        <v>1</v>
      </c>
      <c r="K215" s="53" t="s">
        <v>1</v>
      </c>
      <c r="L215" s="63" t="s">
        <v>5</v>
      </c>
      <c r="M215" s="64" t="s">
        <v>404</v>
      </c>
      <c r="N215" s="58" t="s">
        <v>404</v>
      </c>
      <c r="O215" s="52">
        <v>1</v>
      </c>
      <c r="P215" s="52">
        <v>1</v>
      </c>
      <c r="Q215" s="52">
        <v>1</v>
      </c>
      <c r="R215" s="52">
        <f t="shared" si="30"/>
        <v>3</v>
      </c>
      <c r="S215" s="52" t="s">
        <v>433</v>
      </c>
      <c r="T215" s="52" t="s">
        <v>1</v>
      </c>
      <c r="U215" s="52" t="s">
        <v>1</v>
      </c>
      <c r="V215" s="52">
        <v>1</v>
      </c>
      <c r="W215" s="52">
        <f t="shared" si="31"/>
        <v>0</v>
      </c>
      <c r="X215" s="52">
        <v>1</v>
      </c>
      <c r="Y215" s="52">
        <v>1</v>
      </c>
      <c r="Z215" s="52">
        <v>1</v>
      </c>
      <c r="AA215" s="52">
        <f t="shared" si="32"/>
        <v>0</v>
      </c>
      <c r="AB215" s="52" t="s">
        <v>1</v>
      </c>
      <c r="AC215" s="52" t="s">
        <v>1</v>
      </c>
      <c r="AD215" s="52" t="s">
        <v>1</v>
      </c>
      <c r="AE215" s="52">
        <f t="shared" si="33"/>
        <v>0</v>
      </c>
      <c r="AF215" s="293" t="s">
        <v>1</v>
      </c>
      <c r="AG215" s="293"/>
      <c r="AH215" s="52" t="s">
        <v>1</v>
      </c>
      <c r="AI215" s="52" t="s">
        <v>1</v>
      </c>
      <c r="AJ215" s="52">
        <f t="shared" si="34"/>
        <v>0</v>
      </c>
      <c r="AK215" s="52" t="s">
        <v>1</v>
      </c>
      <c r="AL215" s="293" t="s">
        <v>1</v>
      </c>
      <c r="AM215" s="293"/>
      <c r="AN215" s="52" t="s">
        <v>1</v>
      </c>
      <c r="AO215" s="59" t="s">
        <v>1</v>
      </c>
      <c r="AP215" s="60">
        <f t="shared" si="35"/>
        <v>0</v>
      </c>
      <c r="AQ215" s="294" t="s">
        <v>1</v>
      </c>
      <c r="AR215" s="294"/>
      <c r="AS215" s="294"/>
      <c r="AT215" s="61">
        <v>1</v>
      </c>
      <c r="AU215" s="36">
        <f t="shared" si="36"/>
        <v>847</v>
      </c>
      <c r="AV215" s="62">
        <v>876</v>
      </c>
      <c r="AW215" s="36" t="e">
        <f>VLOOKUP(B215,'[25]Intermediate Cities'!A:A,1,FALSE)</f>
        <v>#N/A</v>
      </c>
      <c r="AX215" s="36">
        <f t="shared" si="37"/>
        <v>0</v>
      </c>
      <c r="AY215" s="36">
        <f t="shared" si="38"/>
        <v>1</v>
      </c>
      <c r="AZ215" s="36">
        <v>1</v>
      </c>
    </row>
    <row r="216" spans="1:52" ht="15.75" hidden="1" customHeight="1" x14ac:dyDescent="0.3">
      <c r="A216" s="51">
        <v>210</v>
      </c>
      <c r="B216" s="52">
        <v>848</v>
      </c>
      <c r="C216" s="53" t="s">
        <v>256</v>
      </c>
      <c r="D216" s="54" t="s">
        <v>429</v>
      </c>
      <c r="E216" s="53" t="s">
        <v>434</v>
      </c>
      <c r="F216" s="52" t="s">
        <v>294</v>
      </c>
      <c r="G216" s="52" t="s">
        <v>294</v>
      </c>
      <c r="H216" s="55" t="s">
        <v>315</v>
      </c>
      <c r="I216" s="53" t="s">
        <v>1</v>
      </c>
      <c r="J216" s="53" t="s">
        <v>1</v>
      </c>
      <c r="K216" s="53" t="s">
        <v>1</v>
      </c>
      <c r="L216" s="63" t="s">
        <v>5</v>
      </c>
      <c r="M216" s="57" t="s">
        <v>432</v>
      </c>
      <c r="N216" s="58" t="s">
        <v>404</v>
      </c>
      <c r="O216" s="52">
        <v>1</v>
      </c>
      <c r="P216" s="52" t="s">
        <v>1</v>
      </c>
      <c r="Q216" s="52">
        <v>1</v>
      </c>
      <c r="R216" s="52">
        <f t="shared" si="30"/>
        <v>2</v>
      </c>
      <c r="S216" s="52" t="s">
        <v>433</v>
      </c>
      <c r="T216" s="52" t="s">
        <v>1</v>
      </c>
      <c r="U216" s="52" t="s">
        <v>1</v>
      </c>
      <c r="V216" s="52" t="s">
        <v>1</v>
      </c>
      <c r="W216" s="52">
        <f t="shared" si="31"/>
        <v>0</v>
      </c>
      <c r="X216" s="52" t="s">
        <v>1</v>
      </c>
      <c r="Y216" s="52" t="s">
        <v>1</v>
      </c>
      <c r="Z216" s="52" t="s">
        <v>1</v>
      </c>
      <c r="AA216" s="52">
        <f t="shared" si="32"/>
        <v>0</v>
      </c>
      <c r="AB216" s="52" t="s">
        <v>1</v>
      </c>
      <c r="AC216" s="52" t="s">
        <v>1</v>
      </c>
      <c r="AD216" s="52" t="s">
        <v>1</v>
      </c>
      <c r="AE216" s="52">
        <f t="shared" si="33"/>
        <v>0</v>
      </c>
      <c r="AF216" s="293" t="s">
        <v>1</v>
      </c>
      <c r="AG216" s="293"/>
      <c r="AH216" s="52" t="s">
        <v>1</v>
      </c>
      <c r="AI216" s="52" t="s">
        <v>1</v>
      </c>
      <c r="AJ216" s="52">
        <f t="shared" si="34"/>
        <v>0</v>
      </c>
      <c r="AK216" s="52" t="s">
        <v>1</v>
      </c>
      <c r="AL216" s="293" t="s">
        <v>1</v>
      </c>
      <c r="AM216" s="293"/>
      <c r="AN216" s="52" t="s">
        <v>1</v>
      </c>
      <c r="AO216" s="59" t="s">
        <v>1</v>
      </c>
      <c r="AP216" s="60">
        <f t="shared" si="35"/>
        <v>0</v>
      </c>
      <c r="AQ216" s="294" t="s">
        <v>1</v>
      </c>
      <c r="AR216" s="294"/>
      <c r="AS216" s="294"/>
      <c r="AT216" s="61">
        <v>1</v>
      </c>
      <c r="AU216" s="36">
        <f t="shared" si="36"/>
        <v>848</v>
      </c>
      <c r="AV216" s="62">
        <v>877</v>
      </c>
      <c r="AW216" s="36" t="e">
        <f>VLOOKUP(B216,'[25]Intermediate Cities'!A:A,1,FALSE)</f>
        <v>#N/A</v>
      </c>
      <c r="AX216" s="36">
        <f t="shared" si="37"/>
        <v>0</v>
      </c>
      <c r="AY216" s="36">
        <f t="shared" si="38"/>
        <v>1</v>
      </c>
      <c r="AZ216" s="36">
        <v>1</v>
      </c>
    </row>
    <row r="217" spans="1:52" ht="16.5" hidden="1" customHeight="1" x14ac:dyDescent="0.3">
      <c r="A217" s="51">
        <v>211</v>
      </c>
      <c r="B217" s="52">
        <v>849</v>
      </c>
      <c r="C217" s="53" t="s">
        <v>23</v>
      </c>
      <c r="D217" s="54" t="s">
        <v>429</v>
      </c>
      <c r="E217" s="53" t="s">
        <v>430</v>
      </c>
      <c r="F217" s="52" t="s">
        <v>294</v>
      </c>
      <c r="G217" s="52" t="s">
        <v>294</v>
      </c>
      <c r="H217" s="55" t="s">
        <v>315</v>
      </c>
      <c r="I217" s="53" t="s">
        <v>1</v>
      </c>
      <c r="J217" s="53" t="s">
        <v>1</v>
      </c>
      <c r="K217" s="53" t="s">
        <v>1</v>
      </c>
      <c r="L217" s="66" t="s">
        <v>436</v>
      </c>
      <c r="M217" s="57" t="s">
        <v>432</v>
      </c>
      <c r="N217" s="64" t="s">
        <v>432</v>
      </c>
      <c r="O217" s="52" t="s">
        <v>1</v>
      </c>
      <c r="P217" s="52" t="s">
        <v>1</v>
      </c>
      <c r="Q217" s="52" t="s">
        <v>1</v>
      </c>
      <c r="R217" s="52">
        <f t="shared" si="30"/>
        <v>0</v>
      </c>
      <c r="S217" s="52" t="s">
        <v>1</v>
      </c>
      <c r="T217" s="52" t="s">
        <v>1</v>
      </c>
      <c r="U217" s="52" t="s">
        <v>1</v>
      </c>
      <c r="V217" s="52" t="s">
        <v>1</v>
      </c>
      <c r="W217" s="52">
        <f t="shared" si="31"/>
        <v>0</v>
      </c>
      <c r="X217" s="52" t="s">
        <v>1</v>
      </c>
      <c r="Y217" s="52" t="s">
        <v>1</v>
      </c>
      <c r="Z217" s="52" t="s">
        <v>1</v>
      </c>
      <c r="AA217" s="52">
        <f t="shared" si="32"/>
        <v>0</v>
      </c>
      <c r="AB217" s="52" t="s">
        <v>1</v>
      </c>
      <c r="AC217" s="52" t="s">
        <v>1</v>
      </c>
      <c r="AD217" s="52" t="s">
        <v>1</v>
      </c>
      <c r="AE217" s="52">
        <f t="shared" si="33"/>
        <v>0</v>
      </c>
      <c r="AF217" s="293" t="s">
        <v>1</v>
      </c>
      <c r="AG217" s="293"/>
      <c r="AH217" s="52" t="s">
        <v>1</v>
      </c>
      <c r="AI217" s="52" t="s">
        <v>1</v>
      </c>
      <c r="AJ217" s="52">
        <f t="shared" si="34"/>
        <v>0</v>
      </c>
      <c r="AK217" s="52" t="s">
        <v>1</v>
      </c>
      <c r="AL217" s="293" t="s">
        <v>1</v>
      </c>
      <c r="AM217" s="293"/>
      <c r="AN217" s="52" t="s">
        <v>1</v>
      </c>
      <c r="AO217" s="59" t="s">
        <v>1</v>
      </c>
      <c r="AP217" s="60">
        <f t="shared" si="35"/>
        <v>0</v>
      </c>
      <c r="AQ217" s="294" t="s">
        <v>1</v>
      </c>
      <c r="AR217" s="294"/>
      <c r="AS217" s="294"/>
      <c r="AT217" s="61"/>
      <c r="AU217" s="36">
        <f t="shared" si="36"/>
        <v>849</v>
      </c>
      <c r="AV217" s="62">
        <v>878</v>
      </c>
      <c r="AW217" s="36" t="e">
        <f>VLOOKUP(B217,'[25]Intermediate Cities'!A:A,1,FALSE)</f>
        <v>#N/A</v>
      </c>
      <c r="AX217" s="36">
        <f t="shared" si="37"/>
        <v>0</v>
      </c>
      <c r="AY217" s="36">
        <f t="shared" si="38"/>
        <v>0</v>
      </c>
      <c r="AZ217" s="36">
        <f t="shared" si="39"/>
        <v>0</v>
      </c>
    </row>
    <row r="218" spans="1:52" ht="15.75" hidden="1" customHeight="1" x14ac:dyDescent="0.3">
      <c r="A218" s="51">
        <v>212</v>
      </c>
      <c r="B218" s="52">
        <v>850</v>
      </c>
      <c r="C218" s="53" t="s">
        <v>239</v>
      </c>
      <c r="D218" s="54" t="s">
        <v>429</v>
      </c>
      <c r="E218" s="53" t="s">
        <v>434</v>
      </c>
      <c r="F218" s="52" t="s">
        <v>294</v>
      </c>
      <c r="G218" s="52" t="s">
        <v>294</v>
      </c>
      <c r="H218" s="55" t="s">
        <v>315</v>
      </c>
      <c r="I218" s="53" t="s">
        <v>1</v>
      </c>
      <c r="J218" s="53" t="s">
        <v>1</v>
      </c>
      <c r="K218" s="53" t="s">
        <v>1</v>
      </c>
      <c r="L218" s="63" t="s">
        <v>5</v>
      </c>
      <c r="M218" s="64" t="s">
        <v>404</v>
      </c>
      <c r="N218" s="58" t="s">
        <v>404</v>
      </c>
      <c r="O218" s="52">
        <v>1</v>
      </c>
      <c r="P218" s="52" t="s">
        <v>1</v>
      </c>
      <c r="Q218" s="52">
        <v>1</v>
      </c>
      <c r="R218" s="52">
        <f t="shared" si="30"/>
        <v>2</v>
      </c>
      <c r="S218" s="52" t="s">
        <v>433</v>
      </c>
      <c r="T218" s="52" t="s">
        <v>1</v>
      </c>
      <c r="U218" s="52" t="s">
        <v>1</v>
      </c>
      <c r="V218" s="52" t="s">
        <v>1</v>
      </c>
      <c r="W218" s="52">
        <f t="shared" si="31"/>
        <v>0</v>
      </c>
      <c r="X218" s="52">
        <v>1</v>
      </c>
      <c r="Y218" s="52">
        <v>1</v>
      </c>
      <c r="Z218" s="52">
        <v>1</v>
      </c>
      <c r="AA218" s="52">
        <f t="shared" si="32"/>
        <v>0</v>
      </c>
      <c r="AB218" s="52" t="s">
        <v>1</v>
      </c>
      <c r="AC218" s="52" t="s">
        <v>1</v>
      </c>
      <c r="AD218" s="52" t="s">
        <v>1</v>
      </c>
      <c r="AE218" s="52">
        <f t="shared" si="33"/>
        <v>0</v>
      </c>
      <c r="AF218" s="293">
        <v>1</v>
      </c>
      <c r="AG218" s="293"/>
      <c r="AH218" s="52">
        <v>1</v>
      </c>
      <c r="AI218" s="52">
        <v>1</v>
      </c>
      <c r="AJ218" s="52">
        <f t="shared" si="34"/>
        <v>3</v>
      </c>
      <c r="AK218" s="52" t="s">
        <v>433</v>
      </c>
      <c r="AL218" s="293" t="s">
        <v>1</v>
      </c>
      <c r="AM218" s="293"/>
      <c r="AN218" s="52" t="s">
        <v>1</v>
      </c>
      <c r="AO218" s="59" t="s">
        <v>1</v>
      </c>
      <c r="AP218" s="60">
        <f t="shared" si="35"/>
        <v>0</v>
      </c>
      <c r="AQ218" s="294" t="s">
        <v>1</v>
      </c>
      <c r="AR218" s="294"/>
      <c r="AS218" s="294"/>
      <c r="AT218" s="61">
        <v>1</v>
      </c>
      <c r="AU218" s="36">
        <f t="shared" si="36"/>
        <v>850</v>
      </c>
      <c r="AV218" s="62">
        <v>879</v>
      </c>
      <c r="AW218" s="36" t="e">
        <f>VLOOKUP(B218,'[25]Intermediate Cities'!A:A,1,FALSE)</f>
        <v>#N/A</v>
      </c>
      <c r="AX218" s="36">
        <f t="shared" si="37"/>
        <v>0</v>
      </c>
      <c r="AY218" s="36">
        <f t="shared" si="38"/>
        <v>2</v>
      </c>
      <c r="AZ218" s="36">
        <v>1</v>
      </c>
    </row>
    <row r="219" spans="1:52" ht="16.5" hidden="1" customHeight="1" x14ac:dyDescent="0.3">
      <c r="A219" s="51">
        <v>213</v>
      </c>
      <c r="B219" s="52">
        <v>851</v>
      </c>
      <c r="C219" s="53" t="s">
        <v>240</v>
      </c>
      <c r="D219" s="54" t="s">
        <v>429</v>
      </c>
      <c r="E219" s="53" t="s">
        <v>434</v>
      </c>
      <c r="F219" s="52" t="s">
        <v>294</v>
      </c>
      <c r="G219" s="52" t="s">
        <v>294</v>
      </c>
      <c r="H219" s="55" t="s">
        <v>349</v>
      </c>
      <c r="I219" s="53" t="s">
        <v>1</v>
      </c>
      <c r="J219" s="53" t="s">
        <v>1</v>
      </c>
      <c r="K219" s="53" t="s">
        <v>1</v>
      </c>
      <c r="L219" s="63" t="s">
        <v>5</v>
      </c>
      <c r="M219" s="64" t="s">
        <v>404</v>
      </c>
      <c r="N219" s="58" t="s">
        <v>404</v>
      </c>
      <c r="O219" s="52" t="s">
        <v>1</v>
      </c>
      <c r="P219" s="52" t="s">
        <v>1</v>
      </c>
      <c r="Q219" s="52" t="s">
        <v>1</v>
      </c>
      <c r="R219" s="52">
        <f t="shared" si="30"/>
        <v>0</v>
      </c>
      <c r="S219" s="52" t="s">
        <v>1</v>
      </c>
      <c r="T219" s="52">
        <v>1</v>
      </c>
      <c r="U219" s="52">
        <v>1</v>
      </c>
      <c r="V219" s="52">
        <v>1</v>
      </c>
      <c r="W219" s="52">
        <f t="shared" si="31"/>
        <v>0</v>
      </c>
      <c r="X219" s="52">
        <v>1</v>
      </c>
      <c r="Y219" s="52">
        <v>1</v>
      </c>
      <c r="Z219" s="52">
        <v>1</v>
      </c>
      <c r="AA219" s="52">
        <f t="shared" si="32"/>
        <v>0</v>
      </c>
      <c r="AB219" s="52" t="s">
        <v>1</v>
      </c>
      <c r="AC219" s="52" t="s">
        <v>1</v>
      </c>
      <c r="AD219" s="52" t="s">
        <v>1</v>
      </c>
      <c r="AE219" s="52">
        <f t="shared" si="33"/>
        <v>0</v>
      </c>
      <c r="AF219" s="293">
        <v>1</v>
      </c>
      <c r="AG219" s="293"/>
      <c r="AH219" s="52">
        <v>1</v>
      </c>
      <c r="AI219" s="52">
        <v>1</v>
      </c>
      <c r="AJ219" s="52">
        <f t="shared" si="34"/>
        <v>3</v>
      </c>
      <c r="AK219" s="52" t="s">
        <v>433</v>
      </c>
      <c r="AL219" s="293" t="s">
        <v>1</v>
      </c>
      <c r="AM219" s="293"/>
      <c r="AN219" s="52" t="s">
        <v>1</v>
      </c>
      <c r="AO219" s="59" t="s">
        <v>1</v>
      </c>
      <c r="AP219" s="60">
        <f t="shared" si="35"/>
        <v>0</v>
      </c>
      <c r="AQ219" s="294" t="s">
        <v>1</v>
      </c>
      <c r="AR219" s="294"/>
      <c r="AS219" s="294"/>
      <c r="AT219" s="61">
        <v>1</v>
      </c>
      <c r="AU219" s="36">
        <f t="shared" si="36"/>
        <v>851</v>
      </c>
      <c r="AV219" s="62">
        <v>880</v>
      </c>
      <c r="AW219" s="36" t="e">
        <f>VLOOKUP(B219,'[25]Intermediate Cities'!A:A,1,FALSE)</f>
        <v>#N/A</v>
      </c>
      <c r="AX219" s="36">
        <f t="shared" si="37"/>
        <v>0</v>
      </c>
      <c r="AY219" s="36">
        <f t="shared" si="38"/>
        <v>1</v>
      </c>
      <c r="AZ219" s="36">
        <v>1</v>
      </c>
    </row>
    <row r="220" spans="1:52" ht="15.75" hidden="1" customHeight="1" x14ac:dyDescent="0.3">
      <c r="A220" s="51">
        <v>214</v>
      </c>
      <c r="B220" s="52">
        <v>852</v>
      </c>
      <c r="C220" s="53" t="s">
        <v>283</v>
      </c>
      <c r="D220" s="54" t="s">
        <v>429</v>
      </c>
      <c r="E220" s="53" t="s">
        <v>434</v>
      </c>
      <c r="F220" s="52" t="s">
        <v>294</v>
      </c>
      <c r="G220" s="52" t="s">
        <v>294</v>
      </c>
      <c r="H220" s="55" t="s">
        <v>349</v>
      </c>
      <c r="I220" s="53" t="s">
        <v>1</v>
      </c>
      <c r="J220" s="53" t="s">
        <v>1</v>
      </c>
      <c r="K220" s="53" t="s">
        <v>1</v>
      </c>
      <c r="L220" s="67" t="s">
        <v>8</v>
      </c>
      <c r="M220" s="52" t="s">
        <v>1</v>
      </c>
      <c r="N220" s="52" t="s">
        <v>1</v>
      </c>
      <c r="O220" s="52" t="s">
        <v>1</v>
      </c>
      <c r="P220" s="52" t="s">
        <v>1</v>
      </c>
      <c r="Q220" s="52" t="s">
        <v>1</v>
      </c>
      <c r="R220" s="52">
        <f t="shared" si="30"/>
        <v>0</v>
      </c>
      <c r="S220" s="52" t="s">
        <v>1</v>
      </c>
      <c r="T220" s="52" t="s">
        <v>1</v>
      </c>
      <c r="U220" s="52" t="s">
        <v>1</v>
      </c>
      <c r="V220" s="52" t="s">
        <v>1</v>
      </c>
      <c r="W220" s="52">
        <f t="shared" si="31"/>
        <v>0</v>
      </c>
      <c r="X220" s="52" t="s">
        <v>1</v>
      </c>
      <c r="Y220" s="52" t="s">
        <v>1</v>
      </c>
      <c r="Z220" s="52" t="s">
        <v>1</v>
      </c>
      <c r="AA220" s="52">
        <f t="shared" si="32"/>
        <v>0</v>
      </c>
      <c r="AB220" s="52" t="s">
        <v>1</v>
      </c>
      <c r="AC220" s="52" t="s">
        <v>1</v>
      </c>
      <c r="AD220" s="52" t="s">
        <v>1</v>
      </c>
      <c r="AE220" s="52">
        <f t="shared" si="33"/>
        <v>0</v>
      </c>
      <c r="AF220" s="293" t="s">
        <v>1</v>
      </c>
      <c r="AG220" s="293"/>
      <c r="AH220" s="52" t="s">
        <v>1</v>
      </c>
      <c r="AI220" s="52" t="s">
        <v>1</v>
      </c>
      <c r="AJ220" s="52">
        <f t="shared" si="34"/>
        <v>0</v>
      </c>
      <c r="AK220" s="52" t="s">
        <v>1</v>
      </c>
      <c r="AL220" s="293" t="s">
        <v>1</v>
      </c>
      <c r="AM220" s="293"/>
      <c r="AN220" s="52" t="s">
        <v>1</v>
      </c>
      <c r="AO220" s="59" t="s">
        <v>1</v>
      </c>
      <c r="AP220" s="60">
        <f t="shared" si="35"/>
        <v>0</v>
      </c>
      <c r="AQ220" s="294" t="s">
        <v>1</v>
      </c>
      <c r="AR220" s="294"/>
      <c r="AS220" s="294"/>
      <c r="AT220" s="61"/>
      <c r="AU220" s="36" t="e">
        <f t="shared" si="36"/>
        <v>#N/A</v>
      </c>
      <c r="AV220" s="62">
        <v>881</v>
      </c>
      <c r="AW220" s="36" t="e">
        <f>VLOOKUP(B220,'[25]Intermediate Cities'!A:A,1,FALSE)</f>
        <v>#N/A</v>
      </c>
      <c r="AX220" s="36">
        <f t="shared" si="37"/>
        <v>0</v>
      </c>
      <c r="AY220" s="36">
        <f t="shared" si="38"/>
        <v>0</v>
      </c>
      <c r="AZ220" s="36">
        <f t="shared" si="39"/>
        <v>0</v>
      </c>
    </row>
    <row r="221" spans="1:52" ht="15.75" hidden="1" customHeight="1" x14ac:dyDescent="0.3">
      <c r="A221" s="51">
        <v>215</v>
      </c>
      <c r="B221" s="52">
        <v>853</v>
      </c>
      <c r="C221" s="53" t="s">
        <v>148</v>
      </c>
      <c r="D221" s="54" t="s">
        <v>429</v>
      </c>
      <c r="E221" s="53" t="s">
        <v>430</v>
      </c>
      <c r="F221" s="52" t="s">
        <v>294</v>
      </c>
      <c r="G221" s="52" t="s">
        <v>294</v>
      </c>
      <c r="H221" s="55" t="s">
        <v>349</v>
      </c>
      <c r="I221" s="53" t="s">
        <v>1</v>
      </c>
      <c r="J221" s="53" t="s">
        <v>1</v>
      </c>
      <c r="K221" s="53" t="s">
        <v>1</v>
      </c>
      <c r="L221" s="56" t="s">
        <v>431</v>
      </c>
      <c r="M221" s="57" t="s">
        <v>432</v>
      </c>
      <c r="N221" s="58" t="s">
        <v>404</v>
      </c>
      <c r="O221" s="52" t="s">
        <v>1</v>
      </c>
      <c r="P221" s="52" t="s">
        <v>1</v>
      </c>
      <c r="Q221" s="52" t="s">
        <v>1</v>
      </c>
      <c r="R221" s="52">
        <f t="shared" si="30"/>
        <v>0</v>
      </c>
      <c r="S221" s="52" t="s">
        <v>1</v>
      </c>
      <c r="T221" s="52" t="s">
        <v>1</v>
      </c>
      <c r="U221" s="52" t="s">
        <v>1</v>
      </c>
      <c r="V221" s="52">
        <v>1</v>
      </c>
      <c r="W221" s="52">
        <f t="shared" si="31"/>
        <v>0</v>
      </c>
      <c r="X221" s="52" t="s">
        <v>1</v>
      </c>
      <c r="Y221" s="52" t="s">
        <v>1</v>
      </c>
      <c r="Z221" s="52" t="s">
        <v>1</v>
      </c>
      <c r="AA221" s="52">
        <f t="shared" si="32"/>
        <v>0</v>
      </c>
      <c r="AB221" s="52" t="s">
        <v>1</v>
      </c>
      <c r="AC221" s="52" t="s">
        <v>1</v>
      </c>
      <c r="AD221" s="52" t="s">
        <v>1</v>
      </c>
      <c r="AE221" s="52">
        <f t="shared" si="33"/>
        <v>0</v>
      </c>
      <c r="AF221" s="293" t="s">
        <v>1</v>
      </c>
      <c r="AG221" s="293"/>
      <c r="AH221" s="52" t="s">
        <v>1</v>
      </c>
      <c r="AI221" s="52" t="s">
        <v>1</v>
      </c>
      <c r="AJ221" s="52">
        <f t="shared" si="34"/>
        <v>0</v>
      </c>
      <c r="AK221" s="52" t="s">
        <v>1</v>
      </c>
      <c r="AL221" s="293" t="s">
        <v>1</v>
      </c>
      <c r="AM221" s="293"/>
      <c r="AN221" s="52" t="s">
        <v>1</v>
      </c>
      <c r="AO221" s="59" t="s">
        <v>1</v>
      </c>
      <c r="AP221" s="60">
        <f t="shared" si="35"/>
        <v>0</v>
      </c>
      <c r="AQ221" s="294" t="s">
        <v>1</v>
      </c>
      <c r="AR221" s="294"/>
      <c r="AS221" s="294"/>
      <c r="AT221" s="61">
        <v>1</v>
      </c>
      <c r="AU221" s="36">
        <f t="shared" si="36"/>
        <v>853</v>
      </c>
      <c r="AV221" s="62">
        <v>883</v>
      </c>
      <c r="AW221" s="36" t="e">
        <f>VLOOKUP(B221,'[25]Intermediate Cities'!A:A,1,FALSE)</f>
        <v>#N/A</v>
      </c>
      <c r="AX221" s="36">
        <f t="shared" si="37"/>
        <v>0</v>
      </c>
      <c r="AY221" s="36">
        <f t="shared" si="38"/>
        <v>0</v>
      </c>
      <c r="AZ221" s="36">
        <f t="shared" si="39"/>
        <v>0</v>
      </c>
    </row>
    <row r="222" spans="1:52" ht="16.5" hidden="1" customHeight="1" x14ac:dyDescent="0.3">
      <c r="A222" s="51">
        <v>216</v>
      </c>
      <c r="B222" s="52">
        <v>854</v>
      </c>
      <c r="C222" s="53" t="s">
        <v>252</v>
      </c>
      <c r="D222" s="54" t="s">
        <v>429</v>
      </c>
      <c r="E222" s="53" t="s">
        <v>434</v>
      </c>
      <c r="F222" s="52" t="s">
        <v>294</v>
      </c>
      <c r="G222" s="52" t="s">
        <v>294</v>
      </c>
      <c r="H222" s="55" t="s">
        <v>349</v>
      </c>
      <c r="I222" s="53" t="s">
        <v>1</v>
      </c>
      <c r="J222" s="53" t="s">
        <v>1</v>
      </c>
      <c r="K222" s="53" t="s">
        <v>1</v>
      </c>
      <c r="L222" s="63" t="s">
        <v>5</v>
      </c>
      <c r="M222" s="64" t="s">
        <v>404</v>
      </c>
      <c r="N222" s="58" t="s">
        <v>404</v>
      </c>
      <c r="O222" s="52" t="s">
        <v>1</v>
      </c>
      <c r="P222" s="52" t="s">
        <v>1</v>
      </c>
      <c r="Q222" s="52" t="s">
        <v>1</v>
      </c>
      <c r="R222" s="52">
        <f t="shared" si="30"/>
        <v>0</v>
      </c>
      <c r="S222" s="52" t="s">
        <v>1</v>
      </c>
      <c r="T222" s="52">
        <v>1</v>
      </c>
      <c r="U222" s="52">
        <v>1</v>
      </c>
      <c r="V222" s="52">
        <v>1</v>
      </c>
      <c r="W222" s="52">
        <f t="shared" si="31"/>
        <v>0</v>
      </c>
      <c r="X222" s="52">
        <v>1</v>
      </c>
      <c r="Y222" s="52">
        <v>1</v>
      </c>
      <c r="Z222" s="52">
        <v>1</v>
      </c>
      <c r="AA222" s="52">
        <f t="shared" si="32"/>
        <v>0</v>
      </c>
      <c r="AB222" s="52" t="s">
        <v>1</v>
      </c>
      <c r="AC222" s="52" t="s">
        <v>1</v>
      </c>
      <c r="AD222" s="52" t="s">
        <v>1</v>
      </c>
      <c r="AE222" s="52">
        <f t="shared" si="33"/>
        <v>0</v>
      </c>
      <c r="AF222" s="293" t="s">
        <v>1</v>
      </c>
      <c r="AG222" s="293"/>
      <c r="AH222" s="52" t="s">
        <v>1</v>
      </c>
      <c r="AI222" s="52" t="s">
        <v>1</v>
      </c>
      <c r="AJ222" s="52">
        <f t="shared" si="34"/>
        <v>0</v>
      </c>
      <c r="AK222" s="52" t="s">
        <v>1</v>
      </c>
      <c r="AL222" s="293" t="s">
        <v>1</v>
      </c>
      <c r="AM222" s="293"/>
      <c r="AN222" s="52" t="s">
        <v>1</v>
      </c>
      <c r="AO222" s="59" t="s">
        <v>1</v>
      </c>
      <c r="AP222" s="60">
        <f t="shared" si="35"/>
        <v>0</v>
      </c>
      <c r="AQ222" s="294" t="s">
        <v>1</v>
      </c>
      <c r="AR222" s="294"/>
      <c r="AS222" s="294"/>
      <c r="AT222" s="61">
        <v>1</v>
      </c>
      <c r="AU222" s="36">
        <f t="shared" si="36"/>
        <v>854</v>
      </c>
      <c r="AV222" s="62">
        <v>884</v>
      </c>
      <c r="AW222" s="36" t="e">
        <f>VLOOKUP(B222,'[25]Intermediate Cities'!A:A,1,FALSE)</f>
        <v>#N/A</v>
      </c>
      <c r="AX222" s="36">
        <f t="shared" si="37"/>
        <v>0</v>
      </c>
      <c r="AY222" s="36">
        <f t="shared" si="38"/>
        <v>0</v>
      </c>
      <c r="AZ222" s="36">
        <f t="shared" si="39"/>
        <v>0</v>
      </c>
    </row>
    <row r="223" spans="1:52" ht="15.75" hidden="1" customHeight="1" x14ac:dyDescent="0.3">
      <c r="A223" s="51">
        <v>217</v>
      </c>
      <c r="B223" s="52">
        <v>855</v>
      </c>
      <c r="C223" s="53" t="s">
        <v>247</v>
      </c>
      <c r="D223" s="54" t="s">
        <v>429</v>
      </c>
      <c r="E223" s="53" t="s">
        <v>434</v>
      </c>
      <c r="F223" s="52" t="s">
        <v>294</v>
      </c>
      <c r="G223" s="52" t="s">
        <v>294</v>
      </c>
      <c r="H223" s="55" t="s">
        <v>349</v>
      </c>
      <c r="I223" s="53" t="s">
        <v>1</v>
      </c>
      <c r="J223" s="53" t="s">
        <v>1</v>
      </c>
      <c r="K223" s="53" t="s">
        <v>1</v>
      </c>
      <c r="L223" s="63" t="s">
        <v>5</v>
      </c>
      <c r="M223" s="64" t="s">
        <v>404</v>
      </c>
      <c r="N223" s="58" t="s">
        <v>404</v>
      </c>
      <c r="O223" s="52" t="s">
        <v>1</v>
      </c>
      <c r="P223" s="52" t="s">
        <v>1</v>
      </c>
      <c r="Q223" s="52" t="s">
        <v>1</v>
      </c>
      <c r="R223" s="52">
        <f t="shared" si="30"/>
        <v>0</v>
      </c>
      <c r="S223" s="52" t="s">
        <v>1</v>
      </c>
      <c r="T223" s="52" t="s">
        <v>1</v>
      </c>
      <c r="U223" s="52" t="s">
        <v>1</v>
      </c>
      <c r="V223" s="52" t="s">
        <v>1</v>
      </c>
      <c r="W223" s="52">
        <f t="shared" si="31"/>
        <v>0</v>
      </c>
      <c r="X223" s="52" t="s">
        <v>1</v>
      </c>
      <c r="Y223" s="52" t="s">
        <v>1</v>
      </c>
      <c r="Z223" s="52">
        <v>1</v>
      </c>
      <c r="AA223" s="52">
        <f t="shared" si="32"/>
        <v>0</v>
      </c>
      <c r="AB223" s="52">
        <v>1</v>
      </c>
      <c r="AC223" s="52">
        <v>1</v>
      </c>
      <c r="AD223" s="52">
        <v>1</v>
      </c>
      <c r="AE223" s="52">
        <f t="shared" si="33"/>
        <v>3</v>
      </c>
      <c r="AF223" s="293" t="s">
        <v>1</v>
      </c>
      <c r="AG223" s="293"/>
      <c r="AH223" s="52" t="s">
        <v>1</v>
      </c>
      <c r="AI223" s="52" t="s">
        <v>1</v>
      </c>
      <c r="AJ223" s="52">
        <f t="shared" si="34"/>
        <v>0</v>
      </c>
      <c r="AK223" s="52" t="s">
        <v>1</v>
      </c>
      <c r="AL223" s="293" t="s">
        <v>1</v>
      </c>
      <c r="AM223" s="293"/>
      <c r="AN223" s="52" t="s">
        <v>1</v>
      </c>
      <c r="AO223" s="59" t="s">
        <v>1</v>
      </c>
      <c r="AP223" s="60">
        <f t="shared" si="35"/>
        <v>0</v>
      </c>
      <c r="AQ223" s="294" t="s">
        <v>1</v>
      </c>
      <c r="AR223" s="294"/>
      <c r="AS223" s="294"/>
      <c r="AT223" s="61">
        <v>1</v>
      </c>
      <c r="AU223" s="36">
        <f t="shared" si="36"/>
        <v>855</v>
      </c>
      <c r="AV223" s="62">
        <v>885</v>
      </c>
      <c r="AW223" s="36" t="e">
        <f>VLOOKUP(B223,'[25]Intermediate Cities'!A:A,1,FALSE)</f>
        <v>#N/A</v>
      </c>
      <c r="AX223" s="36">
        <f t="shared" si="37"/>
        <v>0</v>
      </c>
      <c r="AY223" s="36">
        <f t="shared" si="38"/>
        <v>0</v>
      </c>
      <c r="AZ223" s="36">
        <f t="shared" si="39"/>
        <v>0</v>
      </c>
    </row>
    <row r="224" spans="1:52" ht="16.5" hidden="1" customHeight="1" x14ac:dyDescent="0.3">
      <c r="A224" s="51">
        <v>218</v>
      </c>
      <c r="B224" s="52">
        <v>856</v>
      </c>
      <c r="C224" s="53" t="s">
        <v>244</v>
      </c>
      <c r="D224" s="54" t="s">
        <v>429</v>
      </c>
      <c r="E224" s="53" t="s">
        <v>434</v>
      </c>
      <c r="F224" s="52" t="s">
        <v>294</v>
      </c>
      <c r="G224" s="52" t="s">
        <v>294</v>
      </c>
      <c r="H224" s="55" t="s">
        <v>349</v>
      </c>
      <c r="I224" s="53" t="s">
        <v>1</v>
      </c>
      <c r="J224" s="53" t="s">
        <v>1</v>
      </c>
      <c r="K224" s="53" t="s">
        <v>1</v>
      </c>
      <c r="L224" s="63" t="s">
        <v>5</v>
      </c>
      <c r="M224" s="64" t="s">
        <v>404</v>
      </c>
      <c r="N224" s="58" t="s">
        <v>404</v>
      </c>
      <c r="O224" s="52">
        <v>1</v>
      </c>
      <c r="P224" s="52">
        <v>1</v>
      </c>
      <c r="Q224" s="52">
        <v>1</v>
      </c>
      <c r="R224" s="52">
        <f t="shared" si="30"/>
        <v>3</v>
      </c>
      <c r="S224" s="52" t="s">
        <v>433</v>
      </c>
      <c r="T224" s="52">
        <v>1</v>
      </c>
      <c r="U224" s="52">
        <v>1</v>
      </c>
      <c r="V224" s="52">
        <v>1</v>
      </c>
      <c r="W224" s="52">
        <f t="shared" si="31"/>
        <v>0</v>
      </c>
      <c r="X224" s="52">
        <v>1</v>
      </c>
      <c r="Y224" s="52">
        <v>1</v>
      </c>
      <c r="Z224" s="52">
        <v>1</v>
      </c>
      <c r="AA224" s="52">
        <f t="shared" si="32"/>
        <v>0</v>
      </c>
      <c r="AB224" s="52" t="s">
        <v>1</v>
      </c>
      <c r="AC224" s="52" t="s">
        <v>1</v>
      </c>
      <c r="AD224" s="52" t="s">
        <v>1</v>
      </c>
      <c r="AE224" s="52">
        <f t="shared" si="33"/>
        <v>0</v>
      </c>
      <c r="AF224" s="293">
        <v>1</v>
      </c>
      <c r="AG224" s="293"/>
      <c r="AH224" s="52">
        <v>1</v>
      </c>
      <c r="AI224" s="52">
        <v>1</v>
      </c>
      <c r="AJ224" s="52">
        <f t="shared" si="34"/>
        <v>3</v>
      </c>
      <c r="AK224" s="52" t="s">
        <v>433</v>
      </c>
      <c r="AL224" s="293" t="s">
        <v>1</v>
      </c>
      <c r="AM224" s="293"/>
      <c r="AN224" s="52" t="s">
        <v>1</v>
      </c>
      <c r="AO224" s="59" t="s">
        <v>1</v>
      </c>
      <c r="AP224" s="60">
        <f t="shared" si="35"/>
        <v>0</v>
      </c>
      <c r="AQ224" s="294" t="s">
        <v>1</v>
      </c>
      <c r="AR224" s="294"/>
      <c r="AS224" s="294"/>
      <c r="AT224" s="61">
        <v>1</v>
      </c>
      <c r="AU224" s="36">
        <f t="shared" si="36"/>
        <v>856</v>
      </c>
      <c r="AV224" s="62">
        <v>886</v>
      </c>
      <c r="AW224" s="36" t="e">
        <f>VLOOKUP(B224,'[25]Intermediate Cities'!A:A,1,FALSE)</f>
        <v>#N/A</v>
      </c>
      <c r="AX224" s="36">
        <f t="shared" si="37"/>
        <v>0</v>
      </c>
      <c r="AY224" s="36">
        <f t="shared" si="38"/>
        <v>2</v>
      </c>
      <c r="AZ224" s="36">
        <v>1</v>
      </c>
    </row>
    <row r="225" spans="1:52" ht="15.75" hidden="1" customHeight="1" x14ac:dyDescent="0.3">
      <c r="A225" s="51">
        <v>219</v>
      </c>
      <c r="B225" s="52">
        <v>857</v>
      </c>
      <c r="C225" s="53" t="s">
        <v>250</v>
      </c>
      <c r="D225" s="54" t="s">
        <v>429</v>
      </c>
      <c r="E225" s="53" t="s">
        <v>434</v>
      </c>
      <c r="F225" s="52" t="s">
        <v>294</v>
      </c>
      <c r="G225" s="52" t="s">
        <v>294</v>
      </c>
      <c r="H225" s="55" t="s">
        <v>349</v>
      </c>
      <c r="I225" s="53" t="s">
        <v>1</v>
      </c>
      <c r="J225" s="53" t="s">
        <v>1</v>
      </c>
      <c r="K225" s="53" t="s">
        <v>1</v>
      </c>
      <c r="L225" s="63" t="s">
        <v>5</v>
      </c>
      <c r="M225" s="64" t="s">
        <v>404</v>
      </c>
      <c r="N225" s="58" t="s">
        <v>404</v>
      </c>
      <c r="O225" s="52">
        <v>1</v>
      </c>
      <c r="P225" s="52" t="s">
        <v>1</v>
      </c>
      <c r="Q225" s="52">
        <v>1</v>
      </c>
      <c r="R225" s="52">
        <f t="shared" si="30"/>
        <v>2</v>
      </c>
      <c r="S225" s="52" t="s">
        <v>433</v>
      </c>
      <c r="T225" s="52" t="s">
        <v>1</v>
      </c>
      <c r="U225" s="52" t="s">
        <v>1</v>
      </c>
      <c r="V225" s="52" t="s">
        <v>1</v>
      </c>
      <c r="W225" s="52">
        <f t="shared" si="31"/>
        <v>0</v>
      </c>
      <c r="X225" s="52">
        <v>1</v>
      </c>
      <c r="Y225" s="52">
        <v>1</v>
      </c>
      <c r="Z225" s="52">
        <v>1</v>
      </c>
      <c r="AA225" s="52">
        <f t="shared" si="32"/>
        <v>0</v>
      </c>
      <c r="AB225" s="52" t="s">
        <v>1</v>
      </c>
      <c r="AC225" s="52" t="s">
        <v>1</v>
      </c>
      <c r="AD225" s="52" t="s">
        <v>1</v>
      </c>
      <c r="AE225" s="52">
        <f t="shared" si="33"/>
        <v>0</v>
      </c>
      <c r="AF225" s="293">
        <v>1</v>
      </c>
      <c r="AG225" s="293"/>
      <c r="AH225" s="52">
        <v>1</v>
      </c>
      <c r="AI225" s="52">
        <v>1</v>
      </c>
      <c r="AJ225" s="52">
        <f t="shared" si="34"/>
        <v>3</v>
      </c>
      <c r="AK225" s="52" t="s">
        <v>433</v>
      </c>
      <c r="AL225" s="293" t="s">
        <v>1</v>
      </c>
      <c r="AM225" s="293"/>
      <c r="AN225" s="52" t="s">
        <v>1</v>
      </c>
      <c r="AO225" s="59" t="s">
        <v>1</v>
      </c>
      <c r="AP225" s="60">
        <f t="shared" si="35"/>
        <v>0</v>
      </c>
      <c r="AQ225" s="294" t="s">
        <v>1</v>
      </c>
      <c r="AR225" s="294"/>
      <c r="AS225" s="294"/>
      <c r="AT225" s="61">
        <v>1</v>
      </c>
      <c r="AU225" s="36">
        <f t="shared" si="36"/>
        <v>857</v>
      </c>
      <c r="AV225" s="62">
        <v>887</v>
      </c>
      <c r="AW225" s="36" t="e">
        <f>VLOOKUP(B225,'[25]Intermediate Cities'!A:A,1,FALSE)</f>
        <v>#N/A</v>
      </c>
      <c r="AX225" s="36">
        <f t="shared" si="37"/>
        <v>0</v>
      </c>
      <c r="AY225" s="36">
        <f t="shared" si="38"/>
        <v>2</v>
      </c>
      <c r="AZ225" s="36">
        <v>1</v>
      </c>
    </row>
    <row r="226" spans="1:52" ht="15.75" hidden="1" customHeight="1" x14ac:dyDescent="0.3">
      <c r="A226" s="51">
        <v>220</v>
      </c>
      <c r="B226" s="52">
        <v>858</v>
      </c>
      <c r="C226" s="53" t="s">
        <v>254</v>
      </c>
      <c r="D226" s="54" t="s">
        <v>429</v>
      </c>
      <c r="E226" s="53" t="s">
        <v>434</v>
      </c>
      <c r="F226" s="52" t="s">
        <v>294</v>
      </c>
      <c r="G226" s="52" t="s">
        <v>294</v>
      </c>
      <c r="H226" s="55" t="s">
        <v>349</v>
      </c>
      <c r="I226" s="53" t="s">
        <v>1</v>
      </c>
      <c r="J226" s="53" t="s">
        <v>1</v>
      </c>
      <c r="K226" s="53" t="s">
        <v>1</v>
      </c>
      <c r="L226" s="63" t="s">
        <v>5</v>
      </c>
      <c r="M226" s="64" t="s">
        <v>404</v>
      </c>
      <c r="N226" s="58" t="s">
        <v>404</v>
      </c>
      <c r="O226" s="52">
        <v>1</v>
      </c>
      <c r="P226" s="52">
        <v>1</v>
      </c>
      <c r="Q226" s="52">
        <v>1</v>
      </c>
      <c r="R226" s="52">
        <f t="shared" si="30"/>
        <v>3</v>
      </c>
      <c r="S226" s="52" t="s">
        <v>433</v>
      </c>
      <c r="T226" s="52">
        <v>1</v>
      </c>
      <c r="U226" s="52">
        <v>1</v>
      </c>
      <c r="V226" s="52">
        <v>1</v>
      </c>
      <c r="W226" s="52">
        <f t="shared" si="31"/>
        <v>0</v>
      </c>
      <c r="X226" s="52">
        <v>1</v>
      </c>
      <c r="Y226" s="52">
        <v>1</v>
      </c>
      <c r="Z226" s="52">
        <v>1</v>
      </c>
      <c r="AA226" s="52">
        <f t="shared" si="32"/>
        <v>0</v>
      </c>
      <c r="AB226" s="52" t="s">
        <v>1</v>
      </c>
      <c r="AC226" s="52" t="s">
        <v>1</v>
      </c>
      <c r="AD226" s="52" t="s">
        <v>1</v>
      </c>
      <c r="AE226" s="52">
        <f t="shared" si="33"/>
        <v>0</v>
      </c>
      <c r="AF226" s="293">
        <v>1</v>
      </c>
      <c r="AG226" s="293"/>
      <c r="AH226" s="52">
        <v>1</v>
      </c>
      <c r="AI226" s="52">
        <v>1</v>
      </c>
      <c r="AJ226" s="52">
        <f t="shared" si="34"/>
        <v>3</v>
      </c>
      <c r="AK226" s="52" t="s">
        <v>433</v>
      </c>
      <c r="AL226" s="293" t="s">
        <v>1</v>
      </c>
      <c r="AM226" s="293"/>
      <c r="AN226" s="52" t="s">
        <v>1</v>
      </c>
      <c r="AO226" s="59" t="s">
        <v>1</v>
      </c>
      <c r="AP226" s="60">
        <f t="shared" si="35"/>
        <v>0</v>
      </c>
      <c r="AQ226" s="294" t="s">
        <v>1</v>
      </c>
      <c r="AR226" s="294"/>
      <c r="AS226" s="294"/>
      <c r="AT226" s="61">
        <v>1</v>
      </c>
      <c r="AU226" s="36">
        <f t="shared" si="36"/>
        <v>858</v>
      </c>
      <c r="AV226" s="62">
        <v>888</v>
      </c>
      <c r="AW226" s="36" t="e">
        <f>VLOOKUP(B226,'[25]Intermediate Cities'!A:A,1,FALSE)</f>
        <v>#N/A</v>
      </c>
      <c r="AX226" s="36">
        <f t="shared" si="37"/>
        <v>0</v>
      </c>
      <c r="AY226" s="36">
        <f t="shared" si="38"/>
        <v>2</v>
      </c>
      <c r="AZ226" s="36">
        <v>1</v>
      </c>
    </row>
    <row r="227" spans="1:52" ht="16.5" hidden="1" customHeight="1" x14ac:dyDescent="0.3">
      <c r="A227" s="51">
        <v>221</v>
      </c>
      <c r="B227" s="52">
        <v>860</v>
      </c>
      <c r="C227" s="53" t="s">
        <v>24</v>
      </c>
      <c r="D227" s="54" t="s">
        <v>429</v>
      </c>
      <c r="E227" s="53" t="s">
        <v>434</v>
      </c>
      <c r="F227" s="52" t="s">
        <v>295</v>
      </c>
      <c r="G227" s="52" t="s">
        <v>295</v>
      </c>
      <c r="H227" s="55" t="s">
        <v>316</v>
      </c>
      <c r="I227" s="53" t="s">
        <v>1</v>
      </c>
      <c r="J227" s="53" t="s">
        <v>1</v>
      </c>
      <c r="K227" s="53" t="s">
        <v>1</v>
      </c>
      <c r="L227" s="66" t="s">
        <v>436</v>
      </c>
      <c r="M227" s="57" t="s">
        <v>432</v>
      </c>
      <c r="N227" s="64" t="s">
        <v>432</v>
      </c>
      <c r="O227" s="52" t="s">
        <v>1</v>
      </c>
      <c r="P227" s="52" t="s">
        <v>1</v>
      </c>
      <c r="Q227" s="52" t="s">
        <v>1</v>
      </c>
      <c r="R227" s="52">
        <f t="shared" si="30"/>
        <v>0</v>
      </c>
      <c r="S227" s="52" t="s">
        <v>1</v>
      </c>
      <c r="T227" s="52" t="s">
        <v>1</v>
      </c>
      <c r="U227" s="52" t="s">
        <v>1</v>
      </c>
      <c r="V227" s="52" t="s">
        <v>1</v>
      </c>
      <c r="W227" s="52">
        <f t="shared" si="31"/>
        <v>0</v>
      </c>
      <c r="X227" s="52" t="s">
        <v>1</v>
      </c>
      <c r="Y227" s="52" t="s">
        <v>1</v>
      </c>
      <c r="Z227" s="52" t="s">
        <v>1</v>
      </c>
      <c r="AA227" s="52">
        <f t="shared" si="32"/>
        <v>0</v>
      </c>
      <c r="AB227" s="52" t="s">
        <v>1</v>
      </c>
      <c r="AC227" s="52" t="s">
        <v>1</v>
      </c>
      <c r="AD227" s="52" t="s">
        <v>1</v>
      </c>
      <c r="AE227" s="52">
        <f t="shared" si="33"/>
        <v>0</v>
      </c>
      <c r="AF227" s="293" t="s">
        <v>1</v>
      </c>
      <c r="AG227" s="293"/>
      <c r="AH227" s="52" t="s">
        <v>1</v>
      </c>
      <c r="AI227" s="52" t="s">
        <v>1</v>
      </c>
      <c r="AJ227" s="52">
        <f t="shared" si="34"/>
        <v>0</v>
      </c>
      <c r="AK227" s="52" t="s">
        <v>1</v>
      </c>
      <c r="AL227" s="293" t="s">
        <v>1</v>
      </c>
      <c r="AM227" s="293"/>
      <c r="AN227" s="52" t="s">
        <v>1</v>
      </c>
      <c r="AO227" s="59" t="s">
        <v>1</v>
      </c>
      <c r="AP227" s="60">
        <f t="shared" si="35"/>
        <v>0</v>
      </c>
      <c r="AQ227" s="294" t="s">
        <v>1</v>
      </c>
      <c r="AR227" s="294"/>
      <c r="AS227" s="294"/>
      <c r="AT227" s="61"/>
      <c r="AU227" s="36">
        <f t="shared" si="36"/>
        <v>860</v>
      </c>
      <c r="AV227" s="62">
        <v>889</v>
      </c>
      <c r="AW227" s="36" t="e">
        <f>VLOOKUP(B227,'[25]Intermediate Cities'!A:A,1,FALSE)</f>
        <v>#N/A</v>
      </c>
      <c r="AX227" s="36">
        <f t="shared" si="37"/>
        <v>0</v>
      </c>
      <c r="AY227" s="36">
        <f t="shared" si="38"/>
        <v>0</v>
      </c>
      <c r="AZ227" s="36">
        <f t="shared" si="39"/>
        <v>0</v>
      </c>
    </row>
    <row r="228" spans="1:52" ht="15.75" hidden="1" customHeight="1" x14ac:dyDescent="0.3">
      <c r="A228" s="51">
        <v>222</v>
      </c>
      <c r="B228" s="52">
        <v>861</v>
      </c>
      <c r="C228" s="53" t="s">
        <v>35</v>
      </c>
      <c r="D228" s="54" t="s">
        <v>429</v>
      </c>
      <c r="E228" s="53" t="s">
        <v>434</v>
      </c>
      <c r="F228" s="52" t="s">
        <v>295</v>
      </c>
      <c r="G228" s="52" t="s">
        <v>295</v>
      </c>
      <c r="H228" s="55" t="s">
        <v>318</v>
      </c>
      <c r="I228" s="53" t="s">
        <v>1</v>
      </c>
      <c r="J228" s="53" t="s">
        <v>1</v>
      </c>
      <c r="K228" s="53" t="s">
        <v>1</v>
      </c>
      <c r="L228" s="66" t="s">
        <v>436</v>
      </c>
      <c r="M228" s="57" t="s">
        <v>432</v>
      </c>
      <c r="N228" s="64" t="s">
        <v>432</v>
      </c>
      <c r="O228" s="52" t="s">
        <v>1</v>
      </c>
      <c r="P228" s="52" t="s">
        <v>1</v>
      </c>
      <c r="Q228" s="52" t="s">
        <v>1</v>
      </c>
      <c r="R228" s="52">
        <f t="shared" si="30"/>
        <v>0</v>
      </c>
      <c r="S228" s="52" t="s">
        <v>1</v>
      </c>
      <c r="T228" s="52" t="s">
        <v>1</v>
      </c>
      <c r="U228" s="52" t="s">
        <v>1</v>
      </c>
      <c r="V228" s="52" t="s">
        <v>1</v>
      </c>
      <c r="W228" s="52">
        <f t="shared" si="31"/>
        <v>0</v>
      </c>
      <c r="X228" s="52" t="s">
        <v>1</v>
      </c>
      <c r="Y228" s="52" t="s">
        <v>1</v>
      </c>
      <c r="Z228" s="52" t="s">
        <v>1</v>
      </c>
      <c r="AA228" s="52">
        <f t="shared" si="32"/>
        <v>0</v>
      </c>
      <c r="AB228" s="52" t="s">
        <v>1</v>
      </c>
      <c r="AC228" s="52" t="s">
        <v>1</v>
      </c>
      <c r="AD228" s="52" t="s">
        <v>1</v>
      </c>
      <c r="AE228" s="52">
        <f t="shared" si="33"/>
        <v>0</v>
      </c>
      <c r="AF228" s="293" t="s">
        <v>1</v>
      </c>
      <c r="AG228" s="293"/>
      <c r="AH228" s="52" t="s">
        <v>1</v>
      </c>
      <c r="AI228" s="52" t="s">
        <v>1</v>
      </c>
      <c r="AJ228" s="52">
        <f t="shared" si="34"/>
        <v>0</v>
      </c>
      <c r="AK228" s="52" t="s">
        <v>1</v>
      </c>
      <c r="AL228" s="293" t="s">
        <v>1</v>
      </c>
      <c r="AM228" s="293"/>
      <c r="AN228" s="52" t="s">
        <v>1</v>
      </c>
      <c r="AO228" s="59" t="s">
        <v>1</v>
      </c>
      <c r="AP228" s="60">
        <f t="shared" si="35"/>
        <v>0</v>
      </c>
      <c r="AQ228" s="294" t="s">
        <v>1</v>
      </c>
      <c r="AR228" s="294"/>
      <c r="AS228" s="294"/>
      <c r="AT228" s="61"/>
      <c r="AU228" s="36">
        <f t="shared" si="36"/>
        <v>861</v>
      </c>
      <c r="AV228" s="62">
        <v>890</v>
      </c>
      <c r="AW228" s="36">
        <f>VLOOKUP(B228,'[25]Intermediate Cities'!A:A,1,FALSE)</f>
        <v>861</v>
      </c>
      <c r="AX228" s="36">
        <f t="shared" si="37"/>
        <v>0</v>
      </c>
      <c r="AY228" s="36">
        <f t="shared" si="38"/>
        <v>0</v>
      </c>
      <c r="AZ228" s="36">
        <f t="shared" si="39"/>
        <v>0</v>
      </c>
    </row>
    <row r="229" spans="1:52" ht="16.5" hidden="1" customHeight="1" x14ac:dyDescent="0.3">
      <c r="A229" s="51">
        <v>223</v>
      </c>
      <c r="B229" s="52">
        <v>862</v>
      </c>
      <c r="C229" s="53" t="s">
        <v>32</v>
      </c>
      <c r="D229" s="54" t="s">
        <v>429</v>
      </c>
      <c r="E229" s="53" t="s">
        <v>434</v>
      </c>
      <c r="F229" s="52" t="s">
        <v>295</v>
      </c>
      <c r="G229" s="52" t="s">
        <v>295</v>
      </c>
      <c r="H229" s="55" t="s">
        <v>316</v>
      </c>
      <c r="I229" s="53" t="s">
        <v>1</v>
      </c>
      <c r="J229" s="53" t="s">
        <v>1</v>
      </c>
      <c r="K229" s="53" t="s">
        <v>1</v>
      </c>
      <c r="L229" s="66" t="s">
        <v>436</v>
      </c>
      <c r="M229" s="57" t="s">
        <v>432</v>
      </c>
      <c r="N229" s="64" t="s">
        <v>432</v>
      </c>
      <c r="O229" s="52" t="s">
        <v>1</v>
      </c>
      <c r="P229" s="52" t="s">
        <v>1</v>
      </c>
      <c r="Q229" s="52" t="s">
        <v>1</v>
      </c>
      <c r="R229" s="52">
        <f t="shared" si="30"/>
        <v>0</v>
      </c>
      <c r="S229" s="52" t="s">
        <v>1</v>
      </c>
      <c r="T229" s="52" t="s">
        <v>1</v>
      </c>
      <c r="U229" s="52" t="s">
        <v>1</v>
      </c>
      <c r="V229" s="52" t="s">
        <v>1</v>
      </c>
      <c r="W229" s="52">
        <f t="shared" si="31"/>
        <v>0</v>
      </c>
      <c r="X229" s="52" t="s">
        <v>1</v>
      </c>
      <c r="Y229" s="52" t="s">
        <v>1</v>
      </c>
      <c r="Z229" s="52" t="s">
        <v>1</v>
      </c>
      <c r="AA229" s="52">
        <f t="shared" si="32"/>
        <v>0</v>
      </c>
      <c r="AB229" s="52" t="s">
        <v>1</v>
      </c>
      <c r="AC229" s="52" t="s">
        <v>1</v>
      </c>
      <c r="AD229" s="52" t="s">
        <v>1</v>
      </c>
      <c r="AE229" s="52">
        <f t="shared" si="33"/>
        <v>0</v>
      </c>
      <c r="AF229" s="293" t="s">
        <v>1</v>
      </c>
      <c r="AG229" s="293"/>
      <c r="AH229" s="52" t="s">
        <v>1</v>
      </c>
      <c r="AI229" s="52" t="s">
        <v>1</v>
      </c>
      <c r="AJ229" s="52">
        <f t="shared" si="34"/>
        <v>0</v>
      </c>
      <c r="AK229" s="52" t="s">
        <v>1</v>
      </c>
      <c r="AL229" s="293" t="s">
        <v>1</v>
      </c>
      <c r="AM229" s="293"/>
      <c r="AN229" s="52" t="s">
        <v>1</v>
      </c>
      <c r="AO229" s="59" t="s">
        <v>1</v>
      </c>
      <c r="AP229" s="60">
        <f t="shared" si="35"/>
        <v>0</v>
      </c>
      <c r="AQ229" s="294" t="s">
        <v>1</v>
      </c>
      <c r="AR229" s="294"/>
      <c r="AS229" s="294"/>
      <c r="AT229" s="61"/>
      <c r="AU229" s="36">
        <f t="shared" si="36"/>
        <v>862</v>
      </c>
      <c r="AV229" s="62">
        <v>893</v>
      </c>
      <c r="AW229" s="36" t="e">
        <f>VLOOKUP(B229,'[25]Intermediate Cities'!A:A,1,FALSE)</f>
        <v>#N/A</v>
      </c>
      <c r="AX229" s="36">
        <f t="shared" si="37"/>
        <v>0</v>
      </c>
      <c r="AY229" s="36">
        <f t="shared" si="38"/>
        <v>0</v>
      </c>
      <c r="AZ229" s="36">
        <f t="shared" si="39"/>
        <v>0</v>
      </c>
    </row>
    <row r="230" spans="1:52" ht="15.75" hidden="1" customHeight="1" x14ac:dyDescent="0.3">
      <c r="A230" s="51">
        <v>224</v>
      </c>
      <c r="B230" s="52">
        <v>863</v>
      </c>
      <c r="C230" s="53" t="s">
        <v>149</v>
      </c>
      <c r="D230" s="54" t="s">
        <v>429</v>
      </c>
      <c r="E230" s="53" t="s">
        <v>434</v>
      </c>
      <c r="F230" s="52" t="s">
        <v>295</v>
      </c>
      <c r="G230" s="52" t="s">
        <v>295</v>
      </c>
      <c r="H230" s="55" t="s">
        <v>319</v>
      </c>
      <c r="I230" s="53" t="s">
        <v>1</v>
      </c>
      <c r="J230" s="53" t="s">
        <v>1</v>
      </c>
      <c r="K230" s="53" t="s">
        <v>1</v>
      </c>
      <c r="L230" s="56" t="s">
        <v>431</v>
      </c>
      <c r="M230" s="64" t="s">
        <v>404</v>
      </c>
      <c r="N230" s="58" t="s">
        <v>404</v>
      </c>
      <c r="O230" s="52">
        <v>1</v>
      </c>
      <c r="P230" s="52">
        <v>1</v>
      </c>
      <c r="Q230" s="52">
        <v>1</v>
      </c>
      <c r="R230" s="52">
        <f t="shared" si="30"/>
        <v>3</v>
      </c>
      <c r="S230" s="52" t="s">
        <v>433</v>
      </c>
      <c r="T230" s="52" t="s">
        <v>1</v>
      </c>
      <c r="U230" s="52" t="s">
        <v>1</v>
      </c>
      <c r="V230" s="52" t="s">
        <v>1</v>
      </c>
      <c r="W230" s="52">
        <f t="shared" si="31"/>
        <v>0</v>
      </c>
      <c r="X230" s="52" t="s">
        <v>1</v>
      </c>
      <c r="Y230" s="52" t="s">
        <v>1</v>
      </c>
      <c r="Z230" s="52" t="s">
        <v>1</v>
      </c>
      <c r="AA230" s="52">
        <f t="shared" si="32"/>
        <v>0</v>
      </c>
      <c r="AB230" s="52" t="s">
        <v>1</v>
      </c>
      <c r="AC230" s="52" t="s">
        <v>1</v>
      </c>
      <c r="AD230" s="52" t="s">
        <v>1</v>
      </c>
      <c r="AE230" s="52">
        <f t="shared" si="33"/>
        <v>0</v>
      </c>
      <c r="AF230" s="293" t="s">
        <v>1</v>
      </c>
      <c r="AG230" s="293"/>
      <c r="AH230" s="52" t="s">
        <v>1</v>
      </c>
      <c r="AI230" s="52" t="s">
        <v>1</v>
      </c>
      <c r="AJ230" s="52">
        <f t="shared" si="34"/>
        <v>0</v>
      </c>
      <c r="AK230" s="52" t="s">
        <v>1</v>
      </c>
      <c r="AL230" s="293" t="s">
        <v>1</v>
      </c>
      <c r="AM230" s="293"/>
      <c r="AN230" s="52" t="s">
        <v>1</v>
      </c>
      <c r="AO230" s="59" t="s">
        <v>1</v>
      </c>
      <c r="AP230" s="60">
        <f t="shared" si="35"/>
        <v>0</v>
      </c>
      <c r="AQ230" s="294" t="s">
        <v>1</v>
      </c>
      <c r="AR230" s="294"/>
      <c r="AS230" s="294"/>
      <c r="AT230" s="61">
        <v>1</v>
      </c>
      <c r="AU230" s="36">
        <f t="shared" si="36"/>
        <v>863</v>
      </c>
      <c r="AV230" s="62">
        <v>894</v>
      </c>
      <c r="AW230" s="36" t="e">
        <f>VLOOKUP(B230,'[25]Intermediate Cities'!A:A,1,FALSE)</f>
        <v>#N/A</v>
      </c>
      <c r="AX230" s="36">
        <f t="shared" si="37"/>
        <v>0</v>
      </c>
      <c r="AY230" s="36">
        <f t="shared" si="38"/>
        <v>1</v>
      </c>
      <c r="AZ230" s="36">
        <v>1</v>
      </c>
    </row>
    <row r="231" spans="1:52" ht="15.75" hidden="1" customHeight="1" x14ac:dyDescent="0.3">
      <c r="A231" s="51">
        <v>225</v>
      </c>
      <c r="B231" s="52">
        <v>864</v>
      </c>
      <c r="C231" s="53" t="s">
        <v>152</v>
      </c>
      <c r="D231" s="54" t="s">
        <v>429</v>
      </c>
      <c r="E231" s="53" t="s">
        <v>434</v>
      </c>
      <c r="F231" s="52" t="s">
        <v>295</v>
      </c>
      <c r="G231" s="52" t="s">
        <v>295</v>
      </c>
      <c r="H231" s="55" t="s">
        <v>319</v>
      </c>
      <c r="I231" s="53" t="s">
        <v>1</v>
      </c>
      <c r="J231" s="53" t="s">
        <v>1</v>
      </c>
      <c r="K231" s="53" t="s">
        <v>1</v>
      </c>
      <c r="L231" s="56" t="s">
        <v>431</v>
      </c>
      <c r="M231" s="57" t="s">
        <v>432</v>
      </c>
      <c r="N231" s="58" t="s">
        <v>404</v>
      </c>
      <c r="O231" s="52" t="s">
        <v>1</v>
      </c>
      <c r="P231" s="52" t="s">
        <v>1</v>
      </c>
      <c r="Q231" s="52" t="s">
        <v>1</v>
      </c>
      <c r="R231" s="52">
        <f t="shared" si="30"/>
        <v>0</v>
      </c>
      <c r="S231" s="52" t="s">
        <v>1</v>
      </c>
      <c r="T231" s="52">
        <v>1</v>
      </c>
      <c r="U231" s="52" t="s">
        <v>1</v>
      </c>
      <c r="V231" s="52">
        <v>1</v>
      </c>
      <c r="W231" s="52">
        <f t="shared" si="31"/>
        <v>0</v>
      </c>
      <c r="X231" s="52" t="s">
        <v>1</v>
      </c>
      <c r="Y231" s="52" t="s">
        <v>1</v>
      </c>
      <c r="Z231" s="52" t="s">
        <v>1</v>
      </c>
      <c r="AA231" s="52">
        <f t="shared" si="32"/>
        <v>0</v>
      </c>
      <c r="AB231" s="52" t="s">
        <v>1</v>
      </c>
      <c r="AC231" s="52" t="s">
        <v>1</v>
      </c>
      <c r="AD231" s="52" t="s">
        <v>1</v>
      </c>
      <c r="AE231" s="52">
        <f t="shared" si="33"/>
        <v>0</v>
      </c>
      <c r="AF231" s="293" t="s">
        <v>1</v>
      </c>
      <c r="AG231" s="293"/>
      <c r="AH231" s="52" t="s">
        <v>1</v>
      </c>
      <c r="AI231" s="52" t="s">
        <v>1</v>
      </c>
      <c r="AJ231" s="52">
        <f t="shared" si="34"/>
        <v>0</v>
      </c>
      <c r="AK231" s="52" t="s">
        <v>1</v>
      </c>
      <c r="AL231" s="293" t="s">
        <v>1</v>
      </c>
      <c r="AM231" s="293"/>
      <c r="AN231" s="52" t="s">
        <v>1</v>
      </c>
      <c r="AO231" s="59" t="s">
        <v>1</v>
      </c>
      <c r="AP231" s="60">
        <f t="shared" si="35"/>
        <v>0</v>
      </c>
      <c r="AQ231" s="294" t="s">
        <v>1</v>
      </c>
      <c r="AR231" s="294"/>
      <c r="AS231" s="294"/>
      <c r="AT231" s="61">
        <v>1</v>
      </c>
      <c r="AU231" s="36">
        <f t="shared" si="36"/>
        <v>864</v>
      </c>
      <c r="AV231" s="62">
        <v>895</v>
      </c>
      <c r="AW231" s="36" t="e">
        <f>VLOOKUP(B231,'[25]Intermediate Cities'!A:A,1,FALSE)</f>
        <v>#N/A</v>
      </c>
      <c r="AX231" s="36">
        <f t="shared" si="37"/>
        <v>0</v>
      </c>
      <c r="AY231" s="36">
        <f t="shared" si="38"/>
        <v>0</v>
      </c>
      <c r="AZ231" s="36">
        <f t="shared" si="39"/>
        <v>0</v>
      </c>
    </row>
    <row r="232" spans="1:52" ht="16.5" hidden="1" customHeight="1" x14ac:dyDescent="0.3">
      <c r="A232" s="51">
        <v>226</v>
      </c>
      <c r="B232" s="52">
        <v>865</v>
      </c>
      <c r="C232" s="53" t="s">
        <v>40</v>
      </c>
      <c r="D232" s="54" t="s">
        <v>429</v>
      </c>
      <c r="E232" s="53" t="s">
        <v>430</v>
      </c>
      <c r="F232" s="52" t="s">
        <v>295</v>
      </c>
      <c r="G232" s="52" t="s">
        <v>295</v>
      </c>
      <c r="H232" s="55" t="s">
        <v>316</v>
      </c>
      <c r="I232" s="53" t="s">
        <v>1</v>
      </c>
      <c r="J232" s="53" t="s">
        <v>1</v>
      </c>
      <c r="K232" s="53" t="s">
        <v>1</v>
      </c>
      <c r="L232" s="66" t="s">
        <v>436</v>
      </c>
      <c r="M232" s="57" t="s">
        <v>432</v>
      </c>
      <c r="N232" s="64" t="s">
        <v>432</v>
      </c>
      <c r="O232" s="52" t="s">
        <v>1</v>
      </c>
      <c r="P232" s="52" t="s">
        <v>1</v>
      </c>
      <c r="Q232" s="52" t="s">
        <v>1</v>
      </c>
      <c r="R232" s="52">
        <f t="shared" si="30"/>
        <v>0</v>
      </c>
      <c r="S232" s="52" t="s">
        <v>1</v>
      </c>
      <c r="T232" s="52" t="s">
        <v>1</v>
      </c>
      <c r="U232" s="52" t="s">
        <v>1</v>
      </c>
      <c r="V232" s="52" t="s">
        <v>1</v>
      </c>
      <c r="W232" s="52">
        <f t="shared" si="31"/>
        <v>0</v>
      </c>
      <c r="X232" s="52" t="s">
        <v>1</v>
      </c>
      <c r="Y232" s="52" t="s">
        <v>1</v>
      </c>
      <c r="Z232" s="52" t="s">
        <v>1</v>
      </c>
      <c r="AA232" s="52">
        <f t="shared" si="32"/>
        <v>0</v>
      </c>
      <c r="AB232" s="52" t="s">
        <v>1</v>
      </c>
      <c r="AC232" s="52" t="s">
        <v>1</v>
      </c>
      <c r="AD232" s="52" t="s">
        <v>1</v>
      </c>
      <c r="AE232" s="52">
        <f t="shared" si="33"/>
        <v>0</v>
      </c>
      <c r="AF232" s="293" t="s">
        <v>1</v>
      </c>
      <c r="AG232" s="293"/>
      <c r="AH232" s="52" t="s">
        <v>1</v>
      </c>
      <c r="AI232" s="52" t="s">
        <v>1</v>
      </c>
      <c r="AJ232" s="52">
        <f t="shared" si="34"/>
        <v>0</v>
      </c>
      <c r="AK232" s="52" t="s">
        <v>1</v>
      </c>
      <c r="AL232" s="293" t="s">
        <v>1</v>
      </c>
      <c r="AM232" s="293"/>
      <c r="AN232" s="52" t="s">
        <v>1</v>
      </c>
      <c r="AO232" s="59" t="s">
        <v>1</v>
      </c>
      <c r="AP232" s="60">
        <f t="shared" si="35"/>
        <v>0</v>
      </c>
      <c r="AQ232" s="294" t="s">
        <v>1</v>
      </c>
      <c r="AR232" s="294"/>
      <c r="AS232" s="294"/>
      <c r="AT232" s="61"/>
      <c r="AU232" s="36">
        <f t="shared" si="36"/>
        <v>865</v>
      </c>
      <c r="AV232" s="62">
        <v>896</v>
      </c>
      <c r="AW232" s="36" t="e">
        <f>VLOOKUP(B232,'[25]Intermediate Cities'!A:A,1,FALSE)</f>
        <v>#N/A</v>
      </c>
      <c r="AX232" s="36">
        <f t="shared" si="37"/>
        <v>0</v>
      </c>
      <c r="AY232" s="36">
        <f t="shared" si="38"/>
        <v>0</v>
      </c>
      <c r="AZ232" s="36">
        <f t="shared" si="39"/>
        <v>0</v>
      </c>
    </row>
    <row r="233" spans="1:52" ht="15.75" hidden="1" customHeight="1" x14ac:dyDescent="0.3">
      <c r="A233" s="51">
        <v>227</v>
      </c>
      <c r="B233" s="52">
        <v>866</v>
      </c>
      <c r="C233" s="53" t="s">
        <v>30</v>
      </c>
      <c r="D233" s="54" t="s">
        <v>429</v>
      </c>
      <c r="E233" s="53" t="s">
        <v>434</v>
      </c>
      <c r="F233" s="52" t="s">
        <v>295</v>
      </c>
      <c r="G233" s="52" t="s">
        <v>295</v>
      </c>
      <c r="H233" s="55" t="s">
        <v>318</v>
      </c>
      <c r="I233" s="53" t="s">
        <v>1</v>
      </c>
      <c r="J233" s="53" t="s">
        <v>1</v>
      </c>
      <c r="K233" s="53" t="s">
        <v>1</v>
      </c>
      <c r="L233" s="66" t="s">
        <v>436</v>
      </c>
      <c r="M233" s="57" t="s">
        <v>432</v>
      </c>
      <c r="N233" s="64" t="s">
        <v>432</v>
      </c>
      <c r="O233" s="52" t="s">
        <v>1</v>
      </c>
      <c r="P233" s="52" t="s">
        <v>1</v>
      </c>
      <c r="Q233" s="52" t="s">
        <v>1</v>
      </c>
      <c r="R233" s="52">
        <f t="shared" si="30"/>
        <v>0</v>
      </c>
      <c r="S233" s="52" t="s">
        <v>1</v>
      </c>
      <c r="T233" s="52" t="s">
        <v>1</v>
      </c>
      <c r="U233" s="52" t="s">
        <v>1</v>
      </c>
      <c r="V233" s="52" t="s">
        <v>1</v>
      </c>
      <c r="W233" s="52">
        <f t="shared" si="31"/>
        <v>0</v>
      </c>
      <c r="X233" s="52" t="s">
        <v>1</v>
      </c>
      <c r="Y233" s="52" t="s">
        <v>1</v>
      </c>
      <c r="Z233" s="52" t="s">
        <v>1</v>
      </c>
      <c r="AA233" s="52">
        <f t="shared" si="32"/>
        <v>0</v>
      </c>
      <c r="AB233" s="52" t="s">
        <v>1</v>
      </c>
      <c r="AC233" s="52" t="s">
        <v>1</v>
      </c>
      <c r="AD233" s="52" t="s">
        <v>1</v>
      </c>
      <c r="AE233" s="52">
        <f t="shared" si="33"/>
        <v>0</v>
      </c>
      <c r="AF233" s="293" t="s">
        <v>1</v>
      </c>
      <c r="AG233" s="293"/>
      <c r="AH233" s="52" t="s">
        <v>1</v>
      </c>
      <c r="AI233" s="52" t="s">
        <v>1</v>
      </c>
      <c r="AJ233" s="52">
        <f t="shared" si="34"/>
        <v>0</v>
      </c>
      <c r="AK233" s="52" t="s">
        <v>1</v>
      </c>
      <c r="AL233" s="293" t="s">
        <v>1</v>
      </c>
      <c r="AM233" s="293"/>
      <c r="AN233" s="52" t="s">
        <v>1</v>
      </c>
      <c r="AO233" s="59" t="s">
        <v>1</v>
      </c>
      <c r="AP233" s="60">
        <f t="shared" si="35"/>
        <v>0</v>
      </c>
      <c r="AQ233" s="294" t="s">
        <v>1</v>
      </c>
      <c r="AR233" s="294"/>
      <c r="AS233" s="294"/>
      <c r="AT233" s="61"/>
      <c r="AU233" s="36">
        <f t="shared" si="36"/>
        <v>866</v>
      </c>
      <c r="AV233" s="62">
        <v>897</v>
      </c>
      <c r="AW233" s="36" t="e">
        <f>VLOOKUP(B233,'[25]Intermediate Cities'!A:A,1,FALSE)</f>
        <v>#N/A</v>
      </c>
      <c r="AX233" s="36">
        <f t="shared" si="37"/>
        <v>0</v>
      </c>
      <c r="AY233" s="36">
        <f t="shared" si="38"/>
        <v>0</v>
      </c>
      <c r="AZ233" s="36">
        <f t="shared" si="39"/>
        <v>0</v>
      </c>
    </row>
    <row r="234" spans="1:52" ht="16.5" hidden="1" customHeight="1" x14ac:dyDescent="0.3">
      <c r="A234" s="51">
        <v>228</v>
      </c>
      <c r="B234" s="52">
        <v>868</v>
      </c>
      <c r="C234" s="53" t="s">
        <v>251</v>
      </c>
      <c r="D234" s="54" t="s">
        <v>429</v>
      </c>
      <c r="E234" s="53" t="s">
        <v>434</v>
      </c>
      <c r="F234" s="52" t="s">
        <v>294</v>
      </c>
      <c r="G234" s="52" t="s">
        <v>294</v>
      </c>
      <c r="H234" s="55" t="s">
        <v>349</v>
      </c>
      <c r="I234" s="53" t="s">
        <v>1</v>
      </c>
      <c r="J234" s="53" t="s">
        <v>1</v>
      </c>
      <c r="K234" s="53" t="s">
        <v>1</v>
      </c>
      <c r="L234" s="63" t="s">
        <v>5</v>
      </c>
      <c r="M234" s="57" t="s">
        <v>432</v>
      </c>
      <c r="N234" s="58" t="s">
        <v>404</v>
      </c>
      <c r="O234" s="52" t="s">
        <v>1</v>
      </c>
      <c r="P234" s="52" t="s">
        <v>1</v>
      </c>
      <c r="Q234" s="52" t="s">
        <v>1</v>
      </c>
      <c r="R234" s="52">
        <f t="shared" si="30"/>
        <v>0</v>
      </c>
      <c r="S234" s="52" t="s">
        <v>1</v>
      </c>
      <c r="T234" s="52">
        <v>1</v>
      </c>
      <c r="U234" s="52" t="s">
        <v>1</v>
      </c>
      <c r="V234" s="52">
        <v>1</v>
      </c>
      <c r="W234" s="52">
        <f t="shared" si="31"/>
        <v>0</v>
      </c>
      <c r="X234" s="52">
        <v>1</v>
      </c>
      <c r="Y234" s="52" t="s">
        <v>1</v>
      </c>
      <c r="Z234" s="52">
        <v>1</v>
      </c>
      <c r="AA234" s="52">
        <f t="shared" si="32"/>
        <v>0</v>
      </c>
      <c r="AB234" s="52">
        <v>1</v>
      </c>
      <c r="AC234" s="52" t="s">
        <v>1</v>
      </c>
      <c r="AD234" s="52">
        <v>1</v>
      </c>
      <c r="AE234" s="52">
        <f t="shared" si="33"/>
        <v>2</v>
      </c>
      <c r="AF234" s="293" t="s">
        <v>1</v>
      </c>
      <c r="AG234" s="293"/>
      <c r="AH234" s="52" t="s">
        <v>1</v>
      </c>
      <c r="AI234" s="52" t="s">
        <v>1</v>
      </c>
      <c r="AJ234" s="52">
        <f t="shared" si="34"/>
        <v>0</v>
      </c>
      <c r="AK234" s="52" t="s">
        <v>1</v>
      </c>
      <c r="AL234" s="293" t="s">
        <v>1</v>
      </c>
      <c r="AM234" s="293"/>
      <c r="AN234" s="52" t="s">
        <v>1</v>
      </c>
      <c r="AO234" s="59" t="s">
        <v>1</v>
      </c>
      <c r="AP234" s="60">
        <f t="shared" si="35"/>
        <v>0</v>
      </c>
      <c r="AQ234" s="294" t="s">
        <v>1</v>
      </c>
      <c r="AR234" s="294"/>
      <c r="AS234" s="294"/>
      <c r="AT234" s="61">
        <v>1</v>
      </c>
      <c r="AU234" s="36">
        <f t="shared" si="36"/>
        <v>868</v>
      </c>
      <c r="AV234" s="62">
        <v>898</v>
      </c>
      <c r="AW234" s="36" t="e">
        <f>VLOOKUP(B234,'[25]Intermediate Cities'!A:A,1,FALSE)</f>
        <v>#N/A</v>
      </c>
      <c r="AX234" s="36">
        <f t="shared" si="37"/>
        <v>0</v>
      </c>
      <c r="AY234" s="36">
        <f t="shared" si="38"/>
        <v>0</v>
      </c>
      <c r="AZ234" s="36">
        <f t="shared" si="39"/>
        <v>0</v>
      </c>
    </row>
    <row r="235" spans="1:52" ht="15.75" hidden="1" customHeight="1" x14ac:dyDescent="0.3">
      <c r="A235" s="51">
        <v>229</v>
      </c>
      <c r="B235" s="52">
        <v>869</v>
      </c>
      <c r="C235" s="53" t="s">
        <v>246</v>
      </c>
      <c r="D235" s="54" t="s">
        <v>429</v>
      </c>
      <c r="E235" s="53" t="s">
        <v>434</v>
      </c>
      <c r="F235" s="52" t="s">
        <v>294</v>
      </c>
      <c r="G235" s="52" t="s">
        <v>294</v>
      </c>
      <c r="H235" s="55" t="s">
        <v>313</v>
      </c>
      <c r="I235" s="53" t="s">
        <v>1</v>
      </c>
      <c r="J235" s="53" t="s">
        <v>1</v>
      </c>
      <c r="K235" s="53" t="s">
        <v>1</v>
      </c>
      <c r="L235" s="67" t="s">
        <v>8</v>
      </c>
      <c r="M235" s="52" t="s">
        <v>1</v>
      </c>
      <c r="N235" s="52" t="s">
        <v>1</v>
      </c>
      <c r="O235" s="52" t="s">
        <v>1</v>
      </c>
      <c r="P235" s="52" t="s">
        <v>1</v>
      </c>
      <c r="Q235" s="52" t="s">
        <v>1</v>
      </c>
      <c r="R235" s="52">
        <f t="shared" si="30"/>
        <v>0</v>
      </c>
      <c r="S235" s="52" t="s">
        <v>1</v>
      </c>
      <c r="T235" s="52" t="s">
        <v>1</v>
      </c>
      <c r="U235" s="52" t="s">
        <v>1</v>
      </c>
      <c r="V235" s="52" t="s">
        <v>1</v>
      </c>
      <c r="W235" s="52">
        <f t="shared" si="31"/>
        <v>0</v>
      </c>
      <c r="X235" s="52" t="s">
        <v>1</v>
      </c>
      <c r="Y235" s="52" t="s">
        <v>1</v>
      </c>
      <c r="Z235" s="52" t="s">
        <v>1</v>
      </c>
      <c r="AA235" s="52">
        <f t="shared" si="32"/>
        <v>0</v>
      </c>
      <c r="AB235" s="52" t="s">
        <v>1</v>
      </c>
      <c r="AC235" s="52" t="s">
        <v>1</v>
      </c>
      <c r="AD235" s="52" t="s">
        <v>1</v>
      </c>
      <c r="AE235" s="52">
        <f t="shared" si="33"/>
        <v>0</v>
      </c>
      <c r="AF235" s="293" t="s">
        <v>1</v>
      </c>
      <c r="AG235" s="293"/>
      <c r="AH235" s="52" t="s">
        <v>1</v>
      </c>
      <c r="AI235" s="52" t="s">
        <v>1</v>
      </c>
      <c r="AJ235" s="52">
        <f t="shared" si="34"/>
        <v>0</v>
      </c>
      <c r="AK235" s="52" t="s">
        <v>1</v>
      </c>
      <c r="AL235" s="293" t="s">
        <v>1</v>
      </c>
      <c r="AM235" s="293"/>
      <c r="AN235" s="52" t="s">
        <v>1</v>
      </c>
      <c r="AO235" s="59" t="s">
        <v>1</v>
      </c>
      <c r="AP235" s="60">
        <f t="shared" si="35"/>
        <v>0</v>
      </c>
      <c r="AQ235" s="294" t="s">
        <v>1</v>
      </c>
      <c r="AR235" s="294"/>
      <c r="AS235" s="294"/>
      <c r="AT235" s="61"/>
      <c r="AU235" s="36" t="e">
        <f t="shared" si="36"/>
        <v>#N/A</v>
      </c>
      <c r="AV235" s="62">
        <v>899</v>
      </c>
      <c r="AW235" s="36" t="e">
        <f>VLOOKUP(B235,'[25]Intermediate Cities'!A:A,1,FALSE)</f>
        <v>#N/A</v>
      </c>
      <c r="AX235" s="36">
        <f t="shared" si="37"/>
        <v>0</v>
      </c>
      <c r="AY235" s="36">
        <f t="shared" si="38"/>
        <v>0</v>
      </c>
      <c r="AZ235" s="36">
        <f t="shared" si="39"/>
        <v>0</v>
      </c>
    </row>
    <row r="236" spans="1:52" ht="16.5" hidden="1" customHeight="1" x14ac:dyDescent="0.3">
      <c r="A236" s="51">
        <v>230</v>
      </c>
      <c r="B236" s="52">
        <v>870</v>
      </c>
      <c r="C236" s="53" t="s">
        <v>242</v>
      </c>
      <c r="D236" s="54" t="s">
        <v>429</v>
      </c>
      <c r="E236" s="53" t="s">
        <v>434</v>
      </c>
      <c r="F236" s="52" t="s">
        <v>294</v>
      </c>
      <c r="G236" s="52" t="s">
        <v>294</v>
      </c>
      <c r="H236" s="55" t="s">
        <v>313</v>
      </c>
      <c r="I236" s="53" t="s">
        <v>1</v>
      </c>
      <c r="J236" s="53" t="s">
        <v>1</v>
      </c>
      <c r="K236" s="53" t="s">
        <v>1</v>
      </c>
      <c r="L236" s="63" t="s">
        <v>5</v>
      </c>
      <c r="M236" s="64" t="s">
        <v>404</v>
      </c>
      <c r="N236" s="58" t="s">
        <v>404</v>
      </c>
      <c r="O236" s="52">
        <v>1</v>
      </c>
      <c r="P236" s="52">
        <v>1</v>
      </c>
      <c r="Q236" s="52">
        <v>1</v>
      </c>
      <c r="R236" s="52">
        <f t="shared" si="30"/>
        <v>3</v>
      </c>
      <c r="S236" s="52" t="s">
        <v>433</v>
      </c>
      <c r="T236" s="52" t="s">
        <v>1</v>
      </c>
      <c r="U236" s="52" t="s">
        <v>1</v>
      </c>
      <c r="V236" s="52" t="s">
        <v>1</v>
      </c>
      <c r="W236" s="52">
        <f t="shared" si="31"/>
        <v>0</v>
      </c>
      <c r="X236" s="52" t="s">
        <v>1</v>
      </c>
      <c r="Y236" s="52" t="s">
        <v>1</v>
      </c>
      <c r="Z236" s="52">
        <v>1</v>
      </c>
      <c r="AA236" s="52">
        <f t="shared" si="32"/>
        <v>0</v>
      </c>
      <c r="AB236" s="52" t="s">
        <v>1</v>
      </c>
      <c r="AC236" s="52" t="s">
        <v>1</v>
      </c>
      <c r="AD236" s="52" t="s">
        <v>1</v>
      </c>
      <c r="AE236" s="52">
        <f t="shared" si="33"/>
        <v>0</v>
      </c>
      <c r="AF236" s="293" t="s">
        <v>1</v>
      </c>
      <c r="AG236" s="293"/>
      <c r="AH236" s="52" t="s">
        <v>1</v>
      </c>
      <c r="AI236" s="52" t="s">
        <v>1</v>
      </c>
      <c r="AJ236" s="52">
        <f t="shared" si="34"/>
        <v>0</v>
      </c>
      <c r="AK236" s="52" t="s">
        <v>1</v>
      </c>
      <c r="AL236" s="293" t="s">
        <v>1</v>
      </c>
      <c r="AM236" s="293"/>
      <c r="AN236" s="52" t="s">
        <v>1</v>
      </c>
      <c r="AO236" s="59" t="s">
        <v>1</v>
      </c>
      <c r="AP236" s="60">
        <f t="shared" si="35"/>
        <v>0</v>
      </c>
      <c r="AQ236" s="294" t="s">
        <v>1</v>
      </c>
      <c r="AR236" s="294"/>
      <c r="AS236" s="294"/>
      <c r="AT236" s="61">
        <v>1</v>
      </c>
      <c r="AU236" s="36">
        <f t="shared" si="36"/>
        <v>870</v>
      </c>
      <c r="AV236" s="62">
        <v>901</v>
      </c>
      <c r="AW236" s="36" t="e">
        <f>VLOOKUP(B236,'[25]Intermediate Cities'!A:A,1,FALSE)</f>
        <v>#N/A</v>
      </c>
      <c r="AX236" s="36">
        <f t="shared" si="37"/>
        <v>0</v>
      </c>
      <c r="AY236" s="36">
        <f t="shared" si="38"/>
        <v>1</v>
      </c>
      <c r="AZ236" s="36">
        <v>1</v>
      </c>
    </row>
    <row r="237" spans="1:52" ht="15.75" hidden="1" customHeight="1" x14ac:dyDescent="0.3">
      <c r="A237" s="51">
        <v>231</v>
      </c>
      <c r="B237" s="52">
        <v>872</v>
      </c>
      <c r="C237" s="53" t="s">
        <v>277</v>
      </c>
      <c r="D237" s="54" t="s">
        <v>429</v>
      </c>
      <c r="E237" s="53" t="s">
        <v>434</v>
      </c>
      <c r="F237" s="52" t="s">
        <v>294</v>
      </c>
      <c r="G237" s="52" t="s">
        <v>294</v>
      </c>
      <c r="H237" s="55" t="s">
        <v>313</v>
      </c>
      <c r="I237" s="53" t="s">
        <v>1</v>
      </c>
      <c r="J237" s="53" t="s">
        <v>1</v>
      </c>
      <c r="K237" s="53" t="s">
        <v>1</v>
      </c>
      <c r="L237" s="65" t="s">
        <v>7</v>
      </c>
      <c r="M237" s="64" t="s">
        <v>404</v>
      </c>
      <c r="N237" s="58" t="s">
        <v>404</v>
      </c>
      <c r="O237" s="52">
        <v>1</v>
      </c>
      <c r="P237" s="52" t="s">
        <v>1</v>
      </c>
      <c r="Q237" s="52">
        <v>1</v>
      </c>
      <c r="R237" s="52">
        <f t="shared" si="30"/>
        <v>2</v>
      </c>
      <c r="S237" s="52" t="s">
        <v>433</v>
      </c>
      <c r="T237" s="52">
        <v>1</v>
      </c>
      <c r="U237" s="52" t="s">
        <v>1</v>
      </c>
      <c r="V237" s="52">
        <v>1</v>
      </c>
      <c r="W237" s="52">
        <f t="shared" si="31"/>
        <v>0</v>
      </c>
      <c r="X237" s="52" t="s">
        <v>1</v>
      </c>
      <c r="Y237" s="52">
        <v>1</v>
      </c>
      <c r="Z237" s="52">
        <v>1</v>
      </c>
      <c r="AA237" s="52">
        <f t="shared" si="32"/>
        <v>0</v>
      </c>
      <c r="AB237" s="52" t="s">
        <v>1</v>
      </c>
      <c r="AC237" s="52" t="s">
        <v>1</v>
      </c>
      <c r="AD237" s="52" t="s">
        <v>1</v>
      </c>
      <c r="AE237" s="52">
        <f t="shared" si="33"/>
        <v>0</v>
      </c>
      <c r="AF237" s="293" t="s">
        <v>1</v>
      </c>
      <c r="AG237" s="293"/>
      <c r="AH237" s="52" t="s">
        <v>1</v>
      </c>
      <c r="AI237" s="52" t="s">
        <v>1</v>
      </c>
      <c r="AJ237" s="52">
        <f t="shared" si="34"/>
        <v>0</v>
      </c>
      <c r="AK237" s="52" t="s">
        <v>1</v>
      </c>
      <c r="AL237" s="293" t="s">
        <v>1</v>
      </c>
      <c r="AM237" s="293"/>
      <c r="AN237" s="52" t="s">
        <v>1</v>
      </c>
      <c r="AO237" s="59" t="s">
        <v>1</v>
      </c>
      <c r="AP237" s="60">
        <f t="shared" si="35"/>
        <v>0</v>
      </c>
      <c r="AQ237" s="294" t="s">
        <v>1</v>
      </c>
      <c r="AR237" s="294"/>
      <c r="AS237" s="294"/>
      <c r="AT237" s="61">
        <v>1</v>
      </c>
      <c r="AU237" s="36">
        <f t="shared" si="36"/>
        <v>872</v>
      </c>
      <c r="AV237" s="62">
        <v>904</v>
      </c>
      <c r="AW237" s="36" t="e">
        <f>VLOOKUP(B237,'[25]Intermediate Cities'!A:A,1,FALSE)</f>
        <v>#N/A</v>
      </c>
      <c r="AX237" s="36">
        <f t="shared" si="37"/>
        <v>0</v>
      </c>
      <c r="AY237" s="36">
        <f t="shared" si="38"/>
        <v>1</v>
      </c>
      <c r="AZ237" s="36">
        <v>1</v>
      </c>
    </row>
    <row r="238" spans="1:52" ht="15.75" hidden="1" customHeight="1" x14ac:dyDescent="0.3">
      <c r="A238" s="51">
        <v>232</v>
      </c>
      <c r="B238" s="52">
        <v>874</v>
      </c>
      <c r="C238" s="53" t="s">
        <v>21</v>
      </c>
      <c r="D238" s="54" t="s">
        <v>429</v>
      </c>
      <c r="E238" s="53" t="s">
        <v>430</v>
      </c>
      <c r="F238" s="52" t="s">
        <v>294</v>
      </c>
      <c r="G238" s="52" t="s">
        <v>294</v>
      </c>
      <c r="H238" s="55" t="s">
        <v>313</v>
      </c>
      <c r="I238" s="53" t="s">
        <v>1</v>
      </c>
      <c r="J238" s="53" t="s">
        <v>1</v>
      </c>
      <c r="K238" s="53" t="s">
        <v>1</v>
      </c>
      <c r="L238" s="66" t="s">
        <v>436</v>
      </c>
      <c r="M238" s="57" t="s">
        <v>432</v>
      </c>
      <c r="N238" s="64" t="s">
        <v>432</v>
      </c>
      <c r="O238" s="52" t="s">
        <v>1</v>
      </c>
      <c r="P238" s="52" t="s">
        <v>1</v>
      </c>
      <c r="Q238" s="52" t="s">
        <v>1</v>
      </c>
      <c r="R238" s="52">
        <f t="shared" si="30"/>
        <v>0</v>
      </c>
      <c r="S238" s="52" t="s">
        <v>1</v>
      </c>
      <c r="T238" s="52" t="s">
        <v>1</v>
      </c>
      <c r="U238" s="52" t="s">
        <v>1</v>
      </c>
      <c r="V238" s="52" t="s">
        <v>1</v>
      </c>
      <c r="W238" s="52">
        <f t="shared" si="31"/>
        <v>0</v>
      </c>
      <c r="X238" s="52" t="s">
        <v>1</v>
      </c>
      <c r="Y238" s="52" t="s">
        <v>1</v>
      </c>
      <c r="Z238" s="52" t="s">
        <v>1</v>
      </c>
      <c r="AA238" s="52">
        <f t="shared" si="32"/>
        <v>0</v>
      </c>
      <c r="AB238" s="52" t="s">
        <v>1</v>
      </c>
      <c r="AC238" s="52" t="s">
        <v>1</v>
      </c>
      <c r="AD238" s="52" t="s">
        <v>1</v>
      </c>
      <c r="AE238" s="52">
        <f t="shared" si="33"/>
        <v>0</v>
      </c>
      <c r="AF238" s="293" t="s">
        <v>1</v>
      </c>
      <c r="AG238" s="293"/>
      <c r="AH238" s="52" t="s">
        <v>1</v>
      </c>
      <c r="AI238" s="52" t="s">
        <v>1</v>
      </c>
      <c r="AJ238" s="52">
        <f t="shared" si="34"/>
        <v>0</v>
      </c>
      <c r="AK238" s="52" t="s">
        <v>1</v>
      </c>
      <c r="AL238" s="293" t="s">
        <v>1</v>
      </c>
      <c r="AM238" s="293"/>
      <c r="AN238" s="52" t="s">
        <v>1</v>
      </c>
      <c r="AO238" s="59" t="s">
        <v>1</v>
      </c>
      <c r="AP238" s="60">
        <f t="shared" si="35"/>
        <v>0</v>
      </c>
      <c r="AQ238" s="294" t="s">
        <v>1</v>
      </c>
      <c r="AR238" s="294"/>
      <c r="AS238" s="294"/>
      <c r="AT238" s="61"/>
      <c r="AU238" s="36">
        <f t="shared" si="36"/>
        <v>874</v>
      </c>
      <c r="AV238" s="62">
        <v>1479</v>
      </c>
      <c r="AW238" s="36" t="e">
        <f>VLOOKUP(B238,'[25]Intermediate Cities'!A:A,1,FALSE)</f>
        <v>#N/A</v>
      </c>
      <c r="AX238" s="36">
        <f t="shared" si="37"/>
        <v>0</v>
      </c>
      <c r="AY238" s="36">
        <f t="shared" si="38"/>
        <v>0</v>
      </c>
      <c r="AZ238" s="36">
        <f t="shared" si="39"/>
        <v>0</v>
      </c>
    </row>
    <row r="239" spans="1:52" ht="16.5" hidden="1" customHeight="1" x14ac:dyDescent="0.3">
      <c r="A239" s="51">
        <v>233</v>
      </c>
      <c r="B239" s="52">
        <v>875</v>
      </c>
      <c r="C239" s="53" t="s">
        <v>253</v>
      </c>
      <c r="D239" s="54" t="s">
        <v>429</v>
      </c>
      <c r="E239" s="53" t="s">
        <v>434</v>
      </c>
      <c r="F239" s="52" t="s">
        <v>294</v>
      </c>
      <c r="G239" s="52" t="s">
        <v>294</v>
      </c>
      <c r="H239" s="55" t="s">
        <v>313</v>
      </c>
      <c r="I239" s="53" t="s">
        <v>1</v>
      </c>
      <c r="J239" s="53" t="s">
        <v>1</v>
      </c>
      <c r="K239" s="53" t="s">
        <v>1</v>
      </c>
      <c r="L239" s="63" t="s">
        <v>5</v>
      </c>
      <c r="M239" s="64" t="s">
        <v>404</v>
      </c>
      <c r="N239" s="58" t="s">
        <v>404</v>
      </c>
      <c r="O239" s="52">
        <v>1</v>
      </c>
      <c r="P239" s="52">
        <v>1</v>
      </c>
      <c r="Q239" s="52">
        <v>1</v>
      </c>
      <c r="R239" s="52">
        <f t="shared" si="30"/>
        <v>3</v>
      </c>
      <c r="S239" s="52" t="s">
        <v>433</v>
      </c>
      <c r="T239" s="52" t="s">
        <v>1</v>
      </c>
      <c r="U239" s="52" t="s">
        <v>1</v>
      </c>
      <c r="V239" s="52" t="s">
        <v>1</v>
      </c>
      <c r="W239" s="52">
        <f t="shared" si="31"/>
        <v>0</v>
      </c>
      <c r="X239" s="52">
        <v>1</v>
      </c>
      <c r="Y239" s="52">
        <v>1</v>
      </c>
      <c r="Z239" s="52">
        <v>1</v>
      </c>
      <c r="AA239" s="52">
        <f t="shared" si="32"/>
        <v>0</v>
      </c>
      <c r="AB239" s="52" t="s">
        <v>1</v>
      </c>
      <c r="AC239" s="52" t="s">
        <v>1</v>
      </c>
      <c r="AD239" s="52" t="s">
        <v>1</v>
      </c>
      <c r="AE239" s="52">
        <f t="shared" si="33"/>
        <v>0</v>
      </c>
      <c r="AF239" s="293">
        <v>1</v>
      </c>
      <c r="AG239" s="293"/>
      <c r="AH239" s="52">
        <v>1</v>
      </c>
      <c r="AI239" s="52">
        <v>1</v>
      </c>
      <c r="AJ239" s="52">
        <f t="shared" si="34"/>
        <v>3</v>
      </c>
      <c r="AK239" s="52" t="s">
        <v>433</v>
      </c>
      <c r="AL239" s="293" t="s">
        <v>1</v>
      </c>
      <c r="AM239" s="293"/>
      <c r="AN239" s="52" t="s">
        <v>1</v>
      </c>
      <c r="AO239" s="59" t="s">
        <v>1</v>
      </c>
      <c r="AP239" s="60">
        <f t="shared" si="35"/>
        <v>0</v>
      </c>
      <c r="AQ239" s="294" t="s">
        <v>1</v>
      </c>
      <c r="AR239" s="294"/>
      <c r="AS239" s="294"/>
      <c r="AT239" s="61">
        <v>1</v>
      </c>
      <c r="AU239" s="36">
        <f t="shared" si="36"/>
        <v>875</v>
      </c>
      <c r="AV239" s="62">
        <v>1480</v>
      </c>
      <c r="AW239" s="36" t="e">
        <f>VLOOKUP(B239,'[25]Intermediate Cities'!A:A,1,FALSE)</f>
        <v>#N/A</v>
      </c>
      <c r="AX239" s="36">
        <f t="shared" si="37"/>
        <v>0</v>
      </c>
      <c r="AY239" s="36">
        <f t="shared" si="38"/>
        <v>2</v>
      </c>
      <c r="AZ239" s="36">
        <v>1</v>
      </c>
    </row>
    <row r="240" spans="1:52" ht="15.75" hidden="1" customHeight="1" x14ac:dyDescent="0.3">
      <c r="A240" s="51">
        <v>234</v>
      </c>
      <c r="B240" s="52">
        <v>876</v>
      </c>
      <c r="C240" s="53" t="s">
        <v>257</v>
      </c>
      <c r="D240" s="54" t="s">
        <v>429</v>
      </c>
      <c r="E240" s="53" t="s">
        <v>434</v>
      </c>
      <c r="F240" s="52" t="s">
        <v>295</v>
      </c>
      <c r="G240" s="52" t="s">
        <v>295</v>
      </c>
      <c r="H240" s="55" t="s">
        <v>350</v>
      </c>
      <c r="I240" s="53" t="s">
        <v>1</v>
      </c>
      <c r="J240" s="53" t="s">
        <v>1</v>
      </c>
      <c r="K240" s="53" t="s">
        <v>1</v>
      </c>
      <c r="L240" s="63" t="s">
        <v>5</v>
      </c>
      <c r="M240" s="64" t="s">
        <v>404</v>
      </c>
      <c r="N240" s="58" t="s">
        <v>404</v>
      </c>
      <c r="O240" s="52" t="s">
        <v>1</v>
      </c>
      <c r="P240" s="52" t="s">
        <v>1</v>
      </c>
      <c r="Q240" s="52" t="s">
        <v>1</v>
      </c>
      <c r="R240" s="52">
        <f t="shared" si="30"/>
        <v>0</v>
      </c>
      <c r="S240" s="52" t="s">
        <v>1</v>
      </c>
      <c r="T240" s="52">
        <v>1</v>
      </c>
      <c r="U240" s="52">
        <v>1</v>
      </c>
      <c r="V240" s="52">
        <v>1</v>
      </c>
      <c r="W240" s="52">
        <f t="shared" si="31"/>
        <v>0</v>
      </c>
      <c r="X240" s="52">
        <v>1</v>
      </c>
      <c r="Y240" s="52">
        <v>1</v>
      </c>
      <c r="Z240" s="52">
        <v>1</v>
      </c>
      <c r="AA240" s="52">
        <f t="shared" si="32"/>
        <v>0</v>
      </c>
      <c r="AB240" s="52" t="s">
        <v>1</v>
      </c>
      <c r="AC240" s="52" t="s">
        <v>1</v>
      </c>
      <c r="AD240" s="52" t="s">
        <v>1</v>
      </c>
      <c r="AE240" s="52">
        <f t="shared" si="33"/>
        <v>0</v>
      </c>
      <c r="AF240" s="293" t="s">
        <v>1</v>
      </c>
      <c r="AG240" s="293"/>
      <c r="AH240" s="52" t="s">
        <v>1</v>
      </c>
      <c r="AI240" s="52" t="s">
        <v>1</v>
      </c>
      <c r="AJ240" s="52">
        <f t="shared" si="34"/>
        <v>0</v>
      </c>
      <c r="AK240" s="52" t="s">
        <v>1</v>
      </c>
      <c r="AL240" s="293" t="s">
        <v>1</v>
      </c>
      <c r="AM240" s="293"/>
      <c r="AN240" s="52" t="s">
        <v>1</v>
      </c>
      <c r="AO240" s="59" t="s">
        <v>1</v>
      </c>
      <c r="AP240" s="60">
        <f t="shared" si="35"/>
        <v>0</v>
      </c>
      <c r="AQ240" s="294" t="s">
        <v>1</v>
      </c>
      <c r="AR240" s="294"/>
      <c r="AS240" s="294"/>
      <c r="AT240" s="61">
        <v>1</v>
      </c>
      <c r="AU240" s="36">
        <f t="shared" si="36"/>
        <v>876</v>
      </c>
      <c r="AV240" s="62">
        <v>1481</v>
      </c>
      <c r="AW240" s="36" t="e">
        <f>VLOOKUP(B240,'[25]Intermediate Cities'!A:A,1,FALSE)</f>
        <v>#N/A</v>
      </c>
      <c r="AX240" s="36">
        <f t="shared" si="37"/>
        <v>0</v>
      </c>
      <c r="AY240" s="36">
        <f t="shared" si="38"/>
        <v>0</v>
      </c>
      <c r="AZ240" s="36">
        <f t="shared" si="39"/>
        <v>0</v>
      </c>
    </row>
    <row r="241" spans="1:52" ht="16.5" hidden="1" customHeight="1" x14ac:dyDescent="0.3">
      <c r="A241" s="51">
        <v>235</v>
      </c>
      <c r="B241" s="52">
        <v>877</v>
      </c>
      <c r="C241" s="53" t="s">
        <v>27</v>
      </c>
      <c r="D241" s="54" t="s">
        <v>429</v>
      </c>
      <c r="E241" s="53" t="s">
        <v>434</v>
      </c>
      <c r="F241" s="52" t="s">
        <v>295</v>
      </c>
      <c r="G241" s="52" t="s">
        <v>295</v>
      </c>
      <c r="H241" s="55" t="s">
        <v>316</v>
      </c>
      <c r="I241" s="53" t="s">
        <v>1</v>
      </c>
      <c r="J241" s="53" t="s">
        <v>1</v>
      </c>
      <c r="K241" s="53" t="s">
        <v>1</v>
      </c>
      <c r="L241" s="66" t="s">
        <v>436</v>
      </c>
      <c r="M241" s="57" t="s">
        <v>432</v>
      </c>
      <c r="N241" s="64" t="s">
        <v>432</v>
      </c>
      <c r="O241" s="52" t="s">
        <v>1</v>
      </c>
      <c r="P241" s="52" t="s">
        <v>1</v>
      </c>
      <c r="Q241" s="52" t="s">
        <v>1</v>
      </c>
      <c r="R241" s="52">
        <f t="shared" si="30"/>
        <v>0</v>
      </c>
      <c r="S241" s="52" t="s">
        <v>1</v>
      </c>
      <c r="T241" s="52" t="s">
        <v>1</v>
      </c>
      <c r="U241" s="52" t="s">
        <v>1</v>
      </c>
      <c r="V241" s="52" t="s">
        <v>1</v>
      </c>
      <c r="W241" s="52">
        <f t="shared" si="31"/>
        <v>0</v>
      </c>
      <c r="X241" s="52" t="s">
        <v>1</v>
      </c>
      <c r="Y241" s="52" t="s">
        <v>1</v>
      </c>
      <c r="Z241" s="52" t="s">
        <v>1</v>
      </c>
      <c r="AA241" s="52">
        <f t="shared" si="32"/>
        <v>0</v>
      </c>
      <c r="AB241" s="52" t="s">
        <v>1</v>
      </c>
      <c r="AC241" s="52" t="s">
        <v>1</v>
      </c>
      <c r="AD241" s="52" t="s">
        <v>1</v>
      </c>
      <c r="AE241" s="52">
        <f t="shared" si="33"/>
        <v>0</v>
      </c>
      <c r="AF241" s="293" t="s">
        <v>1</v>
      </c>
      <c r="AG241" s="293"/>
      <c r="AH241" s="52" t="s">
        <v>1</v>
      </c>
      <c r="AI241" s="52" t="s">
        <v>1</v>
      </c>
      <c r="AJ241" s="52">
        <f t="shared" si="34"/>
        <v>0</v>
      </c>
      <c r="AK241" s="52" t="s">
        <v>1</v>
      </c>
      <c r="AL241" s="293" t="s">
        <v>1</v>
      </c>
      <c r="AM241" s="293"/>
      <c r="AN241" s="52" t="s">
        <v>1</v>
      </c>
      <c r="AO241" s="59" t="s">
        <v>1</v>
      </c>
      <c r="AP241" s="60">
        <f t="shared" si="35"/>
        <v>0</v>
      </c>
      <c r="AQ241" s="294" t="s">
        <v>1</v>
      </c>
      <c r="AR241" s="294"/>
      <c r="AS241" s="294"/>
      <c r="AT241" s="61"/>
      <c r="AU241" s="36">
        <f t="shared" si="36"/>
        <v>877</v>
      </c>
      <c r="AV241" s="62">
        <v>1482</v>
      </c>
      <c r="AW241" s="36" t="e">
        <f>VLOOKUP(B241,'[25]Intermediate Cities'!A:A,1,FALSE)</f>
        <v>#N/A</v>
      </c>
      <c r="AX241" s="36">
        <f t="shared" si="37"/>
        <v>0</v>
      </c>
      <c r="AY241" s="36">
        <f t="shared" si="38"/>
        <v>0</v>
      </c>
      <c r="AZ241" s="36">
        <f t="shared" si="39"/>
        <v>0</v>
      </c>
    </row>
    <row r="242" spans="1:52" ht="15.75" hidden="1" customHeight="1" x14ac:dyDescent="0.3">
      <c r="A242" s="51">
        <v>236</v>
      </c>
      <c r="B242" s="52">
        <v>878</v>
      </c>
      <c r="C242" s="53" t="s">
        <v>25</v>
      </c>
      <c r="D242" s="54" t="s">
        <v>429</v>
      </c>
      <c r="E242" s="53" t="s">
        <v>434</v>
      </c>
      <c r="F242" s="52" t="s">
        <v>295</v>
      </c>
      <c r="G242" s="52" t="s">
        <v>295</v>
      </c>
      <c r="H242" s="55" t="s">
        <v>317</v>
      </c>
      <c r="I242" s="53" t="s">
        <v>1</v>
      </c>
      <c r="J242" s="53" t="s">
        <v>1</v>
      </c>
      <c r="K242" s="53" t="s">
        <v>1</v>
      </c>
      <c r="L242" s="66" t="s">
        <v>436</v>
      </c>
      <c r="M242" s="57" t="s">
        <v>432</v>
      </c>
      <c r="N242" s="64" t="s">
        <v>432</v>
      </c>
      <c r="O242" s="52" t="s">
        <v>1</v>
      </c>
      <c r="P242" s="52" t="s">
        <v>1</v>
      </c>
      <c r="Q242" s="52" t="s">
        <v>1</v>
      </c>
      <c r="R242" s="52">
        <f t="shared" si="30"/>
        <v>0</v>
      </c>
      <c r="S242" s="52" t="s">
        <v>1</v>
      </c>
      <c r="T242" s="52" t="s">
        <v>1</v>
      </c>
      <c r="U242" s="52" t="s">
        <v>1</v>
      </c>
      <c r="V242" s="52" t="s">
        <v>1</v>
      </c>
      <c r="W242" s="52">
        <f t="shared" si="31"/>
        <v>0</v>
      </c>
      <c r="X242" s="52" t="s">
        <v>1</v>
      </c>
      <c r="Y242" s="52" t="s">
        <v>1</v>
      </c>
      <c r="Z242" s="52" t="s">
        <v>1</v>
      </c>
      <c r="AA242" s="52">
        <f t="shared" si="32"/>
        <v>0</v>
      </c>
      <c r="AB242" s="52" t="s">
        <v>1</v>
      </c>
      <c r="AC242" s="52" t="s">
        <v>1</v>
      </c>
      <c r="AD242" s="52" t="s">
        <v>1</v>
      </c>
      <c r="AE242" s="52">
        <f t="shared" si="33"/>
        <v>0</v>
      </c>
      <c r="AF242" s="293" t="s">
        <v>1</v>
      </c>
      <c r="AG242" s="293"/>
      <c r="AH242" s="52" t="s">
        <v>1</v>
      </c>
      <c r="AI242" s="52" t="s">
        <v>1</v>
      </c>
      <c r="AJ242" s="52">
        <f t="shared" si="34"/>
        <v>0</v>
      </c>
      <c r="AK242" s="52" t="s">
        <v>1</v>
      </c>
      <c r="AL242" s="293" t="s">
        <v>1</v>
      </c>
      <c r="AM242" s="293"/>
      <c r="AN242" s="52" t="s">
        <v>1</v>
      </c>
      <c r="AO242" s="59" t="s">
        <v>1</v>
      </c>
      <c r="AP242" s="60">
        <f t="shared" si="35"/>
        <v>0</v>
      </c>
      <c r="AQ242" s="294" t="s">
        <v>1</v>
      </c>
      <c r="AR242" s="294"/>
      <c r="AS242" s="294"/>
      <c r="AT242" s="61"/>
      <c r="AU242" s="36">
        <f t="shared" si="36"/>
        <v>878</v>
      </c>
      <c r="AV242" s="62">
        <v>1483</v>
      </c>
      <c r="AW242" s="36" t="e">
        <f>VLOOKUP(B242,'[25]Intermediate Cities'!A:A,1,FALSE)</f>
        <v>#N/A</v>
      </c>
      <c r="AX242" s="36">
        <f t="shared" si="37"/>
        <v>0</v>
      </c>
      <c r="AY242" s="36">
        <f t="shared" si="38"/>
        <v>0</v>
      </c>
      <c r="AZ242" s="36">
        <f t="shared" si="39"/>
        <v>0</v>
      </c>
    </row>
    <row r="243" spans="1:52" ht="15.75" hidden="1" customHeight="1" x14ac:dyDescent="0.3">
      <c r="A243" s="51">
        <v>237</v>
      </c>
      <c r="B243" s="52">
        <v>879</v>
      </c>
      <c r="C243" s="53" t="s">
        <v>37</v>
      </c>
      <c r="D243" s="54" t="s">
        <v>429</v>
      </c>
      <c r="E243" s="53" t="s">
        <v>434</v>
      </c>
      <c r="F243" s="52" t="s">
        <v>295</v>
      </c>
      <c r="G243" s="52" t="s">
        <v>295</v>
      </c>
      <c r="H243" s="55" t="s">
        <v>318</v>
      </c>
      <c r="I243" s="53" t="s">
        <v>1</v>
      </c>
      <c r="J243" s="53" t="s">
        <v>1</v>
      </c>
      <c r="K243" s="53" t="s">
        <v>1</v>
      </c>
      <c r="L243" s="66" t="s">
        <v>436</v>
      </c>
      <c r="M243" s="57" t="s">
        <v>432</v>
      </c>
      <c r="N243" s="64" t="s">
        <v>432</v>
      </c>
      <c r="O243" s="52" t="s">
        <v>1</v>
      </c>
      <c r="P243" s="52" t="s">
        <v>1</v>
      </c>
      <c r="Q243" s="52" t="s">
        <v>1</v>
      </c>
      <c r="R243" s="52">
        <f t="shared" si="30"/>
        <v>0</v>
      </c>
      <c r="S243" s="52" t="s">
        <v>1</v>
      </c>
      <c r="T243" s="52" t="s">
        <v>1</v>
      </c>
      <c r="U243" s="52" t="s">
        <v>1</v>
      </c>
      <c r="V243" s="52" t="s">
        <v>1</v>
      </c>
      <c r="W243" s="52">
        <f t="shared" si="31"/>
        <v>0</v>
      </c>
      <c r="X243" s="52" t="s">
        <v>1</v>
      </c>
      <c r="Y243" s="52" t="s">
        <v>1</v>
      </c>
      <c r="Z243" s="52" t="s">
        <v>1</v>
      </c>
      <c r="AA243" s="52">
        <f t="shared" si="32"/>
        <v>0</v>
      </c>
      <c r="AB243" s="52" t="s">
        <v>1</v>
      </c>
      <c r="AC243" s="52" t="s">
        <v>1</v>
      </c>
      <c r="AD243" s="52" t="s">
        <v>1</v>
      </c>
      <c r="AE243" s="52">
        <f t="shared" si="33"/>
        <v>0</v>
      </c>
      <c r="AF243" s="293" t="s">
        <v>1</v>
      </c>
      <c r="AG243" s="293"/>
      <c r="AH243" s="52" t="s">
        <v>1</v>
      </c>
      <c r="AI243" s="52" t="s">
        <v>1</v>
      </c>
      <c r="AJ243" s="52">
        <f t="shared" si="34"/>
        <v>0</v>
      </c>
      <c r="AK243" s="52" t="s">
        <v>1</v>
      </c>
      <c r="AL243" s="293" t="s">
        <v>1</v>
      </c>
      <c r="AM243" s="293"/>
      <c r="AN243" s="52" t="s">
        <v>1</v>
      </c>
      <c r="AO243" s="59" t="s">
        <v>1</v>
      </c>
      <c r="AP243" s="60">
        <f t="shared" si="35"/>
        <v>0</v>
      </c>
      <c r="AQ243" s="294" t="s">
        <v>1</v>
      </c>
      <c r="AR243" s="294"/>
      <c r="AS243" s="294"/>
      <c r="AT243" s="61"/>
      <c r="AU243" s="36">
        <f t="shared" si="36"/>
        <v>879</v>
      </c>
      <c r="AV243" s="62">
        <v>1484</v>
      </c>
      <c r="AW243" s="36" t="e">
        <f>VLOOKUP(B243,'[25]Intermediate Cities'!A:A,1,FALSE)</f>
        <v>#N/A</v>
      </c>
      <c r="AX243" s="36">
        <f t="shared" si="37"/>
        <v>0</v>
      </c>
      <c r="AY243" s="36">
        <f t="shared" si="38"/>
        <v>0</v>
      </c>
      <c r="AZ243" s="36">
        <f t="shared" si="39"/>
        <v>0</v>
      </c>
    </row>
    <row r="244" spans="1:52" ht="16.5" hidden="1" customHeight="1" x14ac:dyDescent="0.3">
      <c r="A244" s="51">
        <v>238</v>
      </c>
      <c r="B244" s="52">
        <v>880</v>
      </c>
      <c r="C244" s="53" t="s">
        <v>33</v>
      </c>
      <c r="D244" s="54" t="s">
        <v>429</v>
      </c>
      <c r="E244" s="53" t="s">
        <v>434</v>
      </c>
      <c r="F244" s="52" t="s">
        <v>295</v>
      </c>
      <c r="G244" s="52" t="s">
        <v>295</v>
      </c>
      <c r="H244" s="55" t="s">
        <v>318</v>
      </c>
      <c r="I244" s="53" t="s">
        <v>1</v>
      </c>
      <c r="J244" s="53" t="s">
        <v>1</v>
      </c>
      <c r="K244" s="53" t="s">
        <v>1</v>
      </c>
      <c r="L244" s="66" t="s">
        <v>436</v>
      </c>
      <c r="M244" s="57" t="s">
        <v>432</v>
      </c>
      <c r="N244" s="64" t="s">
        <v>432</v>
      </c>
      <c r="O244" s="52" t="s">
        <v>1</v>
      </c>
      <c r="P244" s="52" t="s">
        <v>1</v>
      </c>
      <c r="Q244" s="52" t="s">
        <v>1</v>
      </c>
      <c r="R244" s="52">
        <f t="shared" si="30"/>
        <v>0</v>
      </c>
      <c r="S244" s="52" t="s">
        <v>1</v>
      </c>
      <c r="T244" s="52" t="s">
        <v>1</v>
      </c>
      <c r="U244" s="52" t="s">
        <v>1</v>
      </c>
      <c r="V244" s="52" t="s">
        <v>1</v>
      </c>
      <c r="W244" s="52">
        <f t="shared" si="31"/>
        <v>0</v>
      </c>
      <c r="X244" s="52" t="s">
        <v>1</v>
      </c>
      <c r="Y244" s="52" t="s">
        <v>1</v>
      </c>
      <c r="Z244" s="52" t="s">
        <v>1</v>
      </c>
      <c r="AA244" s="52">
        <f t="shared" si="32"/>
        <v>0</v>
      </c>
      <c r="AB244" s="52" t="s">
        <v>1</v>
      </c>
      <c r="AC244" s="52" t="s">
        <v>1</v>
      </c>
      <c r="AD244" s="52" t="s">
        <v>1</v>
      </c>
      <c r="AE244" s="52">
        <f t="shared" si="33"/>
        <v>0</v>
      </c>
      <c r="AF244" s="293" t="s">
        <v>1</v>
      </c>
      <c r="AG244" s="293"/>
      <c r="AH244" s="52" t="s">
        <v>1</v>
      </c>
      <c r="AI244" s="52" t="s">
        <v>1</v>
      </c>
      <c r="AJ244" s="52">
        <f t="shared" si="34"/>
        <v>0</v>
      </c>
      <c r="AK244" s="52" t="s">
        <v>1</v>
      </c>
      <c r="AL244" s="293" t="s">
        <v>1</v>
      </c>
      <c r="AM244" s="293"/>
      <c r="AN244" s="52" t="s">
        <v>1</v>
      </c>
      <c r="AO244" s="59" t="s">
        <v>1</v>
      </c>
      <c r="AP244" s="60">
        <f t="shared" si="35"/>
        <v>0</v>
      </c>
      <c r="AQ244" s="294" t="s">
        <v>1</v>
      </c>
      <c r="AR244" s="294"/>
      <c r="AS244" s="294"/>
      <c r="AT244" s="61"/>
      <c r="AU244" s="36">
        <f t="shared" si="36"/>
        <v>880</v>
      </c>
      <c r="AV244" s="62">
        <v>1485</v>
      </c>
      <c r="AW244" s="36" t="e">
        <f>VLOOKUP(B244,'[25]Intermediate Cities'!A:A,1,FALSE)</f>
        <v>#N/A</v>
      </c>
      <c r="AX244" s="36">
        <f t="shared" si="37"/>
        <v>0</v>
      </c>
      <c r="AY244" s="36">
        <f t="shared" si="38"/>
        <v>0</v>
      </c>
      <c r="AZ244" s="36">
        <f t="shared" si="39"/>
        <v>0</v>
      </c>
    </row>
    <row r="245" spans="1:52" ht="15.75" hidden="1" customHeight="1" x14ac:dyDescent="0.3">
      <c r="A245" s="51">
        <v>239</v>
      </c>
      <c r="B245" s="52">
        <v>881</v>
      </c>
      <c r="C245" s="53" t="s">
        <v>34</v>
      </c>
      <c r="D245" s="54" t="s">
        <v>429</v>
      </c>
      <c r="E245" s="53" t="s">
        <v>434</v>
      </c>
      <c r="F245" s="52" t="s">
        <v>295</v>
      </c>
      <c r="G245" s="52" t="s">
        <v>295</v>
      </c>
      <c r="H245" s="55" t="s">
        <v>319</v>
      </c>
      <c r="I245" s="53" t="s">
        <v>1</v>
      </c>
      <c r="J245" s="53" t="s">
        <v>1</v>
      </c>
      <c r="K245" s="53" t="s">
        <v>1</v>
      </c>
      <c r="L245" s="66" t="s">
        <v>436</v>
      </c>
      <c r="M245" s="57" t="s">
        <v>432</v>
      </c>
      <c r="N245" s="64" t="s">
        <v>432</v>
      </c>
      <c r="O245" s="52" t="s">
        <v>1</v>
      </c>
      <c r="P245" s="52" t="s">
        <v>1</v>
      </c>
      <c r="Q245" s="52" t="s">
        <v>1</v>
      </c>
      <c r="R245" s="52">
        <f t="shared" si="30"/>
        <v>0</v>
      </c>
      <c r="S245" s="52" t="s">
        <v>1</v>
      </c>
      <c r="T245" s="52" t="s">
        <v>1</v>
      </c>
      <c r="U245" s="52" t="s">
        <v>1</v>
      </c>
      <c r="V245" s="52" t="s">
        <v>1</v>
      </c>
      <c r="W245" s="52">
        <f t="shared" si="31"/>
        <v>0</v>
      </c>
      <c r="X245" s="52" t="s">
        <v>1</v>
      </c>
      <c r="Y245" s="52" t="s">
        <v>1</v>
      </c>
      <c r="Z245" s="52" t="s">
        <v>1</v>
      </c>
      <c r="AA245" s="52">
        <f t="shared" si="32"/>
        <v>0</v>
      </c>
      <c r="AB245" s="52" t="s">
        <v>1</v>
      </c>
      <c r="AC245" s="52" t="s">
        <v>1</v>
      </c>
      <c r="AD245" s="52" t="s">
        <v>1</v>
      </c>
      <c r="AE245" s="52">
        <f t="shared" si="33"/>
        <v>0</v>
      </c>
      <c r="AF245" s="293" t="s">
        <v>1</v>
      </c>
      <c r="AG245" s="293"/>
      <c r="AH245" s="52" t="s">
        <v>1</v>
      </c>
      <c r="AI245" s="52" t="s">
        <v>1</v>
      </c>
      <c r="AJ245" s="52">
        <f t="shared" si="34"/>
        <v>0</v>
      </c>
      <c r="AK245" s="52" t="s">
        <v>1</v>
      </c>
      <c r="AL245" s="293" t="s">
        <v>1</v>
      </c>
      <c r="AM245" s="293"/>
      <c r="AN245" s="52" t="s">
        <v>1</v>
      </c>
      <c r="AO245" s="59" t="s">
        <v>1</v>
      </c>
      <c r="AP245" s="60">
        <f t="shared" si="35"/>
        <v>0</v>
      </c>
      <c r="AQ245" s="294" t="s">
        <v>1</v>
      </c>
      <c r="AR245" s="294"/>
      <c r="AS245" s="294"/>
      <c r="AT245" s="61"/>
      <c r="AU245" s="36">
        <f t="shared" si="36"/>
        <v>881</v>
      </c>
      <c r="AV245" s="62">
        <v>1486</v>
      </c>
      <c r="AW245" s="36" t="e">
        <f>VLOOKUP(B245,'[25]Intermediate Cities'!A:A,1,FALSE)</f>
        <v>#N/A</v>
      </c>
      <c r="AX245" s="36">
        <f t="shared" si="37"/>
        <v>0</v>
      </c>
      <c r="AY245" s="36">
        <f t="shared" si="38"/>
        <v>0</v>
      </c>
      <c r="AZ245" s="36">
        <f t="shared" si="39"/>
        <v>0</v>
      </c>
    </row>
    <row r="246" spans="1:52" ht="16.5" hidden="1" customHeight="1" x14ac:dyDescent="0.3">
      <c r="A246" s="51">
        <v>240</v>
      </c>
      <c r="B246" s="52">
        <v>883</v>
      </c>
      <c r="C246" s="53" t="s">
        <v>42</v>
      </c>
      <c r="D246" s="54" t="s">
        <v>429</v>
      </c>
      <c r="E246" s="53" t="s">
        <v>430</v>
      </c>
      <c r="F246" s="52" t="s">
        <v>295</v>
      </c>
      <c r="G246" s="52" t="s">
        <v>295</v>
      </c>
      <c r="H246" s="55" t="s">
        <v>318</v>
      </c>
      <c r="I246" s="53" t="s">
        <v>1</v>
      </c>
      <c r="J246" s="53" t="s">
        <v>1</v>
      </c>
      <c r="K246" s="53" t="s">
        <v>1</v>
      </c>
      <c r="L246" s="66" t="s">
        <v>436</v>
      </c>
      <c r="M246" s="57" t="s">
        <v>432</v>
      </c>
      <c r="N246" s="64" t="s">
        <v>432</v>
      </c>
      <c r="O246" s="52" t="s">
        <v>1</v>
      </c>
      <c r="P246" s="52" t="s">
        <v>1</v>
      </c>
      <c r="Q246" s="52" t="s">
        <v>1</v>
      </c>
      <c r="R246" s="52">
        <f t="shared" si="30"/>
        <v>0</v>
      </c>
      <c r="S246" s="52" t="s">
        <v>1</v>
      </c>
      <c r="T246" s="52" t="s">
        <v>1</v>
      </c>
      <c r="U246" s="52" t="s">
        <v>1</v>
      </c>
      <c r="V246" s="52" t="s">
        <v>1</v>
      </c>
      <c r="W246" s="52">
        <f t="shared" si="31"/>
        <v>0</v>
      </c>
      <c r="X246" s="52" t="s">
        <v>1</v>
      </c>
      <c r="Y246" s="52" t="s">
        <v>1</v>
      </c>
      <c r="Z246" s="52" t="s">
        <v>1</v>
      </c>
      <c r="AA246" s="52">
        <f t="shared" si="32"/>
        <v>0</v>
      </c>
      <c r="AB246" s="52" t="s">
        <v>1</v>
      </c>
      <c r="AC246" s="52" t="s">
        <v>1</v>
      </c>
      <c r="AD246" s="52" t="s">
        <v>1</v>
      </c>
      <c r="AE246" s="52">
        <f t="shared" si="33"/>
        <v>0</v>
      </c>
      <c r="AF246" s="293" t="s">
        <v>1</v>
      </c>
      <c r="AG246" s="293"/>
      <c r="AH246" s="52" t="s">
        <v>1</v>
      </c>
      <c r="AI246" s="52" t="s">
        <v>1</v>
      </c>
      <c r="AJ246" s="52">
        <f t="shared" si="34"/>
        <v>0</v>
      </c>
      <c r="AK246" s="52" t="s">
        <v>1</v>
      </c>
      <c r="AL246" s="293" t="s">
        <v>1</v>
      </c>
      <c r="AM246" s="293"/>
      <c r="AN246" s="52" t="s">
        <v>1</v>
      </c>
      <c r="AO246" s="59" t="s">
        <v>1</v>
      </c>
      <c r="AP246" s="60">
        <f t="shared" si="35"/>
        <v>0</v>
      </c>
      <c r="AQ246" s="294" t="s">
        <v>1</v>
      </c>
      <c r="AR246" s="294"/>
      <c r="AS246" s="294"/>
      <c r="AT246" s="61"/>
      <c r="AU246" s="36">
        <f t="shared" si="36"/>
        <v>883</v>
      </c>
      <c r="AV246" s="62">
        <v>1487</v>
      </c>
      <c r="AW246" s="36" t="e">
        <f>VLOOKUP(B246,'[25]Intermediate Cities'!A:A,1,FALSE)</f>
        <v>#N/A</v>
      </c>
      <c r="AX246" s="36">
        <f t="shared" si="37"/>
        <v>0</v>
      </c>
      <c r="AY246" s="36">
        <f t="shared" si="38"/>
        <v>0</v>
      </c>
      <c r="AZ246" s="36">
        <f t="shared" si="39"/>
        <v>0</v>
      </c>
    </row>
    <row r="247" spans="1:52" ht="15.75" hidden="1" customHeight="1" x14ac:dyDescent="0.3">
      <c r="A247" s="51">
        <v>241</v>
      </c>
      <c r="B247" s="52">
        <v>884</v>
      </c>
      <c r="C247" s="53" t="s">
        <v>150</v>
      </c>
      <c r="D247" s="54" t="s">
        <v>429</v>
      </c>
      <c r="E247" s="53" t="s">
        <v>434</v>
      </c>
      <c r="F247" s="52" t="s">
        <v>295</v>
      </c>
      <c r="G247" s="52" t="s">
        <v>295</v>
      </c>
      <c r="H247" s="55" t="s">
        <v>316</v>
      </c>
      <c r="I247" s="53" t="s">
        <v>1</v>
      </c>
      <c r="J247" s="53" t="s">
        <v>1</v>
      </c>
      <c r="K247" s="53" t="s">
        <v>1</v>
      </c>
      <c r="L247" s="56" t="s">
        <v>431</v>
      </c>
      <c r="M247" s="64" t="s">
        <v>404</v>
      </c>
      <c r="N247" s="58" t="s">
        <v>404</v>
      </c>
      <c r="O247" s="52" t="s">
        <v>1</v>
      </c>
      <c r="P247" s="52">
        <v>1</v>
      </c>
      <c r="Q247" s="52">
        <v>1</v>
      </c>
      <c r="R247" s="52">
        <f t="shared" si="30"/>
        <v>2</v>
      </c>
      <c r="S247" s="52" t="s">
        <v>433</v>
      </c>
      <c r="T247" s="52" t="s">
        <v>1</v>
      </c>
      <c r="U247" s="52">
        <v>1</v>
      </c>
      <c r="V247" s="52">
        <v>1</v>
      </c>
      <c r="W247" s="52">
        <f t="shared" si="31"/>
        <v>0</v>
      </c>
      <c r="X247" s="52" t="s">
        <v>1</v>
      </c>
      <c r="Y247" s="52" t="s">
        <v>1</v>
      </c>
      <c r="Z247" s="52" t="s">
        <v>1</v>
      </c>
      <c r="AA247" s="52">
        <f t="shared" si="32"/>
        <v>0</v>
      </c>
      <c r="AB247" s="52" t="s">
        <v>1</v>
      </c>
      <c r="AC247" s="52" t="s">
        <v>1</v>
      </c>
      <c r="AD247" s="52" t="s">
        <v>1</v>
      </c>
      <c r="AE247" s="52">
        <f t="shared" si="33"/>
        <v>0</v>
      </c>
      <c r="AF247" s="293" t="s">
        <v>1</v>
      </c>
      <c r="AG247" s="293"/>
      <c r="AH247" s="52" t="s">
        <v>1</v>
      </c>
      <c r="AI247" s="52" t="s">
        <v>1</v>
      </c>
      <c r="AJ247" s="52">
        <f t="shared" si="34"/>
        <v>0</v>
      </c>
      <c r="AK247" s="52" t="s">
        <v>1</v>
      </c>
      <c r="AL247" s="293" t="s">
        <v>1</v>
      </c>
      <c r="AM247" s="293"/>
      <c r="AN247" s="52" t="s">
        <v>1</v>
      </c>
      <c r="AO247" s="59" t="s">
        <v>1</v>
      </c>
      <c r="AP247" s="60">
        <f t="shared" si="35"/>
        <v>0</v>
      </c>
      <c r="AQ247" s="294" t="s">
        <v>1</v>
      </c>
      <c r="AR247" s="294"/>
      <c r="AS247" s="294"/>
      <c r="AT247" s="61">
        <v>1</v>
      </c>
      <c r="AU247" s="36">
        <f t="shared" si="36"/>
        <v>884</v>
      </c>
      <c r="AV247" s="62">
        <v>1488</v>
      </c>
      <c r="AW247" s="36" t="e">
        <f>VLOOKUP(B247,'[25]Intermediate Cities'!A:A,1,FALSE)</f>
        <v>#N/A</v>
      </c>
      <c r="AX247" s="36">
        <f t="shared" si="37"/>
        <v>0</v>
      </c>
      <c r="AY247" s="36">
        <f t="shared" si="38"/>
        <v>1</v>
      </c>
      <c r="AZ247" s="36">
        <v>1</v>
      </c>
    </row>
    <row r="248" spans="1:52" ht="15.75" hidden="1" customHeight="1" x14ac:dyDescent="0.3">
      <c r="A248" s="51">
        <v>242</v>
      </c>
      <c r="B248" s="52">
        <v>885</v>
      </c>
      <c r="C248" s="53" t="s">
        <v>154</v>
      </c>
      <c r="D248" s="54" t="s">
        <v>429</v>
      </c>
      <c r="E248" s="53" t="s">
        <v>430</v>
      </c>
      <c r="F248" s="52" t="s">
        <v>295</v>
      </c>
      <c r="G248" s="52" t="s">
        <v>295</v>
      </c>
      <c r="H248" s="55" t="s">
        <v>350</v>
      </c>
      <c r="I248" s="53" t="s">
        <v>1</v>
      </c>
      <c r="J248" s="53" t="s">
        <v>1</v>
      </c>
      <c r="K248" s="53" t="s">
        <v>1</v>
      </c>
      <c r="L248" s="56" t="s">
        <v>431</v>
      </c>
      <c r="M248" s="57" t="s">
        <v>432</v>
      </c>
      <c r="N248" s="58" t="s">
        <v>404</v>
      </c>
      <c r="O248" s="52" t="s">
        <v>1</v>
      </c>
      <c r="P248" s="52" t="s">
        <v>1</v>
      </c>
      <c r="Q248" s="52">
        <v>1</v>
      </c>
      <c r="R248" s="52">
        <f t="shared" si="30"/>
        <v>1</v>
      </c>
      <c r="S248" s="52" t="s">
        <v>433</v>
      </c>
      <c r="T248" s="52" t="s">
        <v>1</v>
      </c>
      <c r="U248" s="52" t="s">
        <v>1</v>
      </c>
      <c r="V248" s="52">
        <v>1</v>
      </c>
      <c r="W248" s="52">
        <f t="shared" si="31"/>
        <v>0</v>
      </c>
      <c r="X248" s="52" t="s">
        <v>1</v>
      </c>
      <c r="Y248" s="52" t="s">
        <v>1</v>
      </c>
      <c r="Z248" s="52" t="s">
        <v>1</v>
      </c>
      <c r="AA248" s="52">
        <f t="shared" si="32"/>
        <v>0</v>
      </c>
      <c r="AB248" s="52" t="s">
        <v>1</v>
      </c>
      <c r="AC248" s="52" t="s">
        <v>1</v>
      </c>
      <c r="AD248" s="52" t="s">
        <v>1</v>
      </c>
      <c r="AE248" s="52">
        <f t="shared" si="33"/>
        <v>0</v>
      </c>
      <c r="AF248" s="293" t="s">
        <v>1</v>
      </c>
      <c r="AG248" s="293"/>
      <c r="AH248" s="52" t="s">
        <v>1</v>
      </c>
      <c r="AI248" s="52" t="s">
        <v>1</v>
      </c>
      <c r="AJ248" s="52">
        <f t="shared" si="34"/>
        <v>0</v>
      </c>
      <c r="AK248" s="52" t="s">
        <v>1</v>
      </c>
      <c r="AL248" s="293" t="s">
        <v>1</v>
      </c>
      <c r="AM248" s="293"/>
      <c r="AN248" s="52" t="s">
        <v>1</v>
      </c>
      <c r="AO248" s="59" t="s">
        <v>1</v>
      </c>
      <c r="AP248" s="60">
        <f t="shared" si="35"/>
        <v>0</v>
      </c>
      <c r="AQ248" s="294" t="s">
        <v>1</v>
      </c>
      <c r="AR248" s="294"/>
      <c r="AS248" s="294"/>
      <c r="AT248" s="61">
        <v>1</v>
      </c>
      <c r="AU248" s="36">
        <f t="shared" si="36"/>
        <v>885</v>
      </c>
      <c r="AV248" s="62">
        <v>1489</v>
      </c>
      <c r="AW248" s="36" t="e">
        <f>VLOOKUP(B248,'[25]Intermediate Cities'!A:A,1,FALSE)</f>
        <v>#N/A</v>
      </c>
      <c r="AX248" s="36">
        <f t="shared" si="37"/>
        <v>0</v>
      </c>
      <c r="AY248" s="36">
        <f t="shared" si="38"/>
        <v>1</v>
      </c>
      <c r="AZ248" s="36">
        <f t="shared" si="39"/>
        <v>1</v>
      </c>
    </row>
    <row r="249" spans="1:52" ht="16.5" hidden="1" customHeight="1" x14ac:dyDescent="0.3">
      <c r="A249" s="51">
        <v>243</v>
      </c>
      <c r="B249" s="52">
        <v>886</v>
      </c>
      <c r="C249" s="53" t="s">
        <v>43</v>
      </c>
      <c r="D249" s="54" t="s">
        <v>429</v>
      </c>
      <c r="E249" s="53" t="s">
        <v>435</v>
      </c>
      <c r="F249" s="52" t="s">
        <v>295</v>
      </c>
      <c r="G249" s="52" t="s">
        <v>295</v>
      </c>
      <c r="H249" s="55" t="s">
        <v>320</v>
      </c>
      <c r="I249" s="53" t="s">
        <v>1</v>
      </c>
      <c r="J249" s="53" t="s">
        <v>1</v>
      </c>
      <c r="K249" s="53" t="s">
        <v>1</v>
      </c>
      <c r="L249" s="66" t="s">
        <v>436</v>
      </c>
      <c r="M249" s="57" t="s">
        <v>432</v>
      </c>
      <c r="N249" s="64" t="s">
        <v>432</v>
      </c>
      <c r="O249" s="52" t="s">
        <v>1</v>
      </c>
      <c r="P249" s="52" t="s">
        <v>1</v>
      </c>
      <c r="Q249" s="52" t="s">
        <v>1</v>
      </c>
      <c r="R249" s="52">
        <f t="shared" si="30"/>
        <v>0</v>
      </c>
      <c r="S249" s="52" t="s">
        <v>1</v>
      </c>
      <c r="T249" s="52" t="s">
        <v>1</v>
      </c>
      <c r="U249" s="52" t="s">
        <v>1</v>
      </c>
      <c r="V249" s="52" t="s">
        <v>1</v>
      </c>
      <c r="W249" s="52">
        <f t="shared" si="31"/>
        <v>0</v>
      </c>
      <c r="X249" s="52" t="s">
        <v>1</v>
      </c>
      <c r="Y249" s="52" t="s">
        <v>1</v>
      </c>
      <c r="Z249" s="52" t="s">
        <v>1</v>
      </c>
      <c r="AA249" s="52">
        <f t="shared" si="32"/>
        <v>0</v>
      </c>
      <c r="AB249" s="52" t="s">
        <v>1</v>
      </c>
      <c r="AC249" s="52" t="s">
        <v>1</v>
      </c>
      <c r="AD249" s="52" t="s">
        <v>1</v>
      </c>
      <c r="AE249" s="52">
        <f t="shared" si="33"/>
        <v>0</v>
      </c>
      <c r="AF249" s="293" t="s">
        <v>1</v>
      </c>
      <c r="AG249" s="293"/>
      <c r="AH249" s="52" t="s">
        <v>1</v>
      </c>
      <c r="AI249" s="52" t="s">
        <v>1</v>
      </c>
      <c r="AJ249" s="52">
        <f t="shared" si="34"/>
        <v>0</v>
      </c>
      <c r="AK249" s="52" t="s">
        <v>1</v>
      </c>
      <c r="AL249" s="293" t="s">
        <v>1</v>
      </c>
      <c r="AM249" s="293"/>
      <c r="AN249" s="52" t="s">
        <v>1</v>
      </c>
      <c r="AO249" s="59" t="s">
        <v>1</v>
      </c>
      <c r="AP249" s="60">
        <f t="shared" si="35"/>
        <v>0</v>
      </c>
      <c r="AQ249" s="294" t="s">
        <v>1</v>
      </c>
      <c r="AR249" s="294"/>
      <c r="AS249" s="294"/>
      <c r="AT249" s="61"/>
      <c r="AU249" s="36">
        <f t="shared" si="36"/>
        <v>886</v>
      </c>
      <c r="AV249" s="62">
        <v>1490</v>
      </c>
      <c r="AW249" s="36" t="e">
        <f>VLOOKUP(B249,'[25]Intermediate Cities'!A:A,1,FALSE)</f>
        <v>#N/A</v>
      </c>
      <c r="AX249" s="36">
        <f t="shared" si="37"/>
        <v>0</v>
      </c>
      <c r="AY249" s="36">
        <f t="shared" si="38"/>
        <v>0</v>
      </c>
      <c r="AZ249" s="36">
        <f t="shared" si="39"/>
        <v>0</v>
      </c>
    </row>
    <row r="250" spans="1:52" ht="15.75" hidden="1" customHeight="1" x14ac:dyDescent="0.3">
      <c r="A250" s="51">
        <v>244</v>
      </c>
      <c r="B250" s="52">
        <v>887</v>
      </c>
      <c r="C250" s="53" t="s">
        <v>26</v>
      </c>
      <c r="D250" s="54" t="s">
        <v>429</v>
      </c>
      <c r="E250" s="53" t="s">
        <v>434</v>
      </c>
      <c r="F250" s="52" t="s">
        <v>295</v>
      </c>
      <c r="G250" s="52" t="s">
        <v>295</v>
      </c>
      <c r="H250" s="55" t="s">
        <v>318</v>
      </c>
      <c r="I250" s="53" t="s">
        <v>1</v>
      </c>
      <c r="J250" s="53" t="s">
        <v>1</v>
      </c>
      <c r="K250" s="53" t="s">
        <v>1</v>
      </c>
      <c r="L250" s="66" t="s">
        <v>436</v>
      </c>
      <c r="M250" s="57" t="s">
        <v>432</v>
      </c>
      <c r="N250" s="64" t="s">
        <v>432</v>
      </c>
      <c r="O250" s="52" t="s">
        <v>1</v>
      </c>
      <c r="P250" s="52" t="s">
        <v>1</v>
      </c>
      <c r="Q250" s="52" t="s">
        <v>1</v>
      </c>
      <c r="R250" s="52">
        <f t="shared" si="30"/>
        <v>0</v>
      </c>
      <c r="S250" s="52" t="s">
        <v>1</v>
      </c>
      <c r="T250" s="52" t="s">
        <v>1</v>
      </c>
      <c r="U250" s="52" t="s">
        <v>1</v>
      </c>
      <c r="V250" s="52" t="s">
        <v>1</v>
      </c>
      <c r="W250" s="52">
        <f t="shared" si="31"/>
        <v>0</v>
      </c>
      <c r="X250" s="52" t="s">
        <v>1</v>
      </c>
      <c r="Y250" s="52" t="s">
        <v>1</v>
      </c>
      <c r="Z250" s="52" t="s">
        <v>1</v>
      </c>
      <c r="AA250" s="52">
        <f t="shared" si="32"/>
        <v>0</v>
      </c>
      <c r="AB250" s="52" t="s">
        <v>1</v>
      </c>
      <c r="AC250" s="52" t="s">
        <v>1</v>
      </c>
      <c r="AD250" s="52" t="s">
        <v>1</v>
      </c>
      <c r="AE250" s="52">
        <f t="shared" si="33"/>
        <v>0</v>
      </c>
      <c r="AF250" s="293" t="s">
        <v>1</v>
      </c>
      <c r="AG250" s="293"/>
      <c r="AH250" s="52" t="s">
        <v>1</v>
      </c>
      <c r="AI250" s="52" t="s">
        <v>1</v>
      </c>
      <c r="AJ250" s="52">
        <f t="shared" si="34"/>
        <v>0</v>
      </c>
      <c r="AK250" s="52" t="s">
        <v>1</v>
      </c>
      <c r="AL250" s="293" t="s">
        <v>1</v>
      </c>
      <c r="AM250" s="293"/>
      <c r="AN250" s="52" t="s">
        <v>1</v>
      </c>
      <c r="AO250" s="59" t="s">
        <v>1</v>
      </c>
      <c r="AP250" s="60">
        <f t="shared" si="35"/>
        <v>0</v>
      </c>
      <c r="AQ250" s="294" t="s">
        <v>1</v>
      </c>
      <c r="AR250" s="294"/>
      <c r="AS250" s="294"/>
      <c r="AT250" s="61"/>
      <c r="AU250" s="36">
        <f t="shared" si="36"/>
        <v>887</v>
      </c>
      <c r="AV250" s="62">
        <v>1491</v>
      </c>
      <c r="AW250" s="36">
        <f>VLOOKUP(B250,'[25]Intermediate Cities'!A:A,1,FALSE)</f>
        <v>887</v>
      </c>
      <c r="AX250" s="36">
        <f t="shared" si="37"/>
        <v>0</v>
      </c>
      <c r="AY250" s="36">
        <f t="shared" si="38"/>
        <v>0</v>
      </c>
      <c r="AZ250" s="36">
        <f t="shared" si="39"/>
        <v>0</v>
      </c>
    </row>
    <row r="251" spans="1:52" ht="16.5" hidden="1" customHeight="1" x14ac:dyDescent="0.3">
      <c r="A251" s="51">
        <v>245</v>
      </c>
      <c r="B251" s="52">
        <v>888</v>
      </c>
      <c r="C251" s="53" t="s">
        <v>39</v>
      </c>
      <c r="D251" s="54" t="s">
        <v>429</v>
      </c>
      <c r="E251" s="53" t="s">
        <v>430</v>
      </c>
      <c r="F251" s="52" t="s">
        <v>295</v>
      </c>
      <c r="G251" s="52" t="s">
        <v>295</v>
      </c>
      <c r="H251" s="55" t="s">
        <v>317</v>
      </c>
      <c r="I251" s="53" t="s">
        <v>1</v>
      </c>
      <c r="J251" s="53" t="s">
        <v>1</v>
      </c>
      <c r="K251" s="53" t="s">
        <v>1</v>
      </c>
      <c r="L251" s="66" t="s">
        <v>436</v>
      </c>
      <c r="M251" s="57" t="s">
        <v>432</v>
      </c>
      <c r="N251" s="64" t="s">
        <v>432</v>
      </c>
      <c r="O251" s="52" t="s">
        <v>1</v>
      </c>
      <c r="P251" s="52" t="s">
        <v>1</v>
      </c>
      <c r="Q251" s="52" t="s">
        <v>1</v>
      </c>
      <c r="R251" s="52">
        <f t="shared" si="30"/>
        <v>0</v>
      </c>
      <c r="S251" s="52" t="s">
        <v>1</v>
      </c>
      <c r="T251" s="52" t="s">
        <v>1</v>
      </c>
      <c r="U251" s="52" t="s">
        <v>1</v>
      </c>
      <c r="V251" s="52" t="s">
        <v>1</v>
      </c>
      <c r="W251" s="52">
        <f t="shared" si="31"/>
        <v>0</v>
      </c>
      <c r="X251" s="52" t="s">
        <v>1</v>
      </c>
      <c r="Y251" s="52" t="s">
        <v>1</v>
      </c>
      <c r="Z251" s="52" t="s">
        <v>1</v>
      </c>
      <c r="AA251" s="52">
        <f t="shared" si="32"/>
        <v>0</v>
      </c>
      <c r="AB251" s="52" t="s">
        <v>1</v>
      </c>
      <c r="AC251" s="52" t="s">
        <v>1</v>
      </c>
      <c r="AD251" s="52" t="s">
        <v>1</v>
      </c>
      <c r="AE251" s="52">
        <f t="shared" si="33"/>
        <v>0</v>
      </c>
      <c r="AF251" s="293" t="s">
        <v>1</v>
      </c>
      <c r="AG251" s="293"/>
      <c r="AH251" s="52" t="s">
        <v>1</v>
      </c>
      <c r="AI251" s="52" t="s">
        <v>1</v>
      </c>
      <c r="AJ251" s="52">
        <f t="shared" si="34"/>
        <v>0</v>
      </c>
      <c r="AK251" s="52" t="s">
        <v>1</v>
      </c>
      <c r="AL251" s="293" t="s">
        <v>1</v>
      </c>
      <c r="AM251" s="293"/>
      <c r="AN251" s="52" t="s">
        <v>1</v>
      </c>
      <c r="AO251" s="59" t="s">
        <v>1</v>
      </c>
      <c r="AP251" s="60">
        <f t="shared" si="35"/>
        <v>0</v>
      </c>
      <c r="AQ251" s="294" t="s">
        <v>1</v>
      </c>
      <c r="AR251" s="294"/>
      <c r="AS251" s="294"/>
      <c r="AT251" s="61"/>
      <c r="AU251" s="36">
        <f t="shared" si="36"/>
        <v>888</v>
      </c>
      <c r="AV251" s="62">
        <v>1492</v>
      </c>
      <c r="AW251" s="36" t="e">
        <f>VLOOKUP(B251,'[25]Intermediate Cities'!A:A,1,FALSE)</f>
        <v>#N/A</v>
      </c>
      <c r="AX251" s="36">
        <f t="shared" si="37"/>
        <v>0</v>
      </c>
      <c r="AY251" s="36">
        <f t="shared" si="38"/>
        <v>0</v>
      </c>
      <c r="AZ251" s="36">
        <f t="shared" si="39"/>
        <v>0</v>
      </c>
    </row>
    <row r="252" spans="1:52" ht="15.75" hidden="1" customHeight="1" x14ac:dyDescent="0.3">
      <c r="A252" s="51">
        <v>246</v>
      </c>
      <c r="B252" s="52">
        <v>889</v>
      </c>
      <c r="C252" s="53" t="s">
        <v>31</v>
      </c>
      <c r="D252" s="54" t="s">
        <v>429</v>
      </c>
      <c r="E252" s="53" t="s">
        <v>434</v>
      </c>
      <c r="F252" s="52" t="s">
        <v>295</v>
      </c>
      <c r="G252" s="52" t="s">
        <v>295</v>
      </c>
      <c r="H252" s="55" t="s">
        <v>317</v>
      </c>
      <c r="I252" s="53" t="s">
        <v>1</v>
      </c>
      <c r="J252" s="53" t="s">
        <v>1</v>
      </c>
      <c r="K252" s="53" t="s">
        <v>1</v>
      </c>
      <c r="L252" s="66" t="s">
        <v>436</v>
      </c>
      <c r="M252" s="57" t="s">
        <v>432</v>
      </c>
      <c r="N252" s="64" t="s">
        <v>432</v>
      </c>
      <c r="O252" s="52" t="s">
        <v>1</v>
      </c>
      <c r="P252" s="52" t="s">
        <v>1</v>
      </c>
      <c r="Q252" s="52" t="s">
        <v>1</v>
      </c>
      <c r="R252" s="52">
        <f t="shared" si="30"/>
        <v>0</v>
      </c>
      <c r="S252" s="52" t="s">
        <v>1</v>
      </c>
      <c r="T252" s="52" t="s">
        <v>1</v>
      </c>
      <c r="U252" s="52" t="s">
        <v>1</v>
      </c>
      <c r="V252" s="52" t="s">
        <v>1</v>
      </c>
      <c r="W252" s="52">
        <f t="shared" si="31"/>
        <v>0</v>
      </c>
      <c r="X252" s="52" t="s">
        <v>1</v>
      </c>
      <c r="Y252" s="52" t="s">
        <v>1</v>
      </c>
      <c r="Z252" s="52" t="s">
        <v>1</v>
      </c>
      <c r="AA252" s="52">
        <f t="shared" si="32"/>
        <v>0</v>
      </c>
      <c r="AB252" s="52" t="s">
        <v>1</v>
      </c>
      <c r="AC252" s="52" t="s">
        <v>1</v>
      </c>
      <c r="AD252" s="52" t="s">
        <v>1</v>
      </c>
      <c r="AE252" s="52">
        <f t="shared" si="33"/>
        <v>0</v>
      </c>
      <c r="AF252" s="293" t="s">
        <v>1</v>
      </c>
      <c r="AG252" s="293"/>
      <c r="AH252" s="52" t="s">
        <v>1</v>
      </c>
      <c r="AI252" s="52" t="s">
        <v>1</v>
      </c>
      <c r="AJ252" s="52">
        <f t="shared" si="34"/>
        <v>0</v>
      </c>
      <c r="AK252" s="52" t="s">
        <v>1</v>
      </c>
      <c r="AL252" s="293" t="s">
        <v>1</v>
      </c>
      <c r="AM252" s="293"/>
      <c r="AN252" s="52" t="s">
        <v>1</v>
      </c>
      <c r="AO252" s="59" t="s">
        <v>1</v>
      </c>
      <c r="AP252" s="60">
        <f t="shared" si="35"/>
        <v>0</v>
      </c>
      <c r="AQ252" s="294" t="s">
        <v>1</v>
      </c>
      <c r="AR252" s="294"/>
      <c r="AS252" s="294"/>
      <c r="AT252" s="61"/>
      <c r="AU252" s="36">
        <f t="shared" si="36"/>
        <v>889</v>
      </c>
      <c r="AV252" s="62">
        <v>1493</v>
      </c>
      <c r="AW252" s="36">
        <f>VLOOKUP(B252,'[25]Intermediate Cities'!A:A,1,FALSE)</f>
        <v>889</v>
      </c>
      <c r="AX252" s="36">
        <f t="shared" si="37"/>
        <v>0</v>
      </c>
      <c r="AY252" s="36">
        <f t="shared" si="38"/>
        <v>0</v>
      </c>
      <c r="AZ252" s="36">
        <f t="shared" si="39"/>
        <v>0</v>
      </c>
    </row>
    <row r="253" spans="1:52" ht="15.75" hidden="1" customHeight="1" x14ac:dyDescent="0.3">
      <c r="A253" s="51">
        <v>247</v>
      </c>
      <c r="B253" s="52">
        <v>890</v>
      </c>
      <c r="C253" s="53" t="s">
        <v>36</v>
      </c>
      <c r="D253" s="54" t="s">
        <v>429</v>
      </c>
      <c r="E253" s="53" t="s">
        <v>434</v>
      </c>
      <c r="F253" s="52" t="s">
        <v>295</v>
      </c>
      <c r="G253" s="52" t="s">
        <v>295</v>
      </c>
      <c r="H253" s="55" t="s">
        <v>317</v>
      </c>
      <c r="I253" s="53" t="s">
        <v>1</v>
      </c>
      <c r="J253" s="53" t="s">
        <v>1</v>
      </c>
      <c r="K253" s="53" t="s">
        <v>1</v>
      </c>
      <c r="L253" s="66" t="s">
        <v>436</v>
      </c>
      <c r="M253" s="57" t="s">
        <v>432</v>
      </c>
      <c r="N253" s="64" t="s">
        <v>432</v>
      </c>
      <c r="O253" s="52" t="s">
        <v>1</v>
      </c>
      <c r="P253" s="52" t="s">
        <v>1</v>
      </c>
      <c r="Q253" s="52" t="s">
        <v>1</v>
      </c>
      <c r="R253" s="52">
        <f t="shared" si="30"/>
        <v>0</v>
      </c>
      <c r="S253" s="52" t="s">
        <v>1</v>
      </c>
      <c r="T253" s="52" t="s">
        <v>1</v>
      </c>
      <c r="U253" s="52" t="s">
        <v>1</v>
      </c>
      <c r="V253" s="52" t="s">
        <v>1</v>
      </c>
      <c r="W253" s="52">
        <f t="shared" si="31"/>
        <v>0</v>
      </c>
      <c r="X253" s="52" t="s">
        <v>1</v>
      </c>
      <c r="Y253" s="52" t="s">
        <v>1</v>
      </c>
      <c r="Z253" s="52" t="s">
        <v>1</v>
      </c>
      <c r="AA253" s="52">
        <f t="shared" si="32"/>
        <v>0</v>
      </c>
      <c r="AB253" s="52" t="s">
        <v>1</v>
      </c>
      <c r="AC253" s="52" t="s">
        <v>1</v>
      </c>
      <c r="AD253" s="52" t="s">
        <v>1</v>
      </c>
      <c r="AE253" s="52">
        <f t="shared" si="33"/>
        <v>0</v>
      </c>
      <c r="AF253" s="293" t="s">
        <v>1</v>
      </c>
      <c r="AG253" s="293"/>
      <c r="AH253" s="52" t="s">
        <v>1</v>
      </c>
      <c r="AI253" s="52" t="s">
        <v>1</v>
      </c>
      <c r="AJ253" s="52">
        <f t="shared" si="34"/>
        <v>0</v>
      </c>
      <c r="AK253" s="52" t="s">
        <v>1</v>
      </c>
      <c r="AL253" s="293" t="s">
        <v>1</v>
      </c>
      <c r="AM253" s="293"/>
      <c r="AN253" s="52" t="s">
        <v>1</v>
      </c>
      <c r="AO253" s="59" t="s">
        <v>1</v>
      </c>
      <c r="AP253" s="60">
        <f t="shared" si="35"/>
        <v>0</v>
      </c>
      <c r="AQ253" s="294" t="s">
        <v>1</v>
      </c>
      <c r="AR253" s="294"/>
      <c r="AS253" s="294"/>
      <c r="AT253" s="61"/>
      <c r="AU253" s="36">
        <f t="shared" si="36"/>
        <v>890</v>
      </c>
      <c r="AV253" s="62">
        <v>1495</v>
      </c>
      <c r="AW253" s="36" t="e">
        <f>VLOOKUP(B253,'[25]Intermediate Cities'!A:A,1,FALSE)</f>
        <v>#N/A</v>
      </c>
      <c r="AX253" s="36">
        <f t="shared" si="37"/>
        <v>0</v>
      </c>
      <c r="AY253" s="36">
        <f t="shared" si="38"/>
        <v>0</v>
      </c>
      <c r="AZ253" s="36">
        <f t="shared" si="39"/>
        <v>0</v>
      </c>
    </row>
    <row r="254" spans="1:52" ht="16.5" hidden="1" customHeight="1" x14ac:dyDescent="0.3">
      <c r="A254" s="51">
        <v>248</v>
      </c>
      <c r="B254" s="52">
        <v>891</v>
      </c>
      <c r="C254" s="53" t="s">
        <v>279</v>
      </c>
      <c r="D254" s="54" t="s">
        <v>429</v>
      </c>
      <c r="E254" s="53" t="s">
        <v>434</v>
      </c>
      <c r="F254" s="52" t="s">
        <v>295</v>
      </c>
      <c r="G254" s="52" t="s">
        <v>295</v>
      </c>
      <c r="H254" s="55" t="s">
        <v>317</v>
      </c>
      <c r="I254" s="53" t="s">
        <v>1</v>
      </c>
      <c r="J254" s="53" t="s">
        <v>1</v>
      </c>
      <c r="K254" s="53" t="s">
        <v>1</v>
      </c>
      <c r="L254" s="67" t="s">
        <v>8</v>
      </c>
      <c r="M254" s="52" t="s">
        <v>1</v>
      </c>
      <c r="N254" s="52" t="s">
        <v>1</v>
      </c>
      <c r="O254" s="52" t="s">
        <v>1</v>
      </c>
      <c r="P254" s="52" t="s">
        <v>1</v>
      </c>
      <c r="Q254" s="52" t="s">
        <v>1</v>
      </c>
      <c r="R254" s="52">
        <f t="shared" si="30"/>
        <v>0</v>
      </c>
      <c r="S254" s="52" t="s">
        <v>1</v>
      </c>
      <c r="T254" s="52" t="s">
        <v>1</v>
      </c>
      <c r="U254" s="52" t="s">
        <v>1</v>
      </c>
      <c r="V254" s="52" t="s">
        <v>1</v>
      </c>
      <c r="W254" s="52">
        <f t="shared" si="31"/>
        <v>0</v>
      </c>
      <c r="X254" s="52" t="s">
        <v>1</v>
      </c>
      <c r="Y254" s="52" t="s">
        <v>1</v>
      </c>
      <c r="Z254" s="52" t="s">
        <v>1</v>
      </c>
      <c r="AA254" s="52">
        <f t="shared" si="32"/>
        <v>0</v>
      </c>
      <c r="AB254" s="52" t="s">
        <v>1</v>
      </c>
      <c r="AC254" s="52" t="s">
        <v>1</v>
      </c>
      <c r="AD254" s="52" t="s">
        <v>1</v>
      </c>
      <c r="AE254" s="52">
        <f t="shared" si="33"/>
        <v>0</v>
      </c>
      <c r="AF254" s="293" t="s">
        <v>1</v>
      </c>
      <c r="AG254" s="293"/>
      <c r="AH254" s="52" t="s">
        <v>1</v>
      </c>
      <c r="AI254" s="52" t="s">
        <v>1</v>
      </c>
      <c r="AJ254" s="52">
        <f t="shared" si="34"/>
        <v>0</v>
      </c>
      <c r="AK254" s="52" t="s">
        <v>1</v>
      </c>
      <c r="AL254" s="293" t="s">
        <v>1</v>
      </c>
      <c r="AM254" s="293"/>
      <c r="AN254" s="52" t="s">
        <v>1</v>
      </c>
      <c r="AO254" s="59" t="s">
        <v>1</v>
      </c>
      <c r="AP254" s="60">
        <f t="shared" si="35"/>
        <v>0</v>
      </c>
      <c r="AQ254" s="294" t="s">
        <v>1</v>
      </c>
      <c r="AR254" s="294"/>
      <c r="AS254" s="294"/>
      <c r="AT254" s="61"/>
      <c r="AU254" s="36" t="e">
        <f t="shared" si="36"/>
        <v>#N/A</v>
      </c>
      <c r="AW254" s="36" t="e">
        <f>VLOOKUP(B254,'[25]Intermediate Cities'!A:A,1,FALSE)</f>
        <v>#N/A</v>
      </c>
      <c r="AX254" s="36">
        <f t="shared" si="37"/>
        <v>0</v>
      </c>
      <c r="AY254" s="36">
        <f t="shared" si="38"/>
        <v>0</v>
      </c>
      <c r="AZ254" s="36">
        <f t="shared" si="39"/>
        <v>0</v>
      </c>
    </row>
    <row r="255" spans="1:52" ht="15.75" hidden="1" customHeight="1" x14ac:dyDescent="0.3">
      <c r="A255" s="51">
        <v>249</v>
      </c>
      <c r="B255" s="52">
        <v>893</v>
      </c>
      <c r="C255" s="53" t="s">
        <v>258</v>
      </c>
      <c r="D255" s="54" t="s">
        <v>429</v>
      </c>
      <c r="E255" s="53" t="s">
        <v>434</v>
      </c>
      <c r="F255" s="52" t="s">
        <v>295</v>
      </c>
      <c r="G255" s="52" t="s">
        <v>295</v>
      </c>
      <c r="H255" s="55" t="s">
        <v>317</v>
      </c>
      <c r="I255" s="53" t="s">
        <v>1</v>
      </c>
      <c r="J255" s="53" t="s">
        <v>1</v>
      </c>
      <c r="K255" s="53" t="s">
        <v>1</v>
      </c>
      <c r="L255" s="63" t="s">
        <v>5</v>
      </c>
      <c r="M255" s="57" t="s">
        <v>432</v>
      </c>
      <c r="N255" s="58" t="s">
        <v>404</v>
      </c>
      <c r="O255" s="52">
        <v>1</v>
      </c>
      <c r="P255" s="52">
        <v>1</v>
      </c>
      <c r="Q255" s="52">
        <v>1</v>
      </c>
      <c r="R255" s="52">
        <f t="shared" si="30"/>
        <v>3</v>
      </c>
      <c r="S255" s="52" t="s">
        <v>433</v>
      </c>
      <c r="T255" s="52">
        <v>1</v>
      </c>
      <c r="U255" s="52">
        <v>1</v>
      </c>
      <c r="V255" s="52">
        <v>1</v>
      </c>
      <c r="W255" s="52">
        <f t="shared" si="31"/>
        <v>0</v>
      </c>
      <c r="X255" s="52" t="s">
        <v>1</v>
      </c>
      <c r="Y255" s="52" t="s">
        <v>1</v>
      </c>
      <c r="Z255" s="52" t="s">
        <v>1</v>
      </c>
      <c r="AA255" s="52">
        <f t="shared" si="32"/>
        <v>0</v>
      </c>
      <c r="AB255" s="52">
        <v>1</v>
      </c>
      <c r="AC255" s="52">
        <v>1</v>
      </c>
      <c r="AD255" s="52">
        <v>1</v>
      </c>
      <c r="AE255" s="52">
        <f t="shared" si="33"/>
        <v>3</v>
      </c>
      <c r="AF255" s="293">
        <v>1</v>
      </c>
      <c r="AG255" s="293"/>
      <c r="AH255" s="52" t="s">
        <v>1</v>
      </c>
      <c r="AI255" s="52">
        <v>1</v>
      </c>
      <c r="AJ255" s="52">
        <f t="shared" si="34"/>
        <v>2</v>
      </c>
      <c r="AK255" s="52" t="s">
        <v>433</v>
      </c>
      <c r="AL255" s="293">
        <v>1</v>
      </c>
      <c r="AM255" s="293"/>
      <c r="AN255" s="52" t="s">
        <v>1</v>
      </c>
      <c r="AO255" s="59" t="s">
        <v>1</v>
      </c>
      <c r="AP255" s="60">
        <f t="shared" si="35"/>
        <v>1</v>
      </c>
      <c r="AQ255" s="294" t="s">
        <v>433</v>
      </c>
      <c r="AR255" s="294"/>
      <c r="AS255" s="294"/>
      <c r="AT255" s="61">
        <v>1</v>
      </c>
      <c r="AU255" s="36">
        <f t="shared" si="36"/>
        <v>893</v>
      </c>
      <c r="AW255" s="36" t="e">
        <f>VLOOKUP(B255,'[25]Intermediate Cities'!A:A,1,FALSE)</f>
        <v>#N/A</v>
      </c>
      <c r="AX255" s="36">
        <f t="shared" si="37"/>
        <v>0</v>
      </c>
      <c r="AY255" s="36">
        <f t="shared" si="38"/>
        <v>3</v>
      </c>
      <c r="AZ255" s="36">
        <v>1</v>
      </c>
    </row>
    <row r="256" spans="1:52" ht="16.5" hidden="1" customHeight="1" x14ac:dyDescent="0.3">
      <c r="A256" s="51">
        <v>250</v>
      </c>
      <c r="B256" s="52">
        <v>894</v>
      </c>
      <c r="C256" s="53" t="s">
        <v>264</v>
      </c>
      <c r="D256" s="54" t="s">
        <v>429</v>
      </c>
      <c r="E256" s="53" t="s">
        <v>434</v>
      </c>
      <c r="F256" s="52" t="s">
        <v>295</v>
      </c>
      <c r="G256" s="52" t="s">
        <v>295</v>
      </c>
      <c r="H256" s="55" t="s">
        <v>350</v>
      </c>
      <c r="I256" s="53" t="s">
        <v>1</v>
      </c>
      <c r="J256" s="53" t="s">
        <v>1</v>
      </c>
      <c r="K256" s="53" t="s">
        <v>1</v>
      </c>
      <c r="L256" s="68" t="s">
        <v>6</v>
      </c>
      <c r="M256" s="64" t="s">
        <v>404</v>
      </c>
      <c r="N256" s="58" t="s">
        <v>404</v>
      </c>
      <c r="O256" s="52">
        <v>1</v>
      </c>
      <c r="P256" s="52">
        <v>1</v>
      </c>
      <c r="Q256" s="52">
        <v>1</v>
      </c>
      <c r="R256" s="52">
        <f t="shared" si="30"/>
        <v>3</v>
      </c>
      <c r="S256" s="52" t="s">
        <v>433</v>
      </c>
      <c r="T256" s="52" t="s">
        <v>1</v>
      </c>
      <c r="U256" s="52" t="s">
        <v>1</v>
      </c>
      <c r="V256" s="52" t="s">
        <v>1</v>
      </c>
      <c r="W256" s="52">
        <f t="shared" si="31"/>
        <v>0</v>
      </c>
      <c r="X256" s="52" t="s">
        <v>1</v>
      </c>
      <c r="Y256" s="52" t="s">
        <v>1</v>
      </c>
      <c r="Z256" s="52" t="s">
        <v>1</v>
      </c>
      <c r="AA256" s="52">
        <f t="shared" si="32"/>
        <v>0</v>
      </c>
      <c r="AB256" s="52" t="s">
        <v>1</v>
      </c>
      <c r="AC256" s="52" t="s">
        <v>1</v>
      </c>
      <c r="AD256" s="52" t="s">
        <v>1</v>
      </c>
      <c r="AE256" s="52">
        <f t="shared" si="33"/>
        <v>0</v>
      </c>
      <c r="AF256" s="293" t="s">
        <v>1</v>
      </c>
      <c r="AG256" s="293"/>
      <c r="AH256" s="52" t="s">
        <v>1</v>
      </c>
      <c r="AI256" s="52" t="s">
        <v>1</v>
      </c>
      <c r="AJ256" s="52">
        <f t="shared" si="34"/>
        <v>0</v>
      </c>
      <c r="AK256" s="52" t="s">
        <v>1</v>
      </c>
      <c r="AL256" s="293" t="s">
        <v>1</v>
      </c>
      <c r="AM256" s="293"/>
      <c r="AN256" s="52" t="s">
        <v>1</v>
      </c>
      <c r="AO256" s="59" t="s">
        <v>1</v>
      </c>
      <c r="AP256" s="60">
        <f t="shared" si="35"/>
        <v>0</v>
      </c>
      <c r="AQ256" s="294" t="s">
        <v>1</v>
      </c>
      <c r="AR256" s="294"/>
      <c r="AS256" s="294"/>
      <c r="AT256" s="61">
        <v>1</v>
      </c>
      <c r="AU256" s="36">
        <f t="shared" si="36"/>
        <v>894</v>
      </c>
      <c r="AW256" s="36" t="e">
        <f>VLOOKUP(B256,'[25]Intermediate Cities'!A:A,1,FALSE)</f>
        <v>#N/A</v>
      </c>
      <c r="AX256" s="36">
        <f t="shared" si="37"/>
        <v>0</v>
      </c>
      <c r="AY256" s="36">
        <f t="shared" si="38"/>
        <v>1</v>
      </c>
      <c r="AZ256" s="36">
        <v>1</v>
      </c>
    </row>
    <row r="257" spans="1:52" ht="15.75" hidden="1" customHeight="1" x14ac:dyDescent="0.3">
      <c r="A257" s="51">
        <v>251</v>
      </c>
      <c r="B257" s="52">
        <v>895</v>
      </c>
      <c r="C257" s="53" t="s">
        <v>153</v>
      </c>
      <c r="D257" s="54" t="s">
        <v>429</v>
      </c>
      <c r="E257" s="53" t="s">
        <v>434</v>
      </c>
      <c r="F257" s="52" t="s">
        <v>295</v>
      </c>
      <c r="G257" s="52" t="s">
        <v>295</v>
      </c>
      <c r="H257" s="55" t="s">
        <v>316</v>
      </c>
      <c r="I257" s="53" t="s">
        <v>1</v>
      </c>
      <c r="J257" s="53" t="s">
        <v>1</v>
      </c>
      <c r="K257" s="53" t="s">
        <v>1</v>
      </c>
      <c r="L257" s="56" t="s">
        <v>431</v>
      </c>
      <c r="M257" s="57" t="s">
        <v>432</v>
      </c>
      <c r="N257" s="58" t="s">
        <v>404</v>
      </c>
      <c r="O257" s="52" t="s">
        <v>1</v>
      </c>
      <c r="P257" s="52" t="s">
        <v>1</v>
      </c>
      <c r="Q257" s="52" t="s">
        <v>1</v>
      </c>
      <c r="R257" s="52">
        <f t="shared" si="30"/>
        <v>0</v>
      </c>
      <c r="S257" s="52" t="s">
        <v>1</v>
      </c>
      <c r="T257" s="52" t="s">
        <v>1</v>
      </c>
      <c r="U257" s="52" t="s">
        <v>1</v>
      </c>
      <c r="V257" s="52">
        <v>1</v>
      </c>
      <c r="W257" s="52">
        <f t="shared" si="31"/>
        <v>0</v>
      </c>
      <c r="X257" s="52" t="s">
        <v>1</v>
      </c>
      <c r="Y257" s="52" t="s">
        <v>1</v>
      </c>
      <c r="Z257" s="52" t="s">
        <v>1</v>
      </c>
      <c r="AA257" s="52">
        <f t="shared" si="32"/>
        <v>0</v>
      </c>
      <c r="AB257" s="52" t="s">
        <v>1</v>
      </c>
      <c r="AC257" s="52" t="s">
        <v>1</v>
      </c>
      <c r="AD257" s="52" t="s">
        <v>1</v>
      </c>
      <c r="AE257" s="52">
        <f t="shared" si="33"/>
        <v>0</v>
      </c>
      <c r="AF257" s="293" t="s">
        <v>1</v>
      </c>
      <c r="AG257" s="293"/>
      <c r="AH257" s="52" t="s">
        <v>1</v>
      </c>
      <c r="AI257" s="52" t="s">
        <v>1</v>
      </c>
      <c r="AJ257" s="52">
        <f t="shared" si="34"/>
        <v>0</v>
      </c>
      <c r="AK257" s="52" t="s">
        <v>1</v>
      </c>
      <c r="AL257" s="293" t="s">
        <v>1</v>
      </c>
      <c r="AM257" s="293"/>
      <c r="AN257" s="52" t="s">
        <v>1</v>
      </c>
      <c r="AO257" s="59" t="s">
        <v>1</v>
      </c>
      <c r="AP257" s="60">
        <f t="shared" si="35"/>
        <v>0</v>
      </c>
      <c r="AQ257" s="294" t="s">
        <v>1</v>
      </c>
      <c r="AR257" s="294"/>
      <c r="AS257" s="294"/>
      <c r="AT257" s="61">
        <v>1</v>
      </c>
      <c r="AU257" s="36">
        <f t="shared" si="36"/>
        <v>895</v>
      </c>
      <c r="AW257" s="36" t="e">
        <f>VLOOKUP(B257,'[25]Intermediate Cities'!A:A,1,FALSE)</f>
        <v>#N/A</v>
      </c>
      <c r="AX257" s="36">
        <f t="shared" si="37"/>
        <v>0</v>
      </c>
      <c r="AY257" s="36">
        <f t="shared" si="38"/>
        <v>0</v>
      </c>
      <c r="AZ257" s="36">
        <f t="shared" si="39"/>
        <v>0</v>
      </c>
    </row>
    <row r="258" spans="1:52" ht="16.5" hidden="1" customHeight="1" x14ac:dyDescent="0.3">
      <c r="A258" s="51">
        <v>252</v>
      </c>
      <c r="B258" s="52">
        <v>896</v>
      </c>
      <c r="C258" s="53" t="s">
        <v>28</v>
      </c>
      <c r="D258" s="54" t="s">
        <v>429</v>
      </c>
      <c r="E258" s="53" t="s">
        <v>434</v>
      </c>
      <c r="F258" s="52" t="s">
        <v>295</v>
      </c>
      <c r="G258" s="52" t="s">
        <v>295</v>
      </c>
      <c r="H258" s="55" t="s">
        <v>317</v>
      </c>
      <c r="I258" s="53" t="s">
        <v>1</v>
      </c>
      <c r="J258" s="53" t="s">
        <v>1</v>
      </c>
      <c r="K258" s="53" t="s">
        <v>1</v>
      </c>
      <c r="L258" s="66" t="s">
        <v>436</v>
      </c>
      <c r="M258" s="57" t="s">
        <v>432</v>
      </c>
      <c r="N258" s="64" t="s">
        <v>432</v>
      </c>
      <c r="O258" s="52" t="s">
        <v>1</v>
      </c>
      <c r="P258" s="52" t="s">
        <v>1</v>
      </c>
      <c r="Q258" s="52" t="s">
        <v>1</v>
      </c>
      <c r="R258" s="52">
        <f t="shared" si="30"/>
        <v>0</v>
      </c>
      <c r="S258" s="52" t="s">
        <v>1</v>
      </c>
      <c r="T258" s="52" t="s">
        <v>1</v>
      </c>
      <c r="U258" s="52" t="s">
        <v>1</v>
      </c>
      <c r="V258" s="52" t="s">
        <v>1</v>
      </c>
      <c r="W258" s="52">
        <f t="shared" si="31"/>
        <v>0</v>
      </c>
      <c r="X258" s="52" t="s">
        <v>1</v>
      </c>
      <c r="Y258" s="52" t="s">
        <v>1</v>
      </c>
      <c r="Z258" s="52" t="s">
        <v>1</v>
      </c>
      <c r="AA258" s="52">
        <f t="shared" si="32"/>
        <v>0</v>
      </c>
      <c r="AB258" s="52" t="s">
        <v>1</v>
      </c>
      <c r="AC258" s="52" t="s">
        <v>1</v>
      </c>
      <c r="AD258" s="52" t="s">
        <v>1</v>
      </c>
      <c r="AE258" s="52">
        <f t="shared" si="33"/>
        <v>0</v>
      </c>
      <c r="AF258" s="293" t="s">
        <v>1</v>
      </c>
      <c r="AG258" s="293"/>
      <c r="AH258" s="52" t="s">
        <v>1</v>
      </c>
      <c r="AI258" s="52" t="s">
        <v>1</v>
      </c>
      <c r="AJ258" s="52">
        <f t="shared" si="34"/>
        <v>0</v>
      </c>
      <c r="AK258" s="52" t="s">
        <v>1</v>
      </c>
      <c r="AL258" s="293" t="s">
        <v>1</v>
      </c>
      <c r="AM258" s="293"/>
      <c r="AN258" s="52" t="s">
        <v>1</v>
      </c>
      <c r="AO258" s="59" t="s">
        <v>1</v>
      </c>
      <c r="AP258" s="60">
        <f t="shared" si="35"/>
        <v>0</v>
      </c>
      <c r="AQ258" s="294" t="s">
        <v>1</v>
      </c>
      <c r="AR258" s="294"/>
      <c r="AS258" s="294"/>
      <c r="AT258" s="61"/>
      <c r="AU258" s="36">
        <f t="shared" si="36"/>
        <v>896</v>
      </c>
      <c r="AW258" s="36" t="e">
        <f>VLOOKUP(B258,'[25]Intermediate Cities'!A:A,1,FALSE)</f>
        <v>#N/A</v>
      </c>
      <c r="AX258" s="36">
        <f t="shared" si="37"/>
        <v>0</v>
      </c>
      <c r="AY258" s="36">
        <f t="shared" si="38"/>
        <v>0</v>
      </c>
      <c r="AZ258" s="36">
        <f t="shared" si="39"/>
        <v>0</v>
      </c>
    </row>
    <row r="259" spans="1:52" ht="15.75" hidden="1" customHeight="1" x14ac:dyDescent="0.3">
      <c r="A259" s="51">
        <v>253</v>
      </c>
      <c r="B259" s="52">
        <v>897</v>
      </c>
      <c r="C259" s="53" t="s">
        <v>29</v>
      </c>
      <c r="D259" s="54" t="s">
        <v>429</v>
      </c>
      <c r="E259" s="53" t="s">
        <v>434</v>
      </c>
      <c r="F259" s="52" t="s">
        <v>295</v>
      </c>
      <c r="G259" s="52" t="s">
        <v>295</v>
      </c>
      <c r="H259" s="55" t="s">
        <v>317</v>
      </c>
      <c r="I259" s="53" t="s">
        <v>1</v>
      </c>
      <c r="J259" s="53" t="s">
        <v>1</v>
      </c>
      <c r="K259" s="53" t="s">
        <v>1</v>
      </c>
      <c r="L259" s="66" t="s">
        <v>436</v>
      </c>
      <c r="M259" s="57" t="s">
        <v>432</v>
      </c>
      <c r="N259" s="64" t="s">
        <v>432</v>
      </c>
      <c r="O259" s="52" t="s">
        <v>1</v>
      </c>
      <c r="P259" s="52" t="s">
        <v>1</v>
      </c>
      <c r="Q259" s="52" t="s">
        <v>1</v>
      </c>
      <c r="R259" s="52">
        <f t="shared" si="30"/>
        <v>0</v>
      </c>
      <c r="S259" s="52" t="s">
        <v>1</v>
      </c>
      <c r="T259" s="52" t="s">
        <v>1</v>
      </c>
      <c r="U259" s="52" t="s">
        <v>1</v>
      </c>
      <c r="V259" s="52" t="s">
        <v>1</v>
      </c>
      <c r="W259" s="52">
        <f t="shared" si="31"/>
        <v>0</v>
      </c>
      <c r="X259" s="52" t="s">
        <v>1</v>
      </c>
      <c r="Y259" s="52" t="s">
        <v>1</v>
      </c>
      <c r="Z259" s="52" t="s">
        <v>1</v>
      </c>
      <c r="AA259" s="52">
        <f t="shared" si="32"/>
        <v>0</v>
      </c>
      <c r="AB259" s="52" t="s">
        <v>1</v>
      </c>
      <c r="AC259" s="52" t="s">
        <v>1</v>
      </c>
      <c r="AD259" s="52" t="s">
        <v>1</v>
      </c>
      <c r="AE259" s="52">
        <f t="shared" si="33"/>
        <v>0</v>
      </c>
      <c r="AF259" s="293" t="s">
        <v>1</v>
      </c>
      <c r="AG259" s="293"/>
      <c r="AH259" s="52" t="s">
        <v>1</v>
      </c>
      <c r="AI259" s="52" t="s">
        <v>1</v>
      </c>
      <c r="AJ259" s="52">
        <f t="shared" si="34"/>
        <v>0</v>
      </c>
      <c r="AK259" s="52" t="s">
        <v>1</v>
      </c>
      <c r="AL259" s="293" t="s">
        <v>1</v>
      </c>
      <c r="AM259" s="293"/>
      <c r="AN259" s="52" t="s">
        <v>1</v>
      </c>
      <c r="AO259" s="59" t="s">
        <v>1</v>
      </c>
      <c r="AP259" s="60">
        <f t="shared" si="35"/>
        <v>0</v>
      </c>
      <c r="AQ259" s="294" t="s">
        <v>1</v>
      </c>
      <c r="AR259" s="294"/>
      <c r="AS259" s="294"/>
      <c r="AT259" s="61"/>
      <c r="AU259" s="36">
        <f t="shared" si="36"/>
        <v>897</v>
      </c>
      <c r="AW259" s="36" t="e">
        <f>VLOOKUP(B259,'[25]Intermediate Cities'!A:A,1,FALSE)</f>
        <v>#N/A</v>
      </c>
      <c r="AX259" s="36">
        <f t="shared" si="37"/>
        <v>0</v>
      </c>
      <c r="AY259" s="36">
        <f t="shared" si="38"/>
        <v>0</v>
      </c>
      <c r="AZ259" s="36">
        <f t="shared" si="39"/>
        <v>0</v>
      </c>
    </row>
    <row r="260" spans="1:52" ht="15.75" hidden="1" customHeight="1" x14ac:dyDescent="0.3">
      <c r="A260" s="51">
        <v>254</v>
      </c>
      <c r="B260" s="52">
        <v>898</v>
      </c>
      <c r="C260" s="53" t="s">
        <v>41</v>
      </c>
      <c r="D260" s="54" t="s">
        <v>429</v>
      </c>
      <c r="E260" s="53" t="s">
        <v>430</v>
      </c>
      <c r="F260" s="52" t="s">
        <v>295</v>
      </c>
      <c r="G260" s="52" t="s">
        <v>295</v>
      </c>
      <c r="H260" s="55" t="s">
        <v>319</v>
      </c>
      <c r="I260" s="53" t="s">
        <v>1</v>
      </c>
      <c r="J260" s="53" t="s">
        <v>1</v>
      </c>
      <c r="K260" s="53" t="s">
        <v>1</v>
      </c>
      <c r="L260" s="66" t="s">
        <v>436</v>
      </c>
      <c r="M260" s="57" t="s">
        <v>432</v>
      </c>
      <c r="N260" s="64" t="s">
        <v>432</v>
      </c>
      <c r="O260" s="52" t="s">
        <v>1</v>
      </c>
      <c r="P260" s="52" t="s">
        <v>1</v>
      </c>
      <c r="Q260" s="52" t="s">
        <v>1</v>
      </c>
      <c r="R260" s="52">
        <f t="shared" si="30"/>
        <v>0</v>
      </c>
      <c r="S260" s="52" t="s">
        <v>1</v>
      </c>
      <c r="T260" s="52" t="s">
        <v>1</v>
      </c>
      <c r="U260" s="52" t="s">
        <v>1</v>
      </c>
      <c r="V260" s="52" t="s">
        <v>1</v>
      </c>
      <c r="W260" s="52">
        <f t="shared" si="31"/>
        <v>0</v>
      </c>
      <c r="X260" s="52" t="s">
        <v>1</v>
      </c>
      <c r="Y260" s="52" t="s">
        <v>1</v>
      </c>
      <c r="Z260" s="52" t="s">
        <v>1</v>
      </c>
      <c r="AA260" s="52">
        <f t="shared" si="32"/>
        <v>0</v>
      </c>
      <c r="AB260" s="52" t="s">
        <v>1</v>
      </c>
      <c r="AC260" s="52" t="s">
        <v>1</v>
      </c>
      <c r="AD260" s="52" t="s">
        <v>1</v>
      </c>
      <c r="AE260" s="52">
        <f t="shared" si="33"/>
        <v>0</v>
      </c>
      <c r="AF260" s="293" t="s">
        <v>1</v>
      </c>
      <c r="AG260" s="293"/>
      <c r="AH260" s="52" t="s">
        <v>1</v>
      </c>
      <c r="AI260" s="52" t="s">
        <v>1</v>
      </c>
      <c r="AJ260" s="52">
        <f t="shared" si="34"/>
        <v>0</v>
      </c>
      <c r="AK260" s="52" t="s">
        <v>1</v>
      </c>
      <c r="AL260" s="293" t="s">
        <v>1</v>
      </c>
      <c r="AM260" s="293"/>
      <c r="AN260" s="52" t="s">
        <v>1</v>
      </c>
      <c r="AO260" s="59" t="s">
        <v>1</v>
      </c>
      <c r="AP260" s="60">
        <f t="shared" si="35"/>
        <v>0</v>
      </c>
      <c r="AQ260" s="294" t="s">
        <v>1</v>
      </c>
      <c r="AR260" s="294"/>
      <c r="AS260" s="294"/>
      <c r="AT260" s="61"/>
      <c r="AU260" s="36">
        <f t="shared" si="36"/>
        <v>898</v>
      </c>
      <c r="AW260" s="36" t="e">
        <f>VLOOKUP(B260,'[25]Intermediate Cities'!A:A,1,FALSE)</f>
        <v>#N/A</v>
      </c>
      <c r="AX260" s="36">
        <f t="shared" si="37"/>
        <v>0</v>
      </c>
      <c r="AY260" s="36">
        <f t="shared" si="38"/>
        <v>0</v>
      </c>
      <c r="AZ260" s="36">
        <f t="shared" si="39"/>
        <v>0</v>
      </c>
    </row>
    <row r="261" spans="1:52" ht="16.5" hidden="1" customHeight="1" x14ac:dyDescent="0.3">
      <c r="A261" s="51">
        <v>255</v>
      </c>
      <c r="B261" s="52">
        <v>899</v>
      </c>
      <c r="C261" s="53" t="s">
        <v>38</v>
      </c>
      <c r="D261" s="54" t="s">
        <v>429</v>
      </c>
      <c r="E261" s="53" t="s">
        <v>434</v>
      </c>
      <c r="F261" s="52" t="s">
        <v>295</v>
      </c>
      <c r="G261" s="52" t="s">
        <v>295</v>
      </c>
      <c r="H261" s="55" t="s">
        <v>319</v>
      </c>
      <c r="I261" s="53" t="s">
        <v>1</v>
      </c>
      <c r="J261" s="53" t="s">
        <v>1</v>
      </c>
      <c r="K261" s="53" t="s">
        <v>1</v>
      </c>
      <c r="L261" s="66" t="s">
        <v>436</v>
      </c>
      <c r="M261" s="57" t="s">
        <v>432</v>
      </c>
      <c r="N261" s="64" t="s">
        <v>432</v>
      </c>
      <c r="O261" s="52" t="s">
        <v>1</v>
      </c>
      <c r="P261" s="52" t="s">
        <v>1</v>
      </c>
      <c r="Q261" s="52" t="s">
        <v>1</v>
      </c>
      <c r="R261" s="52">
        <f t="shared" si="30"/>
        <v>0</v>
      </c>
      <c r="S261" s="52" t="s">
        <v>1</v>
      </c>
      <c r="T261" s="52" t="s">
        <v>1</v>
      </c>
      <c r="U261" s="52" t="s">
        <v>1</v>
      </c>
      <c r="V261" s="52" t="s">
        <v>1</v>
      </c>
      <c r="W261" s="52">
        <f t="shared" si="31"/>
        <v>0</v>
      </c>
      <c r="X261" s="52" t="s">
        <v>1</v>
      </c>
      <c r="Y261" s="52" t="s">
        <v>1</v>
      </c>
      <c r="Z261" s="52" t="s">
        <v>1</v>
      </c>
      <c r="AA261" s="52">
        <f t="shared" si="32"/>
        <v>0</v>
      </c>
      <c r="AB261" s="52" t="s">
        <v>1</v>
      </c>
      <c r="AC261" s="52" t="s">
        <v>1</v>
      </c>
      <c r="AD261" s="52" t="s">
        <v>1</v>
      </c>
      <c r="AE261" s="52">
        <f t="shared" si="33"/>
        <v>0</v>
      </c>
      <c r="AF261" s="293" t="s">
        <v>1</v>
      </c>
      <c r="AG261" s="293"/>
      <c r="AH261" s="52" t="s">
        <v>1</v>
      </c>
      <c r="AI261" s="52" t="s">
        <v>1</v>
      </c>
      <c r="AJ261" s="52">
        <f t="shared" si="34"/>
        <v>0</v>
      </c>
      <c r="AK261" s="52" t="s">
        <v>1</v>
      </c>
      <c r="AL261" s="293" t="s">
        <v>1</v>
      </c>
      <c r="AM261" s="293"/>
      <c r="AN261" s="52" t="s">
        <v>1</v>
      </c>
      <c r="AO261" s="59" t="s">
        <v>1</v>
      </c>
      <c r="AP261" s="60">
        <f t="shared" si="35"/>
        <v>0</v>
      </c>
      <c r="AQ261" s="294" t="s">
        <v>1</v>
      </c>
      <c r="AR261" s="294"/>
      <c r="AS261" s="294"/>
      <c r="AT261" s="61"/>
      <c r="AU261" s="36">
        <f t="shared" si="36"/>
        <v>899</v>
      </c>
      <c r="AW261" s="36" t="e">
        <f>VLOOKUP(B261,'[25]Intermediate Cities'!A:A,1,FALSE)</f>
        <v>#N/A</v>
      </c>
      <c r="AX261" s="36">
        <f t="shared" si="37"/>
        <v>0</v>
      </c>
      <c r="AY261" s="36">
        <f t="shared" si="38"/>
        <v>0</v>
      </c>
      <c r="AZ261" s="36">
        <f t="shared" si="39"/>
        <v>0</v>
      </c>
    </row>
    <row r="262" spans="1:52" ht="15.75" hidden="1" customHeight="1" x14ac:dyDescent="0.3">
      <c r="A262" s="51">
        <v>256</v>
      </c>
      <c r="B262" s="52">
        <v>901</v>
      </c>
      <c r="C262" s="53" t="s">
        <v>151</v>
      </c>
      <c r="D262" s="54" t="s">
        <v>429</v>
      </c>
      <c r="E262" s="53" t="s">
        <v>434</v>
      </c>
      <c r="F262" s="52" t="s">
        <v>295</v>
      </c>
      <c r="G262" s="52" t="s">
        <v>295</v>
      </c>
      <c r="H262" s="55" t="s">
        <v>350</v>
      </c>
      <c r="I262" s="53" t="s">
        <v>1</v>
      </c>
      <c r="J262" s="53" t="s">
        <v>1</v>
      </c>
      <c r="K262" s="53" t="s">
        <v>1</v>
      </c>
      <c r="L262" s="56" t="s">
        <v>431</v>
      </c>
      <c r="M262" s="57" t="s">
        <v>432</v>
      </c>
      <c r="N262" s="58" t="s">
        <v>404</v>
      </c>
      <c r="O262" s="52" t="s">
        <v>1</v>
      </c>
      <c r="P262" s="52" t="s">
        <v>1</v>
      </c>
      <c r="Q262" s="52" t="s">
        <v>1</v>
      </c>
      <c r="R262" s="52">
        <f t="shared" si="30"/>
        <v>0</v>
      </c>
      <c r="S262" s="52" t="s">
        <v>1</v>
      </c>
      <c r="T262" s="52" t="s">
        <v>1</v>
      </c>
      <c r="U262" s="52" t="s">
        <v>1</v>
      </c>
      <c r="V262" s="52">
        <v>1</v>
      </c>
      <c r="W262" s="52">
        <f t="shared" si="31"/>
        <v>0</v>
      </c>
      <c r="X262" s="52" t="s">
        <v>1</v>
      </c>
      <c r="Y262" s="52" t="s">
        <v>1</v>
      </c>
      <c r="Z262" s="52" t="s">
        <v>1</v>
      </c>
      <c r="AA262" s="52">
        <f t="shared" si="32"/>
        <v>0</v>
      </c>
      <c r="AB262" s="52" t="s">
        <v>1</v>
      </c>
      <c r="AC262" s="52" t="s">
        <v>1</v>
      </c>
      <c r="AD262" s="52" t="s">
        <v>1</v>
      </c>
      <c r="AE262" s="52">
        <f t="shared" si="33"/>
        <v>0</v>
      </c>
      <c r="AF262" s="293" t="s">
        <v>1</v>
      </c>
      <c r="AG262" s="293"/>
      <c r="AH262" s="52" t="s">
        <v>1</v>
      </c>
      <c r="AI262" s="52" t="s">
        <v>1</v>
      </c>
      <c r="AJ262" s="52">
        <f t="shared" si="34"/>
        <v>0</v>
      </c>
      <c r="AK262" s="52" t="s">
        <v>1</v>
      </c>
      <c r="AL262" s="293" t="s">
        <v>1</v>
      </c>
      <c r="AM262" s="293"/>
      <c r="AN262" s="52" t="s">
        <v>1</v>
      </c>
      <c r="AO262" s="59" t="s">
        <v>1</v>
      </c>
      <c r="AP262" s="60">
        <f t="shared" si="35"/>
        <v>0</v>
      </c>
      <c r="AQ262" s="294" t="s">
        <v>1</v>
      </c>
      <c r="AR262" s="294"/>
      <c r="AS262" s="294"/>
      <c r="AT262" s="61">
        <v>1</v>
      </c>
      <c r="AU262" s="36">
        <f t="shared" si="36"/>
        <v>901</v>
      </c>
      <c r="AW262" s="36" t="e">
        <f>VLOOKUP(B262,'[25]Intermediate Cities'!A:A,1,FALSE)</f>
        <v>#N/A</v>
      </c>
      <c r="AX262" s="36">
        <f t="shared" si="37"/>
        <v>0</v>
      </c>
      <c r="AY262" s="36">
        <f t="shared" si="38"/>
        <v>0</v>
      </c>
      <c r="AZ262" s="36">
        <f t="shared" si="39"/>
        <v>0</v>
      </c>
    </row>
    <row r="263" spans="1:52" ht="16.5" hidden="1" customHeight="1" x14ac:dyDescent="0.3">
      <c r="A263" s="51">
        <v>257</v>
      </c>
      <c r="B263" s="52">
        <v>904</v>
      </c>
      <c r="C263" s="53" t="s">
        <v>178</v>
      </c>
      <c r="D263" s="54" t="s">
        <v>429</v>
      </c>
      <c r="E263" s="53" t="s">
        <v>434</v>
      </c>
      <c r="F263" s="52" t="s">
        <v>290</v>
      </c>
      <c r="G263" s="52" t="s">
        <v>290</v>
      </c>
      <c r="H263" s="55" t="s">
        <v>323</v>
      </c>
      <c r="I263" s="53" t="s">
        <v>1</v>
      </c>
      <c r="J263" s="53" t="s">
        <v>1</v>
      </c>
      <c r="K263" s="53" t="s">
        <v>1</v>
      </c>
      <c r="L263" s="63" t="s">
        <v>5</v>
      </c>
      <c r="M263" s="57" t="s">
        <v>432</v>
      </c>
      <c r="N263" s="58" t="s">
        <v>404</v>
      </c>
      <c r="O263" s="52">
        <v>1</v>
      </c>
      <c r="P263" s="52" t="s">
        <v>1</v>
      </c>
      <c r="Q263" s="52">
        <v>1</v>
      </c>
      <c r="R263" s="52">
        <f t="shared" si="30"/>
        <v>2</v>
      </c>
      <c r="S263" s="52" t="s">
        <v>433</v>
      </c>
      <c r="T263" s="52" t="s">
        <v>1</v>
      </c>
      <c r="U263" s="52" t="s">
        <v>1</v>
      </c>
      <c r="V263" s="52" t="s">
        <v>1</v>
      </c>
      <c r="W263" s="52">
        <f t="shared" si="31"/>
        <v>0</v>
      </c>
      <c r="X263" s="52">
        <v>1</v>
      </c>
      <c r="Y263" s="52" t="s">
        <v>1</v>
      </c>
      <c r="Z263" s="52">
        <v>1</v>
      </c>
      <c r="AA263" s="52">
        <f t="shared" si="32"/>
        <v>0</v>
      </c>
      <c r="AB263" s="52" t="s">
        <v>1</v>
      </c>
      <c r="AC263" s="52" t="s">
        <v>1</v>
      </c>
      <c r="AD263" s="52" t="s">
        <v>1</v>
      </c>
      <c r="AE263" s="52">
        <f t="shared" si="33"/>
        <v>0</v>
      </c>
      <c r="AF263" s="293" t="s">
        <v>1</v>
      </c>
      <c r="AG263" s="293"/>
      <c r="AH263" s="52" t="s">
        <v>1</v>
      </c>
      <c r="AI263" s="52" t="s">
        <v>1</v>
      </c>
      <c r="AJ263" s="52">
        <f t="shared" si="34"/>
        <v>0</v>
      </c>
      <c r="AK263" s="52" t="s">
        <v>1</v>
      </c>
      <c r="AL263" s="293" t="s">
        <v>1</v>
      </c>
      <c r="AM263" s="293"/>
      <c r="AN263" s="52" t="s">
        <v>1</v>
      </c>
      <c r="AO263" s="59" t="s">
        <v>1</v>
      </c>
      <c r="AP263" s="60">
        <f t="shared" si="35"/>
        <v>0</v>
      </c>
      <c r="AQ263" s="294" t="s">
        <v>1</v>
      </c>
      <c r="AR263" s="294"/>
      <c r="AS263" s="294"/>
      <c r="AT263" s="61">
        <v>1</v>
      </c>
      <c r="AU263" s="36">
        <f t="shared" si="36"/>
        <v>904</v>
      </c>
      <c r="AW263" s="36" t="e">
        <f>VLOOKUP(B263,'[25]Intermediate Cities'!A:A,1,FALSE)</f>
        <v>#N/A</v>
      </c>
      <c r="AX263" s="36">
        <f t="shared" si="37"/>
        <v>0</v>
      </c>
      <c r="AY263" s="36">
        <f t="shared" si="38"/>
        <v>1</v>
      </c>
      <c r="AZ263" s="36">
        <v>1</v>
      </c>
    </row>
    <row r="264" spans="1:52" ht="15.75" hidden="1" customHeight="1" x14ac:dyDescent="0.3">
      <c r="A264" s="51">
        <v>258</v>
      </c>
      <c r="B264" s="52">
        <v>1479</v>
      </c>
      <c r="C264" s="53" t="s">
        <v>70</v>
      </c>
      <c r="D264" s="54" t="s">
        <v>429</v>
      </c>
      <c r="E264" s="53" t="s">
        <v>434</v>
      </c>
      <c r="F264" s="52" t="s">
        <v>291</v>
      </c>
      <c r="G264" s="52" t="s">
        <v>291</v>
      </c>
      <c r="H264" s="55" t="s">
        <v>329</v>
      </c>
      <c r="I264" s="53" t="s">
        <v>1</v>
      </c>
      <c r="J264" s="53" t="s">
        <v>1</v>
      </c>
      <c r="K264" s="53" t="s">
        <v>1</v>
      </c>
      <c r="L264" s="56" t="s">
        <v>431</v>
      </c>
      <c r="M264" s="57" t="s">
        <v>432</v>
      </c>
      <c r="N264" s="58" t="s">
        <v>404</v>
      </c>
      <c r="O264" s="52">
        <v>1</v>
      </c>
      <c r="P264" s="52">
        <v>1</v>
      </c>
      <c r="Q264" s="52">
        <v>1</v>
      </c>
      <c r="R264" s="52">
        <f t="shared" ref="R264:R280" si="40">SUM(O264:Q264)</f>
        <v>3</v>
      </c>
      <c r="S264" s="52" t="s">
        <v>433</v>
      </c>
      <c r="T264" s="52" t="s">
        <v>1</v>
      </c>
      <c r="U264" s="52" t="s">
        <v>1</v>
      </c>
      <c r="V264" s="52" t="s">
        <v>1</v>
      </c>
      <c r="W264" s="52">
        <f t="shared" ref="W264:W280" si="41">SUBTOTAL(9,T264:V264)</f>
        <v>0</v>
      </c>
      <c r="X264" s="52">
        <v>1</v>
      </c>
      <c r="Y264" s="52" t="s">
        <v>1</v>
      </c>
      <c r="Z264" s="52">
        <v>1</v>
      </c>
      <c r="AA264" s="52">
        <f t="shared" ref="AA264:AA280" si="42">SUBTOTAL(9,X264:Z264)</f>
        <v>0</v>
      </c>
      <c r="AB264" s="52" t="s">
        <v>1</v>
      </c>
      <c r="AC264" s="52" t="s">
        <v>1</v>
      </c>
      <c r="AD264" s="52" t="s">
        <v>1</v>
      </c>
      <c r="AE264" s="52">
        <f t="shared" ref="AE264:AE280" si="43">SUM(AB264:AD264)</f>
        <v>0</v>
      </c>
      <c r="AF264" s="293" t="s">
        <v>1</v>
      </c>
      <c r="AG264" s="293"/>
      <c r="AH264" s="52" t="s">
        <v>1</v>
      </c>
      <c r="AI264" s="52" t="s">
        <v>1</v>
      </c>
      <c r="AJ264" s="52">
        <f t="shared" ref="AJ264:AJ280" si="44">SUM(AF264:AI264)</f>
        <v>0</v>
      </c>
      <c r="AK264" s="52" t="s">
        <v>1</v>
      </c>
      <c r="AL264" s="293" t="s">
        <v>1</v>
      </c>
      <c r="AM264" s="293"/>
      <c r="AN264" s="52" t="s">
        <v>1</v>
      </c>
      <c r="AO264" s="59" t="s">
        <v>1</v>
      </c>
      <c r="AP264" s="60">
        <f t="shared" ref="AP264:AP280" si="45">SUM(AL264:AO264)</f>
        <v>0</v>
      </c>
      <c r="AQ264" s="294" t="s">
        <v>1</v>
      </c>
      <c r="AR264" s="294"/>
      <c r="AS264" s="294"/>
      <c r="AT264" s="61">
        <v>1</v>
      </c>
      <c r="AU264" s="36">
        <f t="shared" ref="AU264:AU280" si="46">VLOOKUP(B264,AV:AV,1,FALSE)</f>
        <v>1479</v>
      </c>
      <c r="AW264" s="36">
        <f>VLOOKUP(B264,'[25]Intermediate Cities'!A:A,1,FALSE)</f>
        <v>1479</v>
      </c>
      <c r="AX264" s="36">
        <f t="shared" ref="AX264:AX280" si="47">COUNTIFS(O264:AS264,"NR")</f>
        <v>0</v>
      </c>
      <c r="AY264" s="36">
        <f t="shared" ref="AY264:AY280" si="48">COUNTIFS(O264:AS264,"SR")</f>
        <v>1</v>
      </c>
      <c r="AZ264" s="36">
        <v>1</v>
      </c>
    </row>
    <row r="265" spans="1:52" ht="15.75" hidden="1" customHeight="1" x14ac:dyDescent="0.3">
      <c r="A265" s="51">
        <v>259</v>
      </c>
      <c r="B265" s="52">
        <v>1480</v>
      </c>
      <c r="C265" s="53" t="s">
        <v>117</v>
      </c>
      <c r="D265" s="54" t="s">
        <v>429</v>
      </c>
      <c r="E265" s="53" t="s">
        <v>434</v>
      </c>
      <c r="F265" s="52" t="s">
        <v>297</v>
      </c>
      <c r="G265" s="52" t="s">
        <v>297</v>
      </c>
      <c r="H265" s="55" t="s">
        <v>341</v>
      </c>
      <c r="I265" s="53" t="s">
        <v>1</v>
      </c>
      <c r="J265" s="53" t="s">
        <v>1</v>
      </c>
      <c r="K265" s="53" t="s">
        <v>1</v>
      </c>
      <c r="L265" s="56" t="s">
        <v>431</v>
      </c>
      <c r="M265" s="57" t="s">
        <v>432</v>
      </c>
      <c r="N265" s="58" t="s">
        <v>404</v>
      </c>
      <c r="O265" s="52">
        <v>1</v>
      </c>
      <c r="P265" s="52">
        <v>1</v>
      </c>
      <c r="Q265" s="52">
        <v>1</v>
      </c>
      <c r="R265" s="52">
        <f t="shared" si="40"/>
        <v>3</v>
      </c>
      <c r="S265" s="52" t="s">
        <v>433</v>
      </c>
      <c r="T265" s="52" t="s">
        <v>1</v>
      </c>
      <c r="U265" s="52" t="s">
        <v>1</v>
      </c>
      <c r="V265" s="52" t="s">
        <v>1</v>
      </c>
      <c r="W265" s="52">
        <f t="shared" si="41"/>
        <v>0</v>
      </c>
      <c r="X265" s="52" t="s">
        <v>1</v>
      </c>
      <c r="Y265" s="52" t="s">
        <v>1</v>
      </c>
      <c r="Z265" s="52">
        <v>1</v>
      </c>
      <c r="AA265" s="52">
        <f t="shared" si="42"/>
        <v>0</v>
      </c>
      <c r="AB265" s="52" t="s">
        <v>1</v>
      </c>
      <c r="AC265" s="52" t="s">
        <v>1</v>
      </c>
      <c r="AD265" s="52" t="s">
        <v>1</v>
      </c>
      <c r="AE265" s="52">
        <f t="shared" si="43"/>
        <v>0</v>
      </c>
      <c r="AF265" s="293" t="s">
        <v>1</v>
      </c>
      <c r="AG265" s="293"/>
      <c r="AH265" s="52" t="s">
        <v>1</v>
      </c>
      <c r="AI265" s="52" t="s">
        <v>1</v>
      </c>
      <c r="AJ265" s="52">
        <f t="shared" si="44"/>
        <v>0</v>
      </c>
      <c r="AK265" s="52" t="s">
        <v>1</v>
      </c>
      <c r="AL265" s="293" t="s">
        <v>1</v>
      </c>
      <c r="AM265" s="293"/>
      <c r="AN265" s="52" t="s">
        <v>1</v>
      </c>
      <c r="AO265" s="59" t="s">
        <v>1</v>
      </c>
      <c r="AP265" s="60">
        <f t="shared" si="45"/>
        <v>0</v>
      </c>
      <c r="AQ265" s="294" t="s">
        <v>1</v>
      </c>
      <c r="AR265" s="294"/>
      <c r="AS265" s="294"/>
      <c r="AT265" s="61">
        <v>1</v>
      </c>
      <c r="AU265" s="36">
        <f t="shared" si="46"/>
        <v>1480</v>
      </c>
      <c r="AW265" s="36" t="e">
        <f>VLOOKUP(B265,'[25]Intermediate Cities'!A:A,1,FALSE)</f>
        <v>#N/A</v>
      </c>
      <c r="AX265" s="36">
        <f t="shared" si="47"/>
        <v>0</v>
      </c>
      <c r="AY265" s="36">
        <f t="shared" si="48"/>
        <v>1</v>
      </c>
      <c r="AZ265" s="36">
        <v>1</v>
      </c>
    </row>
    <row r="266" spans="1:52" ht="16.5" hidden="1" customHeight="1" x14ac:dyDescent="0.3">
      <c r="A266" s="51">
        <v>260</v>
      </c>
      <c r="B266" s="52">
        <v>1481</v>
      </c>
      <c r="C266" s="53" t="s">
        <v>49</v>
      </c>
      <c r="D266" s="54" t="s">
        <v>429</v>
      </c>
      <c r="E266" s="53" t="s">
        <v>434</v>
      </c>
      <c r="F266" s="52" t="s">
        <v>290</v>
      </c>
      <c r="G266" s="52" t="s">
        <v>290</v>
      </c>
      <c r="H266" s="55" t="s">
        <v>322</v>
      </c>
      <c r="I266" s="53" t="s">
        <v>1</v>
      </c>
      <c r="J266" s="53" t="s">
        <v>1</v>
      </c>
      <c r="K266" s="53" t="s">
        <v>1</v>
      </c>
      <c r="L266" s="56" t="s">
        <v>431</v>
      </c>
      <c r="M266" s="57" t="s">
        <v>432</v>
      </c>
      <c r="N266" s="58" t="s">
        <v>404</v>
      </c>
      <c r="O266" s="52" t="s">
        <v>1</v>
      </c>
      <c r="P266" s="52" t="s">
        <v>1</v>
      </c>
      <c r="Q266" s="52" t="s">
        <v>1</v>
      </c>
      <c r="R266" s="52">
        <f t="shared" si="40"/>
        <v>0</v>
      </c>
      <c r="S266" s="52" t="s">
        <v>1</v>
      </c>
      <c r="T266" s="52" t="s">
        <v>1</v>
      </c>
      <c r="U266" s="52" t="s">
        <v>1</v>
      </c>
      <c r="V266" s="52" t="s">
        <v>1</v>
      </c>
      <c r="W266" s="52">
        <f t="shared" si="41"/>
        <v>0</v>
      </c>
      <c r="X266" s="52" t="s">
        <v>1</v>
      </c>
      <c r="Y266" s="52" t="s">
        <v>1</v>
      </c>
      <c r="Z266" s="52">
        <v>1</v>
      </c>
      <c r="AA266" s="52">
        <f t="shared" si="42"/>
        <v>0</v>
      </c>
      <c r="AB266" s="52" t="s">
        <v>1</v>
      </c>
      <c r="AC266" s="52" t="s">
        <v>1</v>
      </c>
      <c r="AD266" s="52" t="s">
        <v>1</v>
      </c>
      <c r="AE266" s="52">
        <f t="shared" si="43"/>
        <v>0</v>
      </c>
      <c r="AF266" s="293" t="s">
        <v>1</v>
      </c>
      <c r="AG266" s="293"/>
      <c r="AH266" s="52" t="s">
        <v>1</v>
      </c>
      <c r="AI266" s="52" t="s">
        <v>1</v>
      </c>
      <c r="AJ266" s="52">
        <f t="shared" si="44"/>
        <v>0</v>
      </c>
      <c r="AK266" s="52" t="s">
        <v>1</v>
      </c>
      <c r="AL266" s="293" t="s">
        <v>1</v>
      </c>
      <c r="AM266" s="293"/>
      <c r="AN266" s="52" t="s">
        <v>1</v>
      </c>
      <c r="AO266" s="59" t="s">
        <v>1</v>
      </c>
      <c r="AP266" s="60">
        <f t="shared" si="45"/>
        <v>0</v>
      </c>
      <c r="AQ266" s="294" t="s">
        <v>1</v>
      </c>
      <c r="AR266" s="294"/>
      <c r="AS266" s="294"/>
      <c r="AT266" s="61">
        <v>1</v>
      </c>
      <c r="AU266" s="36">
        <f t="shared" si="46"/>
        <v>1481</v>
      </c>
      <c r="AW266" s="36" t="e">
        <f>VLOOKUP(B266,'[25]Intermediate Cities'!A:A,1,FALSE)</f>
        <v>#N/A</v>
      </c>
      <c r="AX266" s="36">
        <f t="shared" si="47"/>
        <v>0</v>
      </c>
      <c r="AY266" s="36">
        <f t="shared" si="48"/>
        <v>0</v>
      </c>
      <c r="AZ266" s="36">
        <f t="shared" ref="AZ266:AZ279" si="49">R266+AJ266+AP266</f>
        <v>0</v>
      </c>
    </row>
    <row r="267" spans="1:52" ht="15.75" hidden="1" customHeight="1" x14ac:dyDescent="0.3">
      <c r="A267" s="51">
        <v>261</v>
      </c>
      <c r="B267" s="52">
        <v>1482</v>
      </c>
      <c r="C267" s="53" t="s">
        <v>174</v>
      </c>
      <c r="D267" s="54" t="s">
        <v>429</v>
      </c>
      <c r="E267" s="53" t="s">
        <v>434</v>
      </c>
      <c r="F267" s="52" t="s">
        <v>290</v>
      </c>
      <c r="G267" s="52" t="s">
        <v>290</v>
      </c>
      <c r="H267" s="55" t="s">
        <v>305</v>
      </c>
      <c r="I267" s="53" t="s">
        <v>1</v>
      </c>
      <c r="J267" s="53" t="s">
        <v>1</v>
      </c>
      <c r="K267" s="53" t="s">
        <v>1</v>
      </c>
      <c r="L267" s="63" t="s">
        <v>5</v>
      </c>
      <c r="M267" s="57" t="s">
        <v>432</v>
      </c>
      <c r="N267" s="58" t="s">
        <v>404</v>
      </c>
      <c r="O267" s="52" t="s">
        <v>1</v>
      </c>
      <c r="P267" s="52" t="s">
        <v>1</v>
      </c>
      <c r="Q267" s="52" t="s">
        <v>1</v>
      </c>
      <c r="R267" s="52">
        <f t="shared" si="40"/>
        <v>0</v>
      </c>
      <c r="S267" s="52" t="s">
        <v>1</v>
      </c>
      <c r="T267" s="52">
        <v>1</v>
      </c>
      <c r="U267" s="52" t="s">
        <v>1</v>
      </c>
      <c r="V267" s="52" t="s">
        <v>1</v>
      </c>
      <c r="W267" s="52">
        <f t="shared" si="41"/>
        <v>0</v>
      </c>
      <c r="X267" s="52" t="s">
        <v>1</v>
      </c>
      <c r="Y267" s="52" t="s">
        <v>1</v>
      </c>
      <c r="Z267" s="52">
        <v>1</v>
      </c>
      <c r="AA267" s="52">
        <f t="shared" si="42"/>
        <v>0</v>
      </c>
      <c r="AB267" s="52" t="s">
        <v>1</v>
      </c>
      <c r="AC267" s="52" t="s">
        <v>1</v>
      </c>
      <c r="AD267" s="52" t="s">
        <v>1</v>
      </c>
      <c r="AE267" s="52">
        <f t="shared" si="43"/>
        <v>0</v>
      </c>
      <c r="AF267" s="293" t="s">
        <v>1</v>
      </c>
      <c r="AG267" s="293"/>
      <c r="AH267" s="52" t="s">
        <v>1</v>
      </c>
      <c r="AI267" s="52" t="s">
        <v>1</v>
      </c>
      <c r="AJ267" s="52">
        <f t="shared" si="44"/>
        <v>0</v>
      </c>
      <c r="AK267" s="52" t="s">
        <v>1</v>
      </c>
      <c r="AL267" s="293" t="s">
        <v>1</v>
      </c>
      <c r="AM267" s="293"/>
      <c r="AN267" s="52" t="s">
        <v>1</v>
      </c>
      <c r="AO267" s="59" t="s">
        <v>1</v>
      </c>
      <c r="AP267" s="60">
        <f t="shared" si="45"/>
        <v>0</v>
      </c>
      <c r="AQ267" s="294" t="s">
        <v>1</v>
      </c>
      <c r="AR267" s="294"/>
      <c r="AS267" s="294"/>
      <c r="AT267" s="61">
        <v>1</v>
      </c>
      <c r="AU267" s="36">
        <f t="shared" si="46"/>
        <v>1482</v>
      </c>
      <c r="AW267" s="36" t="e">
        <f>VLOOKUP(B267,'[25]Intermediate Cities'!A:A,1,FALSE)</f>
        <v>#N/A</v>
      </c>
      <c r="AX267" s="36">
        <f t="shared" si="47"/>
        <v>0</v>
      </c>
      <c r="AY267" s="36">
        <f t="shared" si="48"/>
        <v>0</v>
      </c>
      <c r="AZ267" s="36">
        <f t="shared" si="49"/>
        <v>0</v>
      </c>
    </row>
    <row r="268" spans="1:52" ht="16.5" hidden="1" customHeight="1" x14ac:dyDescent="0.3">
      <c r="A268" s="51">
        <v>262</v>
      </c>
      <c r="B268" s="52">
        <v>1483</v>
      </c>
      <c r="C268" s="53" t="s">
        <v>180</v>
      </c>
      <c r="D268" s="54" t="s">
        <v>429</v>
      </c>
      <c r="E268" s="53" t="s">
        <v>434</v>
      </c>
      <c r="F268" s="52" t="s">
        <v>290</v>
      </c>
      <c r="G268" s="52" t="s">
        <v>290</v>
      </c>
      <c r="H268" s="55" t="s">
        <v>323</v>
      </c>
      <c r="I268" s="53" t="s">
        <v>1</v>
      </c>
      <c r="J268" s="53" t="s">
        <v>1</v>
      </c>
      <c r="K268" s="53" t="s">
        <v>1</v>
      </c>
      <c r="L268" s="63" t="s">
        <v>5</v>
      </c>
      <c r="M268" s="64" t="s">
        <v>404</v>
      </c>
      <c r="N268" s="58" t="s">
        <v>404</v>
      </c>
      <c r="O268" s="52">
        <v>1</v>
      </c>
      <c r="P268" s="52">
        <v>1</v>
      </c>
      <c r="Q268" s="52">
        <v>1</v>
      </c>
      <c r="R268" s="52">
        <f t="shared" si="40"/>
        <v>3</v>
      </c>
      <c r="S268" s="52" t="s">
        <v>433</v>
      </c>
      <c r="T268" s="52" t="s">
        <v>1</v>
      </c>
      <c r="U268" s="52" t="s">
        <v>1</v>
      </c>
      <c r="V268" s="52" t="s">
        <v>1</v>
      </c>
      <c r="W268" s="52">
        <f t="shared" si="41"/>
        <v>0</v>
      </c>
      <c r="X268" s="52">
        <v>1</v>
      </c>
      <c r="Y268" s="52">
        <v>1</v>
      </c>
      <c r="Z268" s="52">
        <v>1</v>
      </c>
      <c r="AA268" s="52">
        <f t="shared" si="42"/>
        <v>0</v>
      </c>
      <c r="AB268" s="52" t="s">
        <v>1</v>
      </c>
      <c r="AC268" s="52" t="s">
        <v>1</v>
      </c>
      <c r="AD268" s="52" t="s">
        <v>1</v>
      </c>
      <c r="AE268" s="52">
        <f t="shared" si="43"/>
        <v>0</v>
      </c>
      <c r="AF268" s="293" t="s">
        <v>1</v>
      </c>
      <c r="AG268" s="293"/>
      <c r="AH268" s="52" t="s">
        <v>1</v>
      </c>
      <c r="AI268" s="52" t="s">
        <v>1</v>
      </c>
      <c r="AJ268" s="52">
        <f t="shared" si="44"/>
        <v>0</v>
      </c>
      <c r="AK268" s="52" t="s">
        <v>1</v>
      </c>
      <c r="AL268" s="293" t="s">
        <v>1</v>
      </c>
      <c r="AM268" s="293"/>
      <c r="AN268" s="52" t="s">
        <v>1</v>
      </c>
      <c r="AO268" s="59" t="s">
        <v>1</v>
      </c>
      <c r="AP268" s="60">
        <f t="shared" si="45"/>
        <v>0</v>
      </c>
      <c r="AQ268" s="294" t="s">
        <v>1</v>
      </c>
      <c r="AR268" s="294"/>
      <c r="AS268" s="294"/>
      <c r="AT268" s="61">
        <v>1</v>
      </c>
      <c r="AU268" s="36">
        <f t="shared" si="46"/>
        <v>1483</v>
      </c>
      <c r="AW268" s="36">
        <f>VLOOKUP(B268,'[25]Intermediate Cities'!A:A,1,FALSE)</f>
        <v>1483</v>
      </c>
      <c r="AX268" s="36">
        <f t="shared" si="47"/>
        <v>0</v>
      </c>
      <c r="AY268" s="36">
        <f t="shared" si="48"/>
        <v>1</v>
      </c>
      <c r="AZ268" s="36">
        <v>1</v>
      </c>
    </row>
    <row r="269" spans="1:52" ht="15.75" hidden="1" customHeight="1" x14ac:dyDescent="0.3">
      <c r="A269" s="51">
        <v>263</v>
      </c>
      <c r="B269" s="52">
        <v>1484</v>
      </c>
      <c r="C269" s="53" t="s">
        <v>173</v>
      </c>
      <c r="D269" s="54" t="s">
        <v>429</v>
      </c>
      <c r="E269" s="53" t="s">
        <v>434</v>
      </c>
      <c r="F269" s="52" t="s">
        <v>290</v>
      </c>
      <c r="G269" s="52" t="s">
        <v>290</v>
      </c>
      <c r="H269" s="55" t="s">
        <v>306</v>
      </c>
      <c r="I269" s="53" t="s">
        <v>1</v>
      </c>
      <c r="J269" s="53" t="s">
        <v>1</v>
      </c>
      <c r="K269" s="53" t="s">
        <v>1</v>
      </c>
      <c r="L269" s="63" t="s">
        <v>5</v>
      </c>
      <c r="M269" s="64" t="s">
        <v>404</v>
      </c>
      <c r="N269" s="58" t="s">
        <v>404</v>
      </c>
      <c r="O269" s="52">
        <v>1</v>
      </c>
      <c r="P269" s="52">
        <v>1</v>
      </c>
      <c r="Q269" s="52">
        <v>1</v>
      </c>
      <c r="R269" s="52">
        <f t="shared" si="40"/>
        <v>3</v>
      </c>
      <c r="S269" s="52" t="s">
        <v>433</v>
      </c>
      <c r="T269" s="52" t="s">
        <v>1</v>
      </c>
      <c r="U269" s="52" t="s">
        <v>1</v>
      </c>
      <c r="V269" s="52" t="s">
        <v>1</v>
      </c>
      <c r="W269" s="52">
        <f t="shared" si="41"/>
        <v>0</v>
      </c>
      <c r="X269" s="52" t="s">
        <v>1</v>
      </c>
      <c r="Y269" s="52" t="s">
        <v>1</v>
      </c>
      <c r="Z269" s="52" t="s">
        <v>1</v>
      </c>
      <c r="AA269" s="52">
        <f t="shared" si="42"/>
        <v>0</v>
      </c>
      <c r="AB269" s="52" t="s">
        <v>1</v>
      </c>
      <c r="AC269" s="52" t="s">
        <v>1</v>
      </c>
      <c r="AD269" s="52" t="s">
        <v>1</v>
      </c>
      <c r="AE269" s="52">
        <f t="shared" si="43"/>
        <v>0</v>
      </c>
      <c r="AF269" s="293">
        <v>1</v>
      </c>
      <c r="AG269" s="293"/>
      <c r="AH269" s="52">
        <v>1</v>
      </c>
      <c r="AI269" s="52">
        <v>1</v>
      </c>
      <c r="AJ269" s="52">
        <f t="shared" si="44"/>
        <v>3</v>
      </c>
      <c r="AK269" s="52" t="s">
        <v>433</v>
      </c>
      <c r="AL269" s="293" t="s">
        <v>1</v>
      </c>
      <c r="AM269" s="293"/>
      <c r="AN269" s="52" t="s">
        <v>1</v>
      </c>
      <c r="AO269" s="59" t="s">
        <v>1</v>
      </c>
      <c r="AP269" s="60">
        <f t="shared" si="45"/>
        <v>0</v>
      </c>
      <c r="AQ269" s="294" t="s">
        <v>1</v>
      </c>
      <c r="AR269" s="294"/>
      <c r="AS269" s="294"/>
      <c r="AT269" s="61">
        <v>1</v>
      </c>
      <c r="AU269" s="36">
        <f t="shared" si="46"/>
        <v>1484</v>
      </c>
      <c r="AW269" s="36" t="e">
        <f>VLOOKUP(B269,'[25]Intermediate Cities'!A:A,1,FALSE)</f>
        <v>#N/A</v>
      </c>
      <c r="AX269" s="36">
        <f t="shared" si="47"/>
        <v>0</v>
      </c>
      <c r="AY269" s="36">
        <f t="shared" si="48"/>
        <v>2</v>
      </c>
      <c r="AZ269" s="36">
        <v>1</v>
      </c>
    </row>
    <row r="270" spans="1:52" ht="15.75" hidden="1" customHeight="1" x14ac:dyDescent="0.3">
      <c r="A270" s="51">
        <v>264</v>
      </c>
      <c r="B270" s="52">
        <v>1485</v>
      </c>
      <c r="C270" s="53" t="s">
        <v>200</v>
      </c>
      <c r="D270" s="54" t="s">
        <v>429</v>
      </c>
      <c r="E270" s="53" t="s">
        <v>434</v>
      </c>
      <c r="F270" s="52" t="s">
        <v>292</v>
      </c>
      <c r="G270" s="52" t="s">
        <v>292</v>
      </c>
      <c r="H270" s="55" t="s">
        <v>310</v>
      </c>
      <c r="I270" s="53" t="s">
        <v>1</v>
      </c>
      <c r="J270" s="53" t="s">
        <v>1</v>
      </c>
      <c r="K270" s="53" t="s">
        <v>1</v>
      </c>
      <c r="L270" s="63" t="s">
        <v>5</v>
      </c>
      <c r="M270" s="64" t="s">
        <v>404</v>
      </c>
      <c r="N270" s="58" t="s">
        <v>404</v>
      </c>
      <c r="O270" s="52">
        <v>1</v>
      </c>
      <c r="P270" s="52">
        <v>1</v>
      </c>
      <c r="Q270" s="52">
        <v>1</v>
      </c>
      <c r="R270" s="52">
        <f t="shared" si="40"/>
        <v>3</v>
      </c>
      <c r="S270" s="52" t="s">
        <v>433</v>
      </c>
      <c r="T270" s="52" t="s">
        <v>1</v>
      </c>
      <c r="U270" s="52" t="s">
        <v>1</v>
      </c>
      <c r="V270" s="52" t="s">
        <v>1</v>
      </c>
      <c r="W270" s="52">
        <f t="shared" si="41"/>
        <v>0</v>
      </c>
      <c r="X270" s="52" t="s">
        <v>1</v>
      </c>
      <c r="Y270" s="52" t="s">
        <v>1</v>
      </c>
      <c r="Z270" s="52">
        <v>1</v>
      </c>
      <c r="AA270" s="52">
        <f t="shared" si="42"/>
        <v>0</v>
      </c>
      <c r="AB270" s="52" t="s">
        <v>1</v>
      </c>
      <c r="AC270" s="52" t="s">
        <v>1</v>
      </c>
      <c r="AD270" s="52" t="s">
        <v>1</v>
      </c>
      <c r="AE270" s="52">
        <f t="shared" si="43"/>
        <v>0</v>
      </c>
      <c r="AF270" s="293">
        <v>1</v>
      </c>
      <c r="AG270" s="293"/>
      <c r="AH270" s="52" t="s">
        <v>1</v>
      </c>
      <c r="AI270" s="52">
        <v>1</v>
      </c>
      <c r="AJ270" s="52">
        <f t="shared" si="44"/>
        <v>2</v>
      </c>
      <c r="AK270" s="52" t="s">
        <v>433</v>
      </c>
      <c r="AL270" s="293">
        <v>1</v>
      </c>
      <c r="AM270" s="293"/>
      <c r="AN270" s="52" t="s">
        <v>1</v>
      </c>
      <c r="AO270" s="59">
        <v>1</v>
      </c>
      <c r="AP270" s="60">
        <f t="shared" si="45"/>
        <v>2</v>
      </c>
      <c r="AQ270" s="294" t="s">
        <v>433</v>
      </c>
      <c r="AR270" s="294"/>
      <c r="AS270" s="294"/>
      <c r="AT270" s="61">
        <v>1</v>
      </c>
      <c r="AU270" s="36">
        <f t="shared" si="46"/>
        <v>1485</v>
      </c>
      <c r="AW270" s="36" t="e">
        <f>VLOOKUP(B270,'[25]Intermediate Cities'!A:A,1,FALSE)</f>
        <v>#N/A</v>
      </c>
      <c r="AX270" s="36">
        <f t="shared" si="47"/>
        <v>0</v>
      </c>
      <c r="AY270" s="36">
        <f t="shared" si="48"/>
        <v>3</v>
      </c>
      <c r="AZ270" s="36">
        <v>1</v>
      </c>
    </row>
    <row r="271" spans="1:52" ht="16.5" hidden="1" customHeight="1" x14ac:dyDescent="0.3">
      <c r="A271" s="51">
        <v>265</v>
      </c>
      <c r="B271" s="52">
        <v>1486</v>
      </c>
      <c r="C271" s="53" t="s">
        <v>97</v>
      </c>
      <c r="D271" s="54" t="s">
        <v>429</v>
      </c>
      <c r="E271" s="53" t="s">
        <v>434</v>
      </c>
      <c r="F271" s="52" t="s">
        <v>292</v>
      </c>
      <c r="G271" s="52" t="s">
        <v>292</v>
      </c>
      <c r="H271" s="55" t="s">
        <v>310</v>
      </c>
      <c r="I271" s="53" t="s">
        <v>1</v>
      </c>
      <c r="J271" s="53" t="s">
        <v>1</v>
      </c>
      <c r="K271" s="53" t="s">
        <v>1</v>
      </c>
      <c r="L271" s="56" t="s">
        <v>431</v>
      </c>
      <c r="M271" s="64" t="s">
        <v>404</v>
      </c>
      <c r="N271" s="58" t="s">
        <v>404</v>
      </c>
      <c r="O271" s="52">
        <v>1</v>
      </c>
      <c r="P271" s="52">
        <v>1</v>
      </c>
      <c r="Q271" s="52">
        <v>1</v>
      </c>
      <c r="R271" s="52">
        <f t="shared" si="40"/>
        <v>3</v>
      </c>
      <c r="S271" s="52" t="s">
        <v>433</v>
      </c>
      <c r="T271" s="52" t="s">
        <v>1</v>
      </c>
      <c r="U271" s="52" t="s">
        <v>1</v>
      </c>
      <c r="V271" s="52" t="s">
        <v>1</v>
      </c>
      <c r="W271" s="52">
        <f t="shared" si="41"/>
        <v>0</v>
      </c>
      <c r="X271" s="52" t="s">
        <v>1</v>
      </c>
      <c r="Y271" s="52" t="s">
        <v>1</v>
      </c>
      <c r="Z271" s="52" t="s">
        <v>1</v>
      </c>
      <c r="AA271" s="52">
        <f t="shared" si="42"/>
        <v>0</v>
      </c>
      <c r="AB271" s="52" t="s">
        <v>1</v>
      </c>
      <c r="AC271" s="52" t="s">
        <v>1</v>
      </c>
      <c r="AD271" s="52" t="s">
        <v>1</v>
      </c>
      <c r="AE271" s="52">
        <f t="shared" si="43"/>
        <v>0</v>
      </c>
      <c r="AF271" s="293" t="s">
        <v>1</v>
      </c>
      <c r="AG271" s="293"/>
      <c r="AH271" s="52" t="s">
        <v>1</v>
      </c>
      <c r="AI271" s="52" t="s">
        <v>1</v>
      </c>
      <c r="AJ271" s="52">
        <f t="shared" si="44"/>
        <v>0</v>
      </c>
      <c r="AK271" s="52" t="s">
        <v>1</v>
      </c>
      <c r="AL271" s="293" t="s">
        <v>1</v>
      </c>
      <c r="AM271" s="293"/>
      <c r="AN271" s="52" t="s">
        <v>1</v>
      </c>
      <c r="AO271" s="59" t="s">
        <v>1</v>
      </c>
      <c r="AP271" s="60">
        <f t="shared" si="45"/>
        <v>0</v>
      </c>
      <c r="AQ271" s="294" t="s">
        <v>1</v>
      </c>
      <c r="AR271" s="294"/>
      <c r="AS271" s="294"/>
      <c r="AT271" s="61">
        <v>1</v>
      </c>
      <c r="AU271" s="36">
        <f t="shared" si="46"/>
        <v>1486</v>
      </c>
      <c r="AW271" s="36">
        <f>VLOOKUP(B271,'[25]Intermediate Cities'!A:A,1,FALSE)</f>
        <v>1486</v>
      </c>
      <c r="AX271" s="36">
        <f t="shared" si="47"/>
        <v>0</v>
      </c>
      <c r="AY271" s="36">
        <f t="shared" si="48"/>
        <v>1</v>
      </c>
      <c r="AZ271" s="36">
        <v>1</v>
      </c>
    </row>
    <row r="272" spans="1:52" ht="15.75" hidden="1" customHeight="1" x14ac:dyDescent="0.3">
      <c r="A272" s="51">
        <v>266</v>
      </c>
      <c r="B272" s="52">
        <v>1487</v>
      </c>
      <c r="C272" s="53" t="s">
        <v>100</v>
      </c>
      <c r="D272" s="54" t="s">
        <v>429</v>
      </c>
      <c r="E272" s="53" t="s">
        <v>434</v>
      </c>
      <c r="F272" s="52" t="s">
        <v>292</v>
      </c>
      <c r="G272" s="52" t="s">
        <v>292</v>
      </c>
      <c r="H272" s="55" t="s">
        <v>338</v>
      </c>
      <c r="I272" s="53" t="s">
        <v>1</v>
      </c>
      <c r="J272" s="53" t="s">
        <v>1</v>
      </c>
      <c r="K272" s="53" t="s">
        <v>1</v>
      </c>
      <c r="L272" s="56" t="s">
        <v>431</v>
      </c>
      <c r="M272" s="64" t="s">
        <v>404</v>
      </c>
      <c r="N272" s="58" t="s">
        <v>404</v>
      </c>
      <c r="O272" s="52" t="s">
        <v>1</v>
      </c>
      <c r="P272" s="52">
        <v>1</v>
      </c>
      <c r="Q272" s="52">
        <v>1</v>
      </c>
      <c r="R272" s="52">
        <f t="shared" si="40"/>
        <v>2</v>
      </c>
      <c r="S272" s="52" t="s">
        <v>433</v>
      </c>
      <c r="T272" s="52" t="s">
        <v>1</v>
      </c>
      <c r="U272" s="52">
        <v>1</v>
      </c>
      <c r="V272" s="52" t="s">
        <v>1</v>
      </c>
      <c r="W272" s="52">
        <f t="shared" si="41"/>
        <v>0</v>
      </c>
      <c r="X272" s="52" t="s">
        <v>1</v>
      </c>
      <c r="Y272" s="52">
        <v>1</v>
      </c>
      <c r="Z272" s="52">
        <v>1</v>
      </c>
      <c r="AA272" s="52">
        <f t="shared" si="42"/>
        <v>0</v>
      </c>
      <c r="AB272" s="52" t="s">
        <v>1</v>
      </c>
      <c r="AC272" s="52">
        <v>1</v>
      </c>
      <c r="AD272" s="52" t="s">
        <v>1</v>
      </c>
      <c r="AE272" s="52">
        <f t="shared" si="43"/>
        <v>1</v>
      </c>
      <c r="AF272" s="293" t="s">
        <v>1</v>
      </c>
      <c r="AG272" s="293"/>
      <c r="AH272" s="52">
        <v>1</v>
      </c>
      <c r="AI272" s="52">
        <v>1</v>
      </c>
      <c r="AJ272" s="52">
        <f t="shared" si="44"/>
        <v>2</v>
      </c>
      <c r="AK272" s="52" t="s">
        <v>433</v>
      </c>
      <c r="AL272" s="293" t="s">
        <v>1</v>
      </c>
      <c r="AM272" s="293"/>
      <c r="AN272" s="52" t="s">
        <v>1</v>
      </c>
      <c r="AO272" s="59">
        <v>1</v>
      </c>
      <c r="AP272" s="60">
        <f t="shared" si="45"/>
        <v>1</v>
      </c>
      <c r="AQ272" s="294" t="s">
        <v>433</v>
      </c>
      <c r="AR272" s="294"/>
      <c r="AS272" s="294"/>
      <c r="AT272" s="61">
        <v>1</v>
      </c>
      <c r="AU272" s="36">
        <f t="shared" si="46"/>
        <v>1487</v>
      </c>
      <c r="AW272" s="36" t="e">
        <f>VLOOKUP(B272,'[25]Intermediate Cities'!A:A,1,FALSE)</f>
        <v>#N/A</v>
      </c>
      <c r="AX272" s="36">
        <f t="shared" si="47"/>
        <v>0</v>
      </c>
      <c r="AY272" s="36">
        <f t="shared" si="48"/>
        <v>3</v>
      </c>
      <c r="AZ272" s="36">
        <v>1</v>
      </c>
    </row>
    <row r="273" spans="1:52" ht="16.5" hidden="1" customHeight="1" x14ac:dyDescent="0.3">
      <c r="A273" s="51">
        <v>267</v>
      </c>
      <c r="B273" s="52">
        <v>1488</v>
      </c>
      <c r="C273" s="53" t="s">
        <v>102</v>
      </c>
      <c r="D273" s="54" t="s">
        <v>429</v>
      </c>
      <c r="E273" s="53" t="s">
        <v>434</v>
      </c>
      <c r="F273" s="52" t="s">
        <v>292</v>
      </c>
      <c r="G273" s="52" t="s">
        <v>292</v>
      </c>
      <c r="H273" s="55" t="s">
        <v>333</v>
      </c>
      <c r="I273" s="53" t="s">
        <v>1</v>
      </c>
      <c r="J273" s="53" t="s">
        <v>1</v>
      </c>
      <c r="K273" s="53" t="s">
        <v>1</v>
      </c>
      <c r="L273" s="56" t="s">
        <v>431</v>
      </c>
      <c r="M273" s="57" t="s">
        <v>432</v>
      </c>
      <c r="N273" s="58" t="s">
        <v>404</v>
      </c>
      <c r="O273" s="52">
        <v>1</v>
      </c>
      <c r="P273" s="52" t="s">
        <v>1</v>
      </c>
      <c r="Q273" s="52">
        <v>1</v>
      </c>
      <c r="R273" s="52">
        <f t="shared" si="40"/>
        <v>2</v>
      </c>
      <c r="S273" s="52" t="s">
        <v>433</v>
      </c>
      <c r="T273" s="52" t="s">
        <v>1</v>
      </c>
      <c r="U273" s="52" t="s">
        <v>1</v>
      </c>
      <c r="V273" s="52" t="s">
        <v>1</v>
      </c>
      <c r="W273" s="52">
        <f t="shared" si="41"/>
        <v>0</v>
      </c>
      <c r="X273" s="52" t="s">
        <v>1</v>
      </c>
      <c r="Y273" s="52" t="s">
        <v>1</v>
      </c>
      <c r="Z273" s="52" t="s">
        <v>1</v>
      </c>
      <c r="AA273" s="52">
        <f t="shared" si="42"/>
        <v>0</v>
      </c>
      <c r="AB273" s="52" t="s">
        <v>1</v>
      </c>
      <c r="AC273" s="52" t="s">
        <v>1</v>
      </c>
      <c r="AD273" s="52" t="s">
        <v>1</v>
      </c>
      <c r="AE273" s="52">
        <f t="shared" si="43"/>
        <v>0</v>
      </c>
      <c r="AF273" s="293" t="s">
        <v>1</v>
      </c>
      <c r="AG273" s="293"/>
      <c r="AH273" s="52" t="s">
        <v>1</v>
      </c>
      <c r="AI273" s="52" t="s">
        <v>1</v>
      </c>
      <c r="AJ273" s="52">
        <f t="shared" si="44"/>
        <v>0</v>
      </c>
      <c r="AK273" s="52" t="s">
        <v>1</v>
      </c>
      <c r="AL273" s="293" t="s">
        <v>1</v>
      </c>
      <c r="AM273" s="293"/>
      <c r="AN273" s="52" t="s">
        <v>1</v>
      </c>
      <c r="AO273" s="59" t="s">
        <v>1</v>
      </c>
      <c r="AP273" s="60">
        <f t="shared" si="45"/>
        <v>0</v>
      </c>
      <c r="AQ273" s="294" t="s">
        <v>1</v>
      </c>
      <c r="AR273" s="294"/>
      <c r="AS273" s="294"/>
      <c r="AT273" s="61">
        <v>1</v>
      </c>
      <c r="AU273" s="36">
        <f t="shared" si="46"/>
        <v>1488</v>
      </c>
      <c r="AW273" s="36" t="e">
        <f>VLOOKUP(B273,'[25]Intermediate Cities'!A:A,1,FALSE)</f>
        <v>#N/A</v>
      </c>
      <c r="AX273" s="36">
        <f t="shared" si="47"/>
        <v>0</v>
      </c>
      <c r="AY273" s="36">
        <f t="shared" si="48"/>
        <v>1</v>
      </c>
      <c r="AZ273" s="36">
        <v>1</v>
      </c>
    </row>
    <row r="274" spans="1:52" ht="15.75" hidden="1" customHeight="1" x14ac:dyDescent="0.3">
      <c r="A274" s="51">
        <v>268</v>
      </c>
      <c r="B274" s="52">
        <v>1489</v>
      </c>
      <c r="C274" s="53" t="s">
        <v>145</v>
      </c>
      <c r="D274" s="54" t="s">
        <v>429</v>
      </c>
      <c r="E274" s="53" t="s">
        <v>434</v>
      </c>
      <c r="F274" s="52" t="s">
        <v>294</v>
      </c>
      <c r="G274" s="52" t="s">
        <v>294</v>
      </c>
      <c r="H274" s="55" t="s">
        <v>313</v>
      </c>
      <c r="I274" s="53" t="s">
        <v>1</v>
      </c>
      <c r="J274" s="53" t="s">
        <v>1</v>
      </c>
      <c r="K274" s="53" t="s">
        <v>1</v>
      </c>
      <c r="L274" s="56" t="s">
        <v>431</v>
      </c>
      <c r="M274" s="57" t="s">
        <v>432</v>
      </c>
      <c r="N274" s="58" t="s">
        <v>404</v>
      </c>
      <c r="O274" s="52" t="s">
        <v>1</v>
      </c>
      <c r="P274" s="52" t="s">
        <v>1</v>
      </c>
      <c r="Q274" s="52" t="s">
        <v>1</v>
      </c>
      <c r="R274" s="52">
        <f t="shared" si="40"/>
        <v>0</v>
      </c>
      <c r="S274" s="52" t="s">
        <v>1</v>
      </c>
      <c r="T274" s="52" t="s">
        <v>1</v>
      </c>
      <c r="U274" s="52" t="s">
        <v>1</v>
      </c>
      <c r="V274" s="52" t="s">
        <v>1</v>
      </c>
      <c r="W274" s="52">
        <f t="shared" si="41"/>
        <v>0</v>
      </c>
      <c r="X274" s="52" t="s">
        <v>1</v>
      </c>
      <c r="Y274" s="52" t="s">
        <v>1</v>
      </c>
      <c r="Z274" s="52" t="s">
        <v>1</v>
      </c>
      <c r="AA274" s="52">
        <f>SUBTOTAL(9,X274:Z274)</f>
        <v>0</v>
      </c>
      <c r="AB274" s="52" t="s">
        <v>1</v>
      </c>
      <c r="AC274" s="52" t="s">
        <v>1</v>
      </c>
      <c r="AD274" s="52" t="s">
        <v>1</v>
      </c>
      <c r="AE274" s="52">
        <f t="shared" si="43"/>
        <v>0</v>
      </c>
      <c r="AF274" s="293" t="s">
        <v>1</v>
      </c>
      <c r="AG274" s="293"/>
      <c r="AH274" s="52" t="s">
        <v>1</v>
      </c>
      <c r="AI274" s="52">
        <v>1</v>
      </c>
      <c r="AJ274" s="52">
        <f t="shared" si="44"/>
        <v>1</v>
      </c>
      <c r="AK274" s="52" t="s">
        <v>433</v>
      </c>
      <c r="AL274" s="293" t="s">
        <v>1</v>
      </c>
      <c r="AM274" s="293"/>
      <c r="AN274" s="52" t="s">
        <v>1</v>
      </c>
      <c r="AO274" s="59" t="s">
        <v>1</v>
      </c>
      <c r="AP274" s="60">
        <f t="shared" si="45"/>
        <v>0</v>
      </c>
      <c r="AQ274" s="294" t="s">
        <v>1</v>
      </c>
      <c r="AR274" s="294"/>
      <c r="AS274" s="294"/>
      <c r="AT274" s="61">
        <v>1</v>
      </c>
      <c r="AU274" s="36">
        <f t="shared" si="46"/>
        <v>1489</v>
      </c>
      <c r="AW274" s="36" t="e">
        <f>VLOOKUP(B274,'[25]Intermediate Cities'!A:A,1,FALSE)</f>
        <v>#N/A</v>
      </c>
      <c r="AX274" s="36">
        <f t="shared" si="47"/>
        <v>0</v>
      </c>
      <c r="AY274" s="36">
        <f t="shared" si="48"/>
        <v>1</v>
      </c>
      <c r="AZ274" s="36">
        <f t="shared" si="49"/>
        <v>1</v>
      </c>
    </row>
    <row r="275" spans="1:52" ht="15.75" hidden="1" customHeight="1" x14ac:dyDescent="0.3">
      <c r="A275" s="51">
        <v>269</v>
      </c>
      <c r="B275" s="52">
        <v>1490</v>
      </c>
      <c r="C275" s="53" t="s">
        <v>229</v>
      </c>
      <c r="D275" s="54" t="s">
        <v>429</v>
      </c>
      <c r="E275" s="53" t="s">
        <v>434</v>
      </c>
      <c r="F275" s="52" t="s">
        <v>298</v>
      </c>
      <c r="G275" s="52" t="s">
        <v>298</v>
      </c>
      <c r="H275" s="55" t="s">
        <v>347</v>
      </c>
      <c r="I275" s="53" t="s">
        <v>1</v>
      </c>
      <c r="J275" s="53" t="s">
        <v>1</v>
      </c>
      <c r="K275" s="53" t="s">
        <v>1</v>
      </c>
      <c r="L275" s="63" t="s">
        <v>5</v>
      </c>
      <c r="M275" s="64" t="s">
        <v>404</v>
      </c>
      <c r="N275" s="58" t="s">
        <v>404</v>
      </c>
      <c r="O275" s="52">
        <v>1</v>
      </c>
      <c r="P275" s="52">
        <v>1</v>
      </c>
      <c r="Q275" s="52">
        <v>1</v>
      </c>
      <c r="R275" s="52">
        <f t="shared" si="40"/>
        <v>3</v>
      </c>
      <c r="S275" s="52" t="s">
        <v>433</v>
      </c>
      <c r="T275" s="52">
        <v>1</v>
      </c>
      <c r="U275" s="52">
        <v>1</v>
      </c>
      <c r="V275" s="52">
        <v>1</v>
      </c>
      <c r="W275" s="52">
        <f t="shared" si="41"/>
        <v>0</v>
      </c>
      <c r="X275" s="52">
        <v>1</v>
      </c>
      <c r="Y275" s="52">
        <v>1</v>
      </c>
      <c r="Z275" s="52">
        <v>1</v>
      </c>
      <c r="AA275" s="52">
        <f>SUBTOTAL(9,X275:Z275)</f>
        <v>0</v>
      </c>
      <c r="AB275" s="52" t="s">
        <v>1</v>
      </c>
      <c r="AC275" s="52" t="s">
        <v>1</v>
      </c>
      <c r="AD275" s="52" t="s">
        <v>1</v>
      </c>
      <c r="AE275" s="52">
        <f t="shared" si="43"/>
        <v>0</v>
      </c>
      <c r="AF275" s="293">
        <v>1</v>
      </c>
      <c r="AG275" s="293"/>
      <c r="AH275" s="52">
        <v>1</v>
      </c>
      <c r="AI275" s="52">
        <v>1</v>
      </c>
      <c r="AJ275" s="52">
        <f t="shared" si="44"/>
        <v>3</v>
      </c>
      <c r="AK275" s="52" t="s">
        <v>433</v>
      </c>
      <c r="AL275" s="293" t="s">
        <v>1</v>
      </c>
      <c r="AM275" s="293"/>
      <c r="AN275" s="52" t="s">
        <v>1</v>
      </c>
      <c r="AO275" s="59" t="s">
        <v>1</v>
      </c>
      <c r="AP275" s="60">
        <f t="shared" si="45"/>
        <v>0</v>
      </c>
      <c r="AQ275" s="294" t="s">
        <v>1</v>
      </c>
      <c r="AR275" s="294"/>
      <c r="AS275" s="294"/>
      <c r="AT275" s="61">
        <v>1</v>
      </c>
      <c r="AU275" s="36">
        <f t="shared" si="46"/>
        <v>1490</v>
      </c>
      <c r="AW275" s="36">
        <f>VLOOKUP(B275,'[25]Intermediate Cities'!A:A,1,FALSE)</f>
        <v>1490</v>
      </c>
      <c r="AX275" s="36">
        <f t="shared" si="47"/>
        <v>0</v>
      </c>
      <c r="AY275" s="36">
        <f t="shared" si="48"/>
        <v>2</v>
      </c>
      <c r="AZ275" s="36">
        <v>1</v>
      </c>
    </row>
    <row r="276" spans="1:52" ht="16.5" hidden="1" customHeight="1" x14ac:dyDescent="0.3">
      <c r="A276" s="51">
        <v>270</v>
      </c>
      <c r="B276" s="52">
        <v>1491</v>
      </c>
      <c r="C276" s="53" t="s">
        <v>260</v>
      </c>
      <c r="D276" s="54" t="s">
        <v>429</v>
      </c>
      <c r="E276" s="53" t="s">
        <v>434</v>
      </c>
      <c r="F276" s="52" t="s">
        <v>297</v>
      </c>
      <c r="G276" s="52" t="s">
        <v>297</v>
      </c>
      <c r="H276" s="55" t="s">
        <v>343</v>
      </c>
      <c r="I276" s="53" t="s">
        <v>1</v>
      </c>
      <c r="J276" s="53" t="s">
        <v>1</v>
      </c>
      <c r="K276" s="53" t="s">
        <v>1</v>
      </c>
      <c r="L276" s="68" t="s">
        <v>6</v>
      </c>
      <c r="M276" s="57" t="s">
        <v>432</v>
      </c>
      <c r="N276" s="58" t="s">
        <v>404</v>
      </c>
      <c r="O276" s="52">
        <v>1</v>
      </c>
      <c r="P276" s="52" t="s">
        <v>1</v>
      </c>
      <c r="Q276" s="52">
        <v>1</v>
      </c>
      <c r="R276" s="52">
        <f t="shared" si="40"/>
        <v>2</v>
      </c>
      <c r="S276" s="52" t="s">
        <v>433</v>
      </c>
      <c r="T276" s="52">
        <v>1</v>
      </c>
      <c r="U276" s="52" t="s">
        <v>1</v>
      </c>
      <c r="V276" s="52">
        <v>1</v>
      </c>
      <c r="W276" s="52">
        <f t="shared" si="41"/>
        <v>0</v>
      </c>
      <c r="X276" s="52" t="s">
        <v>1</v>
      </c>
      <c r="Y276" s="52" t="s">
        <v>1</v>
      </c>
      <c r="Z276" s="52">
        <v>1</v>
      </c>
      <c r="AA276" s="52">
        <f t="shared" si="42"/>
        <v>0</v>
      </c>
      <c r="AB276" s="52">
        <v>1</v>
      </c>
      <c r="AC276" s="52">
        <v>1</v>
      </c>
      <c r="AD276" s="52">
        <v>1</v>
      </c>
      <c r="AE276" s="52">
        <f t="shared" si="43"/>
        <v>3</v>
      </c>
      <c r="AF276" s="293" t="s">
        <v>1</v>
      </c>
      <c r="AG276" s="293"/>
      <c r="AH276" s="52" t="s">
        <v>1</v>
      </c>
      <c r="AI276" s="52" t="s">
        <v>1</v>
      </c>
      <c r="AJ276" s="52">
        <f t="shared" si="44"/>
        <v>0</v>
      </c>
      <c r="AK276" s="52" t="s">
        <v>1</v>
      </c>
      <c r="AL276" s="293" t="s">
        <v>1</v>
      </c>
      <c r="AM276" s="293"/>
      <c r="AN276" s="52" t="s">
        <v>1</v>
      </c>
      <c r="AO276" s="59" t="s">
        <v>1</v>
      </c>
      <c r="AP276" s="60">
        <f t="shared" si="45"/>
        <v>0</v>
      </c>
      <c r="AQ276" s="294" t="s">
        <v>1</v>
      </c>
      <c r="AR276" s="294"/>
      <c r="AS276" s="294"/>
      <c r="AT276" s="61">
        <v>1</v>
      </c>
      <c r="AU276" s="36">
        <f t="shared" si="46"/>
        <v>1491</v>
      </c>
      <c r="AW276" s="36" t="e">
        <f>VLOOKUP(B276,'[25]Intermediate Cities'!A:A,1,FALSE)</f>
        <v>#N/A</v>
      </c>
      <c r="AX276" s="36">
        <f t="shared" si="47"/>
        <v>0</v>
      </c>
      <c r="AY276" s="36">
        <f t="shared" si="48"/>
        <v>1</v>
      </c>
      <c r="AZ276" s="36">
        <v>1</v>
      </c>
    </row>
    <row r="277" spans="1:52" ht="15.75" hidden="1" customHeight="1" x14ac:dyDescent="0.3">
      <c r="A277" s="51">
        <v>271</v>
      </c>
      <c r="B277" s="52">
        <v>1492</v>
      </c>
      <c r="C277" s="53" t="s">
        <v>128</v>
      </c>
      <c r="D277" s="54" t="s">
        <v>429</v>
      </c>
      <c r="E277" s="53" t="s">
        <v>434</v>
      </c>
      <c r="F277" s="52" t="s">
        <v>297</v>
      </c>
      <c r="G277" s="52" t="s">
        <v>297</v>
      </c>
      <c r="H277" s="55" t="s">
        <v>342</v>
      </c>
      <c r="I277" s="53" t="s">
        <v>1</v>
      </c>
      <c r="J277" s="53" t="s">
        <v>1</v>
      </c>
      <c r="K277" s="53" t="s">
        <v>1</v>
      </c>
      <c r="L277" s="56" t="s">
        <v>431</v>
      </c>
      <c r="M277" s="64" t="s">
        <v>404</v>
      </c>
      <c r="N277" s="58" t="s">
        <v>404</v>
      </c>
      <c r="O277" s="52">
        <v>1</v>
      </c>
      <c r="P277" s="52">
        <v>1</v>
      </c>
      <c r="Q277" s="52">
        <v>1</v>
      </c>
      <c r="R277" s="52">
        <f t="shared" si="40"/>
        <v>3</v>
      </c>
      <c r="S277" s="52" t="s">
        <v>433</v>
      </c>
      <c r="T277" s="52">
        <v>1</v>
      </c>
      <c r="U277" s="52">
        <v>1</v>
      </c>
      <c r="V277" s="52">
        <v>1</v>
      </c>
      <c r="W277" s="52">
        <f t="shared" si="41"/>
        <v>0</v>
      </c>
      <c r="X277" s="52" t="s">
        <v>1</v>
      </c>
      <c r="Y277" s="52" t="s">
        <v>1</v>
      </c>
      <c r="Z277" s="52" t="s">
        <v>1</v>
      </c>
      <c r="AA277" s="52">
        <f t="shared" si="42"/>
        <v>0</v>
      </c>
      <c r="AB277" s="52" t="s">
        <v>1</v>
      </c>
      <c r="AC277" s="52" t="s">
        <v>1</v>
      </c>
      <c r="AD277" s="52" t="s">
        <v>1</v>
      </c>
      <c r="AE277" s="52">
        <f t="shared" si="43"/>
        <v>0</v>
      </c>
      <c r="AF277" s="293" t="s">
        <v>1</v>
      </c>
      <c r="AG277" s="293"/>
      <c r="AH277" s="52" t="s">
        <v>1</v>
      </c>
      <c r="AI277" s="52" t="s">
        <v>1</v>
      </c>
      <c r="AJ277" s="52">
        <f t="shared" si="44"/>
        <v>0</v>
      </c>
      <c r="AK277" s="52" t="s">
        <v>1</v>
      </c>
      <c r="AL277" s="293" t="s">
        <v>1</v>
      </c>
      <c r="AM277" s="293"/>
      <c r="AN277" s="52" t="s">
        <v>1</v>
      </c>
      <c r="AO277" s="59" t="s">
        <v>1</v>
      </c>
      <c r="AP277" s="60">
        <f t="shared" si="45"/>
        <v>0</v>
      </c>
      <c r="AQ277" s="294" t="s">
        <v>1</v>
      </c>
      <c r="AR277" s="294"/>
      <c r="AS277" s="294"/>
      <c r="AT277" s="61">
        <v>1</v>
      </c>
      <c r="AU277" s="36">
        <f t="shared" si="46"/>
        <v>1492</v>
      </c>
      <c r="AW277" s="36">
        <f>VLOOKUP(B277,'[25]Intermediate Cities'!A:A,1,FALSE)</f>
        <v>1492</v>
      </c>
      <c r="AX277" s="36">
        <f t="shared" si="47"/>
        <v>0</v>
      </c>
      <c r="AY277" s="36">
        <f t="shared" si="48"/>
        <v>1</v>
      </c>
      <c r="AZ277" s="36">
        <v>1</v>
      </c>
    </row>
    <row r="278" spans="1:52" ht="16.5" hidden="1" customHeight="1" x14ac:dyDescent="0.3">
      <c r="A278" s="51">
        <v>272</v>
      </c>
      <c r="B278" s="52">
        <v>1493</v>
      </c>
      <c r="C278" s="53" t="s">
        <v>138</v>
      </c>
      <c r="D278" s="54" t="s">
        <v>429</v>
      </c>
      <c r="E278" s="53" t="s">
        <v>434</v>
      </c>
      <c r="F278" s="52" t="s">
        <v>293</v>
      </c>
      <c r="G278" s="52" t="s">
        <v>293</v>
      </c>
      <c r="H278" s="55" t="s">
        <v>311</v>
      </c>
      <c r="I278" s="53" t="s">
        <v>1</v>
      </c>
      <c r="J278" s="53" t="s">
        <v>1</v>
      </c>
      <c r="K278" s="53" t="s">
        <v>1</v>
      </c>
      <c r="L278" s="67" t="s">
        <v>8</v>
      </c>
      <c r="M278" s="57" t="s">
        <v>432</v>
      </c>
      <c r="N278" s="58" t="s">
        <v>404</v>
      </c>
      <c r="O278" s="52">
        <v>1</v>
      </c>
      <c r="P278" s="52">
        <v>1</v>
      </c>
      <c r="Q278" s="52">
        <v>1</v>
      </c>
      <c r="R278" s="52">
        <f t="shared" si="40"/>
        <v>3</v>
      </c>
      <c r="S278" s="52" t="s">
        <v>433</v>
      </c>
      <c r="T278" s="52" t="s">
        <v>1</v>
      </c>
      <c r="U278" s="52" t="s">
        <v>1</v>
      </c>
      <c r="V278" s="52" t="s">
        <v>1</v>
      </c>
      <c r="W278" s="52">
        <f t="shared" si="41"/>
        <v>0</v>
      </c>
      <c r="X278" s="52" t="s">
        <v>1</v>
      </c>
      <c r="Y278" s="52" t="s">
        <v>1</v>
      </c>
      <c r="Z278" s="52">
        <v>1</v>
      </c>
      <c r="AA278" s="52">
        <f t="shared" si="42"/>
        <v>0</v>
      </c>
      <c r="AB278" s="52" t="s">
        <v>1</v>
      </c>
      <c r="AC278" s="52" t="s">
        <v>1</v>
      </c>
      <c r="AD278" s="52" t="s">
        <v>1</v>
      </c>
      <c r="AE278" s="52">
        <f t="shared" si="43"/>
        <v>0</v>
      </c>
      <c r="AF278" s="293" t="s">
        <v>1</v>
      </c>
      <c r="AG278" s="293"/>
      <c r="AH278" s="52" t="s">
        <v>1</v>
      </c>
      <c r="AI278" s="52" t="s">
        <v>1</v>
      </c>
      <c r="AJ278" s="52">
        <f t="shared" si="44"/>
        <v>0</v>
      </c>
      <c r="AK278" s="52" t="s">
        <v>1</v>
      </c>
      <c r="AL278" s="293" t="s">
        <v>1</v>
      </c>
      <c r="AM278" s="293"/>
      <c r="AN278" s="52" t="s">
        <v>1</v>
      </c>
      <c r="AO278" s="59" t="s">
        <v>1</v>
      </c>
      <c r="AP278" s="60">
        <f t="shared" si="45"/>
        <v>0</v>
      </c>
      <c r="AQ278" s="294" t="s">
        <v>1</v>
      </c>
      <c r="AR278" s="294"/>
      <c r="AS278" s="294"/>
      <c r="AT278" s="61">
        <v>1</v>
      </c>
      <c r="AU278" s="36">
        <f t="shared" si="46"/>
        <v>1493</v>
      </c>
      <c r="AW278" s="36">
        <f>VLOOKUP(B278,'[25]Intermediate Cities'!A:A,1,FALSE)</f>
        <v>1493</v>
      </c>
      <c r="AX278" s="36">
        <f t="shared" si="47"/>
        <v>0</v>
      </c>
      <c r="AY278" s="36">
        <f t="shared" si="48"/>
        <v>1</v>
      </c>
      <c r="AZ278" s="36">
        <v>1</v>
      </c>
    </row>
    <row r="279" spans="1:52" ht="15.75" hidden="1" customHeight="1" x14ac:dyDescent="0.3">
      <c r="A279" s="51">
        <v>273</v>
      </c>
      <c r="B279" s="52">
        <v>1495</v>
      </c>
      <c r="C279" s="53" t="s">
        <v>104</v>
      </c>
      <c r="D279" s="54" t="s">
        <v>429</v>
      </c>
      <c r="E279" s="53" t="s">
        <v>434</v>
      </c>
      <c r="F279" s="52" t="s">
        <v>292</v>
      </c>
      <c r="G279" s="52" t="s">
        <v>292</v>
      </c>
      <c r="H279" s="55" t="s">
        <v>336</v>
      </c>
      <c r="I279" s="53" t="s">
        <v>1</v>
      </c>
      <c r="J279" s="53" t="s">
        <v>1</v>
      </c>
      <c r="K279" s="53" t="s">
        <v>1</v>
      </c>
      <c r="L279" s="56" t="s">
        <v>431</v>
      </c>
      <c r="M279" s="57" t="s">
        <v>432</v>
      </c>
      <c r="N279" s="58" t="s">
        <v>404</v>
      </c>
      <c r="O279" s="52" t="s">
        <v>1</v>
      </c>
      <c r="P279" s="52" t="s">
        <v>1</v>
      </c>
      <c r="Q279" s="52" t="s">
        <v>1</v>
      </c>
      <c r="R279" s="52">
        <f t="shared" si="40"/>
        <v>0</v>
      </c>
      <c r="S279" s="52" t="s">
        <v>1</v>
      </c>
      <c r="T279" s="52" t="s">
        <v>1</v>
      </c>
      <c r="U279" s="52" t="s">
        <v>1</v>
      </c>
      <c r="V279" s="52" t="s">
        <v>1</v>
      </c>
      <c r="W279" s="52">
        <f t="shared" si="41"/>
        <v>0</v>
      </c>
      <c r="X279" s="52" t="s">
        <v>1</v>
      </c>
      <c r="Y279" s="52" t="s">
        <v>1</v>
      </c>
      <c r="Z279" s="52" t="s">
        <v>1</v>
      </c>
      <c r="AA279" s="52">
        <f t="shared" si="42"/>
        <v>0</v>
      </c>
      <c r="AB279" s="52" t="s">
        <v>1</v>
      </c>
      <c r="AC279" s="52" t="s">
        <v>1</v>
      </c>
      <c r="AD279" s="52">
        <v>1</v>
      </c>
      <c r="AE279" s="52">
        <f t="shared" si="43"/>
        <v>1</v>
      </c>
      <c r="AF279" s="293" t="s">
        <v>1</v>
      </c>
      <c r="AG279" s="293"/>
      <c r="AH279" s="52" t="s">
        <v>1</v>
      </c>
      <c r="AI279" s="52" t="s">
        <v>1</v>
      </c>
      <c r="AJ279" s="52">
        <f t="shared" si="44"/>
        <v>0</v>
      </c>
      <c r="AK279" s="52" t="s">
        <v>1</v>
      </c>
      <c r="AL279" s="293" t="s">
        <v>1</v>
      </c>
      <c r="AM279" s="293"/>
      <c r="AN279" s="52" t="s">
        <v>1</v>
      </c>
      <c r="AO279" s="59" t="s">
        <v>1</v>
      </c>
      <c r="AP279" s="60">
        <f t="shared" si="45"/>
        <v>0</v>
      </c>
      <c r="AQ279" s="294" t="s">
        <v>1</v>
      </c>
      <c r="AR279" s="294"/>
      <c r="AS279" s="294"/>
      <c r="AT279" s="61">
        <v>1</v>
      </c>
      <c r="AU279" s="36">
        <f t="shared" si="46"/>
        <v>1495</v>
      </c>
      <c r="AW279" s="36">
        <f>VLOOKUP(B279,'[25]Intermediate Cities'!A:A,1,FALSE)</f>
        <v>1495</v>
      </c>
      <c r="AX279" s="36">
        <f t="shared" si="47"/>
        <v>0</v>
      </c>
      <c r="AY279" s="36">
        <f t="shared" si="48"/>
        <v>0</v>
      </c>
      <c r="AZ279" s="36">
        <f t="shared" si="49"/>
        <v>0</v>
      </c>
    </row>
    <row r="280" spans="1:52" ht="13.5" customHeight="1" x14ac:dyDescent="0.3">
      <c r="A280" s="51">
        <v>274</v>
      </c>
      <c r="B280" s="52">
        <v>1562</v>
      </c>
      <c r="C280" s="53" t="s">
        <v>168</v>
      </c>
      <c r="D280" s="54" t="s">
        <v>437</v>
      </c>
      <c r="E280" s="53" t="s">
        <v>438</v>
      </c>
      <c r="F280" s="52" t="s">
        <v>292</v>
      </c>
      <c r="G280" s="52" t="s">
        <v>292</v>
      </c>
      <c r="H280" s="55" t="s">
        <v>331</v>
      </c>
      <c r="I280" s="53" t="s">
        <v>1</v>
      </c>
      <c r="J280" s="53" t="s">
        <v>1</v>
      </c>
      <c r="K280" s="53" t="s">
        <v>1</v>
      </c>
      <c r="L280" s="56" t="s">
        <v>431</v>
      </c>
      <c r="M280" s="57" t="s">
        <v>432</v>
      </c>
      <c r="N280" s="58" t="s">
        <v>404</v>
      </c>
      <c r="O280" s="52">
        <v>1</v>
      </c>
      <c r="P280" s="52" t="s">
        <v>1</v>
      </c>
      <c r="Q280" s="52">
        <v>1</v>
      </c>
      <c r="R280" s="52">
        <f t="shared" si="40"/>
        <v>2</v>
      </c>
      <c r="S280" s="52" t="s">
        <v>433</v>
      </c>
      <c r="T280" s="52" t="s">
        <v>1</v>
      </c>
      <c r="U280" s="52" t="s">
        <v>1</v>
      </c>
      <c r="V280" s="52" t="s">
        <v>1</v>
      </c>
      <c r="W280" s="52">
        <f t="shared" si="41"/>
        <v>0</v>
      </c>
      <c r="X280" s="52" t="s">
        <v>1</v>
      </c>
      <c r="Y280" s="52" t="s">
        <v>1</v>
      </c>
      <c r="Z280" s="52" t="s">
        <v>1</v>
      </c>
      <c r="AA280" s="52">
        <f t="shared" si="42"/>
        <v>0</v>
      </c>
      <c r="AB280" s="52" t="s">
        <v>1</v>
      </c>
      <c r="AC280" s="52" t="s">
        <v>1</v>
      </c>
      <c r="AD280" s="52" t="s">
        <v>1</v>
      </c>
      <c r="AE280" s="52">
        <f t="shared" si="43"/>
        <v>0</v>
      </c>
      <c r="AF280" s="293" t="s">
        <v>1</v>
      </c>
      <c r="AG280" s="293"/>
      <c r="AH280" s="52" t="s">
        <v>1</v>
      </c>
      <c r="AI280" s="52" t="s">
        <v>1</v>
      </c>
      <c r="AJ280" s="52">
        <f t="shared" si="44"/>
        <v>0</v>
      </c>
      <c r="AK280" s="52" t="s">
        <v>1</v>
      </c>
      <c r="AL280" s="293" t="s">
        <v>1</v>
      </c>
      <c r="AM280" s="293"/>
      <c r="AN280" s="52" t="s">
        <v>1</v>
      </c>
      <c r="AO280" s="59" t="s">
        <v>1</v>
      </c>
      <c r="AP280" s="60">
        <f t="shared" si="45"/>
        <v>0</v>
      </c>
      <c r="AQ280" s="294" t="s">
        <v>1</v>
      </c>
      <c r="AR280" s="294"/>
      <c r="AS280" s="294"/>
      <c r="AT280" s="61"/>
      <c r="AU280" s="36" t="e">
        <f t="shared" si="46"/>
        <v>#N/A</v>
      </c>
      <c r="AW280" s="36" t="e">
        <f>VLOOKUP(B280,'[25]Intermediate Cities'!A:A,1,FALSE)</f>
        <v>#N/A</v>
      </c>
      <c r="AX280" s="36">
        <f t="shared" si="47"/>
        <v>0</v>
      </c>
      <c r="AY280" s="36">
        <f t="shared" si="48"/>
        <v>1</v>
      </c>
      <c r="AZ280" s="36">
        <v>1</v>
      </c>
    </row>
    <row r="281" spans="1:52" ht="30.6" customHeight="1" x14ac:dyDescent="0.3">
      <c r="B281" s="36">
        <v>1</v>
      </c>
      <c r="C281" s="36">
        <v>2</v>
      </c>
      <c r="D281" s="36">
        <v>3</v>
      </c>
      <c r="E281" s="36">
        <v>4</v>
      </c>
      <c r="F281" s="36">
        <v>5</v>
      </c>
      <c r="G281" s="36">
        <v>6</v>
      </c>
      <c r="H281" s="36">
        <v>7</v>
      </c>
      <c r="I281" s="36">
        <v>8</v>
      </c>
      <c r="J281" s="36">
        <v>9</v>
      </c>
      <c r="K281" s="36">
        <v>10</v>
      </c>
      <c r="L281" s="36">
        <v>11</v>
      </c>
      <c r="M281" s="36">
        <v>12</v>
      </c>
      <c r="N281" s="36">
        <v>13</v>
      </c>
      <c r="O281" s="36">
        <v>14</v>
      </c>
      <c r="P281" s="36">
        <v>15</v>
      </c>
      <c r="Q281" s="36">
        <v>16</v>
      </c>
      <c r="R281" s="36">
        <v>17</v>
      </c>
      <c r="S281" s="36">
        <v>18</v>
      </c>
      <c r="T281" s="36">
        <v>19</v>
      </c>
      <c r="U281" s="36">
        <v>20</v>
      </c>
      <c r="V281" s="36">
        <v>21</v>
      </c>
      <c r="W281" s="36">
        <v>22</v>
      </c>
      <c r="X281" s="36">
        <v>23</v>
      </c>
      <c r="Y281" s="36">
        <v>24</v>
      </c>
      <c r="Z281" s="36">
        <v>25</v>
      </c>
      <c r="AA281" s="36">
        <v>26</v>
      </c>
      <c r="AB281" s="36">
        <v>27</v>
      </c>
      <c r="AC281" s="36">
        <v>28</v>
      </c>
      <c r="AD281" s="36">
        <v>29</v>
      </c>
      <c r="AE281" s="36">
        <v>30</v>
      </c>
      <c r="AF281" s="36">
        <v>31</v>
      </c>
      <c r="AG281" s="36">
        <v>32</v>
      </c>
      <c r="AH281" s="36">
        <v>33</v>
      </c>
      <c r="AI281" s="36">
        <v>34</v>
      </c>
      <c r="AJ281" s="36">
        <v>35</v>
      </c>
      <c r="AK281" s="36">
        <v>36</v>
      </c>
      <c r="AL281" s="36">
        <v>37</v>
      </c>
      <c r="AM281" s="36">
        <v>38</v>
      </c>
      <c r="AN281" s="36">
        <v>39</v>
      </c>
      <c r="AO281" s="36">
        <v>40</v>
      </c>
      <c r="AP281" s="36">
        <v>41</v>
      </c>
      <c r="AQ281" s="36">
        <v>42</v>
      </c>
      <c r="AR281" s="36">
        <v>43</v>
      </c>
      <c r="AS281" s="36">
        <v>44</v>
      </c>
      <c r="AT281" s="36">
        <v>45</v>
      </c>
    </row>
    <row r="282" spans="1:52" ht="0.75" customHeight="1" x14ac:dyDescent="0.3">
      <c r="C282" s="71"/>
    </row>
    <row r="283" spans="1:52" ht="16.5" customHeight="1" x14ac:dyDescent="0.3">
      <c r="C283" s="72" t="s">
        <v>444</v>
      </c>
    </row>
    <row r="284" spans="1:52" ht="17.25" customHeight="1" x14ac:dyDescent="0.3">
      <c r="C284" s="73" t="s">
        <v>445</v>
      </c>
    </row>
    <row r="285" spans="1:52" ht="17.25" customHeight="1" x14ac:dyDescent="0.3">
      <c r="C285" s="74" t="s">
        <v>7</v>
      </c>
    </row>
    <row r="286" spans="1:52" ht="18" customHeight="1" x14ac:dyDescent="0.3">
      <c r="C286" s="75" t="s">
        <v>431</v>
      </c>
    </row>
    <row r="287" spans="1:52" ht="16.5" customHeight="1" x14ac:dyDescent="0.3">
      <c r="C287" s="76" t="s">
        <v>8</v>
      </c>
    </row>
    <row r="288" spans="1:52" ht="18" customHeight="1" x14ac:dyDescent="0.3">
      <c r="C288" s="77" t="s">
        <v>5</v>
      </c>
    </row>
    <row r="289" spans="3:44" ht="17.25" customHeight="1" x14ac:dyDescent="0.3">
      <c r="C289" s="78" t="s">
        <v>6</v>
      </c>
    </row>
    <row r="290" spans="3:44" ht="12" customHeight="1" x14ac:dyDescent="0.3">
      <c r="C290" s="296" t="s">
        <v>446</v>
      </c>
    </row>
    <row r="291" spans="3:44" ht="5.25" customHeight="1" x14ac:dyDescent="0.3">
      <c r="C291" s="296"/>
      <c r="L291" s="297" t="s">
        <v>381</v>
      </c>
      <c r="M291" s="297"/>
      <c r="N291" s="297"/>
      <c r="AG291" s="298" t="s">
        <v>447</v>
      </c>
      <c r="AH291" s="298"/>
      <c r="AI291" s="298"/>
      <c r="AJ291" s="298"/>
      <c r="AK291" s="298"/>
      <c r="AL291" s="298"/>
      <c r="AM291" s="298"/>
      <c r="AN291" s="298"/>
      <c r="AO291" s="298"/>
      <c r="AP291" s="298"/>
      <c r="AQ291" s="298"/>
      <c r="AR291" s="79"/>
    </row>
    <row r="292" spans="3:44" ht="0.75" customHeight="1" x14ac:dyDescent="0.3">
      <c r="C292" s="71"/>
      <c r="L292" s="297"/>
      <c r="M292" s="297"/>
      <c r="N292" s="297"/>
      <c r="AG292" s="298"/>
      <c r="AH292" s="298"/>
      <c r="AI292" s="298"/>
      <c r="AJ292" s="298"/>
      <c r="AK292" s="298"/>
      <c r="AL292" s="298"/>
      <c r="AM292" s="298"/>
      <c r="AN292" s="298"/>
      <c r="AO292" s="298"/>
      <c r="AP292" s="298"/>
      <c r="AQ292" s="298"/>
      <c r="AR292" s="79"/>
    </row>
    <row r="293" spans="3:44" ht="5.25" customHeight="1" x14ac:dyDescent="0.3">
      <c r="L293" s="297"/>
      <c r="M293" s="297"/>
      <c r="N293" s="297"/>
      <c r="AG293" s="298"/>
      <c r="AH293" s="298"/>
      <c r="AI293" s="298"/>
      <c r="AJ293" s="298"/>
      <c r="AK293" s="298"/>
      <c r="AL293" s="298"/>
      <c r="AM293" s="298"/>
      <c r="AN293" s="298"/>
      <c r="AO293" s="298"/>
      <c r="AP293" s="298"/>
      <c r="AQ293" s="298"/>
      <c r="AR293" s="79"/>
    </row>
  </sheetData>
  <autoFilter ref="A6:AZ279" xr:uid="{00000000-0001-0000-0100-000000000000}">
    <filterColumn colId="1">
      <filters>
        <filter val="601"/>
      </filters>
    </filterColumn>
    <filterColumn colId="31" showButton="0"/>
    <filterColumn colId="37" showButton="0"/>
    <filterColumn colId="42" showButton="0"/>
    <filterColumn colId="43" showButton="0"/>
  </autoFilter>
  <mergeCells count="845">
    <mergeCell ref="AF280:AG280"/>
    <mergeCell ref="AL280:AM280"/>
    <mergeCell ref="AQ280:AS280"/>
    <mergeCell ref="C290:C291"/>
    <mergeCell ref="L291:N293"/>
    <mergeCell ref="AG291:AQ293"/>
    <mergeCell ref="AF278:AG278"/>
    <mergeCell ref="AL278:AM278"/>
    <mergeCell ref="AQ278:AS278"/>
    <mergeCell ref="AF279:AG279"/>
    <mergeCell ref="AL279:AM279"/>
    <mergeCell ref="AQ279:AS279"/>
    <mergeCell ref="AF276:AG276"/>
    <mergeCell ref="AL276:AM276"/>
    <mergeCell ref="AQ276:AS276"/>
    <mergeCell ref="AF277:AG277"/>
    <mergeCell ref="AL277:AM277"/>
    <mergeCell ref="AQ277:AS277"/>
    <mergeCell ref="AF274:AG274"/>
    <mergeCell ref="AL274:AM274"/>
    <mergeCell ref="AQ274:AS274"/>
    <mergeCell ref="AF275:AG275"/>
    <mergeCell ref="AL275:AM275"/>
    <mergeCell ref="AQ275:AS275"/>
    <mergeCell ref="AF272:AG272"/>
    <mergeCell ref="AL272:AM272"/>
    <mergeCell ref="AQ272:AS272"/>
    <mergeCell ref="AF273:AG273"/>
    <mergeCell ref="AL273:AM273"/>
    <mergeCell ref="AQ273:AS273"/>
    <mergeCell ref="AF270:AG270"/>
    <mergeCell ref="AL270:AM270"/>
    <mergeCell ref="AQ270:AS270"/>
    <mergeCell ref="AF271:AG271"/>
    <mergeCell ref="AL271:AM271"/>
    <mergeCell ref="AQ271:AS271"/>
    <mergeCell ref="AF268:AG268"/>
    <mergeCell ref="AL268:AM268"/>
    <mergeCell ref="AQ268:AS268"/>
    <mergeCell ref="AF269:AG269"/>
    <mergeCell ref="AL269:AM269"/>
    <mergeCell ref="AQ269:AS269"/>
    <mergeCell ref="AF266:AG266"/>
    <mergeCell ref="AL266:AM266"/>
    <mergeCell ref="AQ266:AS266"/>
    <mergeCell ref="AF267:AG267"/>
    <mergeCell ref="AL267:AM267"/>
    <mergeCell ref="AQ267:AS267"/>
    <mergeCell ref="AF264:AG264"/>
    <mergeCell ref="AL264:AM264"/>
    <mergeCell ref="AQ264:AS264"/>
    <mergeCell ref="AF265:AG265"/>
    <mergeCell ref="AL265:AM265"/>
    <mergeCell ref="AQ265:AS265"/>
    <mergeCell ref="AF262:AG262"/>
    <mergeCell ref="AL262:AM262"/>
    <mergeCell ref="AQ262:AS262"/>
    <mergeCell ref="AF263:AG263"/>
    <mergeCell ref="AL263:AM263"/>
    <mergeCell ref="AQ263:AS263"/>
    <mergeCell ref="AF260:AG260"/>
    <mergeCell ref="AL260:AM260"/>
    <mergeCell ref="AQ260:AS260"/>
    <mergeCell ref="AF261:AG261"/>
    <mergeCell ref="AL261:AM261"/>
    <mergeCell ref="AQ261:AS261"/>
    <mergeCell ref="AF258:AG258"/>
    <mergeCell ref="AL258:AM258"/>
    <mergeCell ref="AQ258:AS258"/>
    <mergeCell ref="AF259:AG259"/>
    <mergeCell ref="AL259:AM259"/>
    <mergeCell ref="AQ259:AS259"/>
    <mergeCell ref="AF256:AG256"/>
    <mergeCell ref="AL256:AM256"/>
    <mergeCell ref="AQ256:AS256"/>
    <mergeCell ref="AF257:AG257"/>
    <mergeCell ref="AL257:AM257"/>
    <mergeCell ref="AQ257:AS257"/>
    <mergeCell ref="AF254:AG254"/>
    <mergeCell ref="AL254:AM254"/>
    <mergeCell ref="AQ254:AS254"/>
    <mergeCell ref="AF255:AG255"/>
    <mergeCell ref="AL255:AM255"/>
    <mergeCell ref="AQ255:AS255"/>
    <mergeCell ref="AF252:AG252"/>
    <mergeCell ref="AL252:AM252"/>
    <mergeCell ref="AQ252:AS252"/>
    <mergeCell ref="AF253:AG253"/>
    <mergeCell ref="AL253:AM253"/>
    <mergeCell ref="AQ253:AS253"/>
    <mergeCell ref="AF250:AG250"/>
    <mergeCell ref="AL250:AM250"/>
    <mergeCell ref="AQ250:AS250"/>
    <mergeCell ref="AF251:AG251"/>
    <mergeCell ref="AL251:AM251"/>
    <mergeCell ref="AQ251:AS251"/>
    <mergeCell ref="AF248:AG248"/>
    <mergeCell ref="AL248:AM248"/>
    <mergeCell ref="AQ248:AS248"/>
    <mergeCell ref="AF249:AG249"/>
    <mergeCell ref="AL249:AM249"/>
    <mergeCell ref="AQ249:AS249"/>
    <mergeCell ref="AF246:AG246"/>
    <mergeCell ref="AL246:AM246"/>
    <mergeCell ref="AQ246:AS246"/>
    <mergeCell ref="AF247:AG247"/>
    <mergeCell ref="AL247:AM247"/>
    <mergeCell ref="AQ247:AS247"/>
    <mergeCell ref="AF244:AG244"/>
    <mergeCell ref="AL244:AM244"/>
    <mergeCell ref="AQ244:AS244"/>
    <mergeCell ref="AF245:AG245"/>
    <mergeCell ref="AL245:AM245"/>
    <mergeCell ref="AQ245:AS245"/>
    <mergeCell ref="AF242:AG242"/>
    <mergeCell ref="AL242:AM242"/>
    <mergeCell ref="AQ242:AS242"/>
    <mergeCell ref="AF243:AG243"/>
    <mergeCell ref="AL243:AM243"/>
    <mergeCell ref="AQ243:AS243"/>
    <mergeCell ref="AF240:AG240"/>
    <mergeCell ref="AL240:AM240"/>
    <mergeCell ref="AQ240:AS240"/>
    <mergeCell ref="AF241:AG241"/>
    <mergeCell ref="AL241:AM241"/>
    <mergeCell ref="AQ241:AS241"/>
    <mergeCell ref="AF238:AG238"/>
    <mergeCell ref="AL238:AM238"/>
    <mergeCell ref="AQ238:AS238"/>
    <mergeCell ref="AF239:AG239"/>
    <mergeCell ref="AL239:AM239"/>
    <mergeCell ref="AQ239:AS239"/>
    <mergeCell ref="AF236:AG236"/>
    <mergeCell ref="AL236:AM236"/>
    <mergeCell ref="AQ236:AS236"/>
    <mergeCell ref="AF237:AG237"/>
    <mergeCell ref="AL237:AM237"/>
    <mergeCell ref="AQ237:AS237"/>
    <mergeCell ref="AF234:AG234"/>
    <mergeCell ref="AL234:AM234"/>
    <mergeCell ref="AQ234:AS234"/>
    <mergeCell ref="AF235:AG235"/>
    <mergeCell ref="AL235:AM235"/>
    <mergeCell ref="AQ235:AS235"/>
    <mergeCell ref="AF232:AG232"/>
    <mergeCell ref="AL232:AM232"/>
    <mergeCell ref="AQ232:AS232"/>
    <mergeCell ref="AF233:AG233"/>
    <mergeCell ref="AL233:AM233"/>
    <mergeCell ref="AQ233:AS233"/>
    <mergeCell ref="AF230:AG230"/>
    <mergeCell ref="AL230:AM230"/>
    <mergeCell ref="AQ230:AS230"/>
    <mergeCell ref="AF231:AG231"/>
    <mergeCell ref="AL231:AM231"/>
    <mergeCell ref="AQ231:AS231"/>
    <mergeCell ref="AF228:AG228"/>
    <mergeCell ref="AL228:AM228"/>
    <mergeCell ref="AQ228:AS228"/>
    <mergeCell ref="AF229:AG229"/>
    <mergeCell ref="AL229:AM229"/>
    <mergeCell ref="AQ229:AS229"/>
    <mergeCell ref="AF226:AG226"/>
    <mergeCell ref="AL226:AM226"/>
    <mergeCell ref="AQ226:AS226"/>
    <mergeCell ref="AF227:AG227"/>
    <mergeCell ref="AL227:AM227"/>
    <mergeCell ref="AQ227:AS227"/>
    <mergeCell ref="AF224:AG224"/>
    <mergeCell ref="AL224:AM224"/>
    <mergeCell ref="AQ224:AS224"/>
    <mergeCell ref="AF225:AG225"/>
    <mergeCell ref="AL225:AM225"/>
    <mergeCell ref="AQ225:AS225"/>
    <mergeCell ref="AF222:AG222"/>
    <mergeCell ref="AL222:AM222"/>
    <mergeCell ref="AQ222:AS222"/>
    <mergeCell ref="AF223:AG223"/>
    <mergeCell ref="AL223:AM223"/>
    <mergeCell ref="AQ223:AS223"/>
    <mergeCell ref="AF220:AG220"/>
    <mergeCell ref="AL220:AM220"/>
    <mergeCell ref="AQ220:AS220"/>
    <mergeCell ref="AF221:AG221"/>
    <mergeCell ref="AL221:AM221"/>
    <mergeCell ref="AQ221:AS221"/>
    <mergeCell ref="AF218:AG218"/>
    <mergeCell ref="AL218:AM218"/>
    <mergeCell ref="AQ218:AS218"/>
    <mergeCell ref="AF219:AG219"/>
    <mergeCell ref="AL219:AM219"/>
    <mergeCell ref="AQ219:AS219"/>
    <mergeCell ref="AF216:AG216"/>
    <mergeCell ref="AL216:AM216"/>
    <mergeCell ref="AQ216:AS216"/>
    <mergeCell ref="AF217:AG217"/>
    <mergeCell ref="AL217:AM217"/>
    <mergeCell ref="AQ217:AS217"/>
    <mergeCell ref="AF214:AG214"/>
    <mergeCell ref="AL214:AM214"/>
    <mergeCell ref="AQ214:AS214"/>
    <mergeCell ref="AF215:AG215"/>
    <mergeCell ref="AL215:AM215"/>
    <mergeCell ref="AQ215:AS215"/>
    <mergeCell ref="AF212:AG212"/>
    <mergeCell ref="AL212:AM212"/>
    <mergeCell ref="AQ212:AS212"/>
    <mergeCell ref="AF213:AG213"/>
    <mergeCell ref="AL213:AM213"/>
    <mergeCell ref="AQ213:AS213"/>
    <mergeCell ref="AF210:AG210"/>
    <mergeCell ref="AL210:AM210"/>
    <mergeCell ref="AQ210:AS210"/>
    <mergeCell ref="AF211:AG211"/>
    <mergeCell ref="AL211:AM211"/>
    <mergeCell ref="AQ211:AS211"/>
    <mergeCell ref="AF208:AG208"/>
    <mergeCell ref="AL208:AM208"/>
    <mergeCell ref="AQ208:AS208"/>
    <mergeCell ref="AF209:AG209"/>
    <mergeCell ref="AL209:AM209"/>
    <mergeCell ref="AQ209:AS209"/>
    <mergeCell ref="AF206:AG206"/>
    <mergeCell ref="AL206:AM206"/>
    <mergeCell ref="AQ206:AS206"/>
    <mergeCell ref="AF207:AG207"/>
    <mergeCell ref="AL207:AM207"/>
    <mergeCell ref="AQ207:AS207"/>
    <mergeCell ref="AF204:AG204"/>
    <mergeCell ref="AL204:AM204"/>
    <mergeCell ref="AQ204:AS204"/>
    <mergeCell ref="AF205:AG205"/>
    <mergeCell ref="AL205:AM205"/>
    <mergeCell ref="AQ205:AS205"/>
    <mergeCell ref="AF202:AG202"/>
    <mergeCell ref="AL202:AM202"/>
    <mergeCell ref="AQ202:AS202"/>
    <mergeCell ref="AF203:AG203"/>
    <mergeCell ref="AL203:AM203"/>
    <mergeCell ref="AQ203:AS203"/>
    <mergeCell ref="AF200:AG200"/>
    <mergeCell ref="AL200:AM200"/>
    <mergeCell ref="AQ200:AS200"/>
    <mergeCell ref="AF201:AG201"/>
    <mergeCell ref="AL201:AM201"/>
    <mergeCell ref="AQ201:AS201"/>
    <mergeCell ref="AF198:AG198"/>
    <mergeCell ref="AL198:AM198"/>
    <mergeCell ref="AQ198:AS198"/>
    <mergeCell ref="AF199:AG199"/>
    <mergeCell ref="AL199:AM199"/>
    <mergeCell ref="AQ199:AS199"/>
    <mergeCell ref="AF196:AG196"/>
    <mergeCell ref="AL196:AM196"/>
    <mergeCell ref="AQ196:AS196"/>
    <mergeCell ref="AF197:AG197"/>
    <mergeCell ref="AL197:AM197"/>
    <mergeCell ref="AQ197:AS197"/>
    <mergeCell ref="AF194:AG194"/>
    <mergeCell ref="AL194:AM194"/>
    <mergeCell ref="AQ194:AS194"/>
    <mergeCell ref="AF195:AG195"/>
    <mergeCell ref="AL195:AM195"/>
    <mergeCell ref="AQ195:AS195"/>
    <mergeCell ref="AF192:AG192"/>
    <mergeCell ref="AL192:AM192"/>
    <mergeCell ref="AQ192:AS192"/>
    <mergeCell ref="AF193:AG193"/>
    <mergeCell ref="AL193:AM193"/>
    <mergeCell ref="AQ193:AS193"/>
    <mergeCell ref="AF190:AG190"/>
    <mergeCell ref="AL190:AM190"/>
    <mergeCell ref="AQ190:AS190"/>
    <mergeCell ref="AF191:AG191"/>
    <mergeCell ref="AL191:AM191"/>
    <mergeCell ref="AQ191:AS191"/>
    <mergeCell ref="AF188:AG188"/>
    <mergeCell ref="AL188:AM188"/>
    <mergeCell ref="AQ188:AS188"/>
    <mergeCell ref="AF189:AG189"/>
    <mergeCell ref="AL189:AM189"/>
    <mergeCell ref="AQ189:AS189"/>
    <mergeCell ref="AF186:AG186"/>
    <mergeCell ref="AL186:AM186"/>
    <mergeCell ref="AQ186:AS186"/>
    <mergeCell ref="AF187:AG187"/>
    <mergeCell ref="AL187:AM187"/>
    <mergeCell ref="AQ187:AS187"/>
    <mergeCell ref="AF184:AG184"/>
    <mergeCell ref="AL184:AM184"/>
    <mergeCell ref="AQ184:AS184"/>
    <mergeCell ref="AF185:AG185"/>
    <mergeCell ref="AL185:AM185"/>
    <mergeCell ref="AQ185:AS185"/>
    <mergeCell ref="AF182:AG182"/>
    <mergeCell ref="AL182:AM182"/>
    <mergeCell ref="AQ182:AS182"/>
    <mergeCell ref="AF183:AG183"/>
    <mergeCell ref="AL183:AM183"/>
    <mergeCell ref="AQ183:AS183"/>
    <mergeCell ref="AF180:AG180"/>
    <mergeCell ref="AL180:AM180"/>
    <mergeCell ref="AQ180:AS180"/>
    <mergeCell ref="AF181:AG181"/>
    <mergeCell ref="AL181:AM181"/>
    <mergeCell ref="AQ181:AS181"/>
    <mergeCell ref="AF178:AG178"/>
    <mergeCell ref="AL178:AM178"/>
    <mergeCell ref="AQ178:AS178"/>
    <mergeCell ref="AF179:AG179"/>
    <mergeCell ref="AL179:AM179"/>
    <mergeCell ref="AQ179:AS179"/>
    <mergeCell ref="AF176:AG176"/>
    <mergeCell ref="AL176:AM176"/>
    <mergeCell ref="AQ176:AS176"/>
    <mergeCell ref="AF177:AG177"/>
    <mergeCell ref="AL177:AM177"/>
    <mergeCell ref="AQ177:AS177"/>
    <mergeCell ref="AF174:AG174"/>
    <mergeCell ref="AL174:AM174"/>
    <mergeCell ref="AQ174:AS174"/>
    <mergeCell ref="AF175:AG175"/>
    <mergeCell ref="AL175:AM175"/>
    <mergeCell ref="AQ175:AS175"/>
    <mergeCell ref="AF172:AG172"/>
    <mergeCell ref="AL172:AM172"/>
    <mergeCell ref="AQ172:AS172"/>
    <mergeCell ref="AF173:AG173"/>
    <mergeCell ref="AL173:AM173"/>
    <mergeCell ref="AQ173:AS173"/>
    <mergeCell ref="AF170:AG170"/>
    <mergeCell ref="AL170:AM170"/>
    <mergeCell ref="AQ170:AS170"/>
    <mergeCell ref="AF171:AG171"/>
    <mergeCell ref="AL171:AM171"/>
    <mergeCell ref="AQ171:AS171"/>
    <mergeCell ref="AF168:AG168"/>
    <mergeCell ref="AL168:AM168"/>
    <mergeCell ref="AQ168:AS168"/>
    <mergeCell ref="AF169:AG169"/>
    <mergeCell ref="AL169:AM169"/>
    <mergeCell ref="AQ169:AS169"/>
    <mergeCell ref="AF166:AG166"/>
    <mergeCell ref="AL166:AM166"/>
    <mergeCell ref="AQ166:AS166"/>
    <mergeCell ref="AF167:AG167"/>
    <mergeCell ref="AL167:AM167"/>
    <mergeCell ref="AQ167:AS167"/>
    <mergeCell ref="AF164:AG164"/>
    <mergeCell ref="AL164:AM164"/>
    <mergeCell ref="AQ164:AS164"/>
    <mergeCell ref="AF165:AG165"/>
    <mergeCell ref="AL165:AM165"/>
    <mergeCell ref="AQ165:AS165"/>
    <mergeCell ref="AF162:AG162"/>
    <mergeCell ref="AL162:AM162"/>
    <mergeCell ref="AQ162:AS162"/>
    <mergeCell ref="AF163:AG163"/>
    <mergeCell ref="AL163:AM163"/>
    <mergeCell ref="AQ163:AS163"/>
    <mergeCell ref="AF160:AG160"/>
    <mergeCell ref="AL160:AM160"/>
    <mergeCell ref="AQ160:AS160"/>
    <mergeCell ref="AF161:AG161"/>
    <mergeCell ref="AL161:AM161"/>
    <mergeCell ref="AQ161:AS161"/>
    <mergeCell ref="AF158:AG158"/>
    <mergeCell ref="AL158:AM158"/>
    <mergeCell ref="AQ158:AS158"/>
    <mergeCell ref="AF159:AG159"/>
    <mergeCell ref="AL159:AM159"/>
    <mergeCell ref="AQ159:AS159"/>
    <mergeCell ref="AF156:AG156"/>
    <mergeCell ref="AL156:AM156"/>
    <mergeCell ref="AQ156:AS156"/>
    <mergeCell ref="AF157:AG157"/>
    <mergeCell ref="AL157:AM157"/>
    <mergeCell ref="AQ157:AS157"/>
    <mergeCell ref="AF154:AG154"/>
    <mergeCell ref="AL154:AM154"/>
    <mergeCell ref="AQ154:AS154"/>
    <mergeCell ref="AF155:AG155"/>
    <mergeCell ref="AL155:AM155"/>
    <mergeCell ref="AQ155:AS155"/>
    <mergeCell ref="AF152:AG152"/>
    <mergeCell ref="AL152:AM152"/>
    <mergeCell ref="AQ152:AS152"/>
    <mergeCell ref="AF153:AG153"/>
    <mergeCell ref="AL153:AM153"/>
    <mergeCell ref="AQ153:AS153"/>
    <mergeCell ref="AF150:AG150"/>
    <mergeCell ref="AL150:AM150"/>
    <mergeCell ref="AQ150:AS150"/>
    <mergeCell ref="AF151:AG151"/>
    <mergeCell ref="AL151:AM151"/>
    <mergeCell ref="AQ151:AS151"/>
    <mergeCell ref="AF148:AG148"/>
    <mergeCell ref="AL148:AM148"/>
    <mergeCell ref="AQ148:AS148"/>
    <mergeCell ref="AF149:AG149"/>
    <mergeCell ref="AL149:AM149"/>
    <mergeCell ref="AQ149:AS149"/>
    <mergeCell ref="AF146:AG146"/>
    <mergeCell ref="AL146:AM146"/>
    <mergeCell ref="AQ146:AS146"/>
    <mergeCell ref="AF147:AG147"/>
    <mergeCell ref="AL147:AM147"/>
    <mergeCell ref="AQ147:AS147"/>
    <mergeCell ref="AF144:AG144"/>
    <mergeCell ref="AL144:AM144"/>
    <mergeCell ref="AQ144:AS144"/>
    <mergeCell ref="AF145:AG145"/>
    <mergeCell ref="AL145:AM145"/>
    <mergeCell ref="AQ145:AS145"/>
    <mergeCell ref="AF142:AG142"/>
    <mergeCell ref="AL142:AM142"/>
    <mergeCell ref="AQ142:AS142"/>
    <mergeCell ref="AF143:AG143"/>
    <mergeCell ref="AL143:AM143"/>
    <mergeCell ref="AQ143:AS143"/>
    <mergeCell ref="AF140:AG140"/>
    <mergeCell ref="AL140:AM140"/>
    <mergeCell ref="AQ140:AS140"/>
    <mergeCell ref="AF141:AG141"/>
    <mergeCell ref="AL141:AM141"/>
    <mergeCell ref="AQ141:AS141"/>
    <mergeCell ref="AF138:AG138"/>
    <mergeCell ref="AL138:AM138"/>
    <mergeCell ref="AQ138:AS138"/>
    <mergeCell ref="AF139:AG139"/>
    <mergeCell ref="AL139:AM139"/>
    <mergeCell ref="AQ139:AS139"/>
    <mergeCell ref="AF136:AG136"/>
    <mergeCell ref="AL136:AM136"/>
    <mergeCell ref="AQ136:AS136"/>
    <mergeCell ref="AF137:AG137"/>
    <mergeCell ref="AL137:AM137"/>
    <mergeCell ref="AQ137:AS137"/>
    <mergeCell ref="AF134:AG134"/>
    <mergeCell ref="AL134:AM134"/>
    <mergeCell ref="AQ134:AS134"/>
    <mergeCell ref="AF135:AG135"/>
    <mergeCell ref="AL135:AM135"/>
    <mergeCell ref="AQ135:AS135"/>
    <mergeCell ref="AF132:AG132"/>
    <mergeCell ref="AL132:AM132"/>
    <mergeCell ref="AQ132:AS132"/>
    <mergeCell ref="AF133:AG133"/>
    <mergeCell ref="AL133:AM133"/>
    <mergeCell ref="AQ133:AS133"/>
    <mergeCell ref="AF130:AG130"/>
    <mergeCell ref="AL130:AM130"/>
    <mergeCell ref="AQ130:AS130"/>
    <mergeCell ref="AF131:AG131"/>
    <mergeCell ref="AL131:AM131"/>
    <mergeCell ref="AQ131:AS131"/>
    <mergeCell ref="AF128:AG128"/>
    <mergeCell ref="AL128:AM128"/>
    <mergeCell ref="AQ128:AS128"/>
    <mergeCell ref="AF129:AG129"/>
    <mergeCell ref="AL129:AM129"/>
    <mergeCell ref="AQ129:AS129"/>
    <mergeCell ref="AF126:AG126"/>
    <mergeCell ref="AL126:AM126"/>
    <mergeCell ref="AQ126:AS126"/>
    <mergeCell ref="AF127:AG127"/>
    <mergeCell ref="AL127:AM127"/>
    <mergeCell ref="AQ127:AS127"/>
    <mergeCell ref="AF124:AG124"/>
    <mergeCell ref="AL124:AM124"/>
    <mergeCell ref="AQ124:AS124"/>
    <mergeCell ref="AF125:AG125"/>
    <mergeCell ref="AL125:AM125"/>
    <mergeCell ref="AQ125:AS125"/>
    <mergeCell ref="AF122:AG122"/>
    <mergeCell ref="AL122:AM122"/>
    <mergeCell ref="AQ122:AS122"/>
    <mergeCell ref="AF123:AG123"/>
    <mergeCell ref="AL123:AM123"/>
    <mergeCell ref="AQ123:AS123"/>
    <mergeCell ref="AF120:AG120"/>
    <mergeCell ref="AL120:AM120"/>
    <mergeCell ref="AQ120:AS120"/>
    <mergeCell ref="AF121:AG121"/>
    <mergeCell ref="AL121:AM121"/>
    <mergeCell ref="AQ121:AS121"/>
    <mergeCell ref="AF118:AG118"/>
    <mergeCell ref="AL118:AM118"/>
    <mergeCell ref="AQ118:AS118"/>
    <mergeCell ref="AF119:AG119"/>
    <mergeCell ref="AL119:AM119"/>
    <mergeCell ref="AQ119:AS119"/>
    <mergeCell ref="AF116:AG116"/>
    <mergeCell ref="AL116:AM116"/>
    <mergeCell ref="AQ116:AS116"/>
    <mergeCell ref="AF117:AG117"/>
    <mergeCell ref="AL117:AM117"/>
    <mergeCell ref="AQ117:AS117"/>
    <mergeCell ref="AF114:AG114"/>
    <mergeCell ref="AL114:AM114"/>
    <mergeCell ref="AQ114:AS114"/>
    <mergeCell ref="AF115:AG115"/>
    <mergeCell ref="AL115:AM115"/>
    <mergeCell ref="AQ115:AS115"/>
    <mergeCell ref="AF112:AG112"/>
    <mergeCell ref="AL112:AM112"/>
    <mergeCell ref="AQ112:AS112"/>
    <mergeCell ref="AF113:AG113"/>
    <mergeCell ref="AL113:AM113"/>
    <mergeCell ref="AQ113:AS113"/>
    <mergeCell ref="AF110:AG110"/>
    <mergeCell ref="AL110:AM110"/>
    <mergeCell ref="AQ110:AS110"/>
    <mergeCell ref="AF111:AG111"/>
    <mergeCell ref="AL111:AM111"/>
    <mergeCell ref="AQ111:AS111"/>
    <mergeCell ref="AF108:AG108"/>
    <mergeCell ref="AL108:AM108"/>
    <mergeCell ref="AQ108:AS108"/>
    <mergeCell ref="AF109:AG109"/>
    <mergeCell ref="AL109:AM109"/>
    <mergeCell ref="AQ109:AS109"/>
    <mergeCell ref="AF106:AG106"/>
    <mergeCell ref="AL106:AM106"/>
    <mergeCell ref="AQ106:AS106"/>
    <mergeCell ref="AF107:AG107"/>
    <mergeCell ref="AL107:AM107"/>
    <mergeCell ref="AQ107:AS107"/>
    <mergeCell ref="AF104:AG104"/>
    <mergeCell ref="AL104:AM104"/>
    <mergeCell ref="AQ104:AS104"/>
    <mergeCell ref="AF105:AG105"/>
    <mergeCell ref="AL105:AM105"/>
    <mergeCell ref="AQ105:AS105"/>
    <mergeCell ref="AF102:AG102"/>
    <mergeCell ref="AL102:AM102"/>
    <mergeCell ref="AQ102:AS102"/>
    <mergeCell ref="AF103:AG103"/>
    <mergeCell ref="AL103:AM103"/>
    <mergeCell ref="AQ103:AS103"/>
    <mergeCell ref="AF100:AG100"/>
    <mergeCell ref="AL100:AM100"/>
    <mergeCell ref="AQ100:AS100"/>
    <mergeCell ref="AF101:AG101"/>
    <mergeCell ref="AL101:AM101"/>
    <mergeCell ref="AQ101:AS101"/>
    <mergeCell ref="AF98:AG98"/>
    <mergeCell ref="AL98:AM98"/>
    <mergeCell ref="AQ98:AS98"/>
    <mergeCell ref="AF99:AG99"/>
    <mergeCell ref="AL99:AM99"/>
    <mergeCell ref="AQ99:AS99"/>
    <mergeCell ref="AF96:AG96"/>
    <mergeCell ref="AL96:AM96"/>
    <mergeCell ref="AQ96:AS96"/>
    <mergeCell ref="AF97:AG97"/>
    <mergeCell ref="AL97:AM97"/>
    <mergeCell ref="AQ97:AS97"/>
    <mergeCell ref="AF94:AG94"/>
    <mergeCell ref="AL94:AM94"/>
    <mergeCell ref="AQ94:AS94"/>
    <mergeCell ref="AF95:AG95"/>
    <mergeCell ref="AL95:AM95"/>
    <mergeCell ref="AQ95:AS95"/>
    <mergeCell ref="AF92:AG92"/>
    <mergeCell ref="AL92:AM92"/>
    <mergeCell ref="AQ92:AS92"/>
    <mergeCell ref="AF93:AG93"/>
    <mergeCell ref="AL93:AM93"/>
    <mergeCell ref="AQ93:AS93"/>
    <mergeCell ref="AF90:AG90"/>
    <mergeCell ref="AL90:AM90"/>
    <mergeCell ref="AQ90:AS90"/>
    <mergeCell ref="AF91:AG91"/>
    <mergeCell ref="AL91:AM91"/>
    <mergeCell ref="AQ91:AS91"/>
    <mergeCell ref="AF88:AG88"/>
    <mergeCell ref="AL88:AM88"/>
    <mergeCell ref="AQ88:AS88"/>
    <mergeCell ref="AF89:AG89"/>
    <mergeCell ref="AL89:AM89"/>
    <mergeCell ref="AQ89:AS89"/>
    <mergeCell ref="AF86:AG86"/>
    <mergeCell ref="AL86:AM86"/>
    <mergeCell ref="AQ86:AS86"/>
    <mergeCell ref="AF87:AG87"/>
    <mergeCell ref="AL87:AM87"/>
    <mergeCell ref="AQ87:AS87"/>
    <mergeCell ref="AF84:AG84"/>
    <mergeCell ref="AL84:AM84"/>
    <mergeCell ref="AQ84:AS84"/>
    <mergeCell ref="AF85:AG85"/>
    <mergeCell ref="AL85:AM85"/>
    <mergeCell ref="AQ85:AS85"/>
    <mergeCell ref="AF82:AG82"/>
    <mergeCell ref="AL82:AM82"/>
    <mergeCell ref="AQ82:AS82"/>
    <mergeCell ref="AF83:AG83"/>
    <mergeCell ref="AL83:AM83"/>
    <mergeCell ref="AQ83:AS83"/>
    <mergeCell ref="AF80:AG80"/>
    <mergeCell ref="AL80:AM80"/>
    <mergeCell ref="AQ80:AS80"/>
    <mergeCell ref="AF81:AG81"/>
    <mergeCell ref="AL81:AM81"/>
    <mergeCell ref="AQ81:AS81"/>
    <mergeCell ref="AF78:AG78"/>
    <mergeCell ref="AL78:AM78"/>
    <mergeCell ref="AQ78:AS78"/>
    <mergeCell ref="AF79:AG79"/>
    <mergeCell ref="AL79:AM79"/>
    <mergeCell ref="AQ79:AS79"/>
    <mergeCell ref="AF76:AG76"/>
    <mergeCell ref="AL76:AM76"/>
    <mergeCell ref="AQ76:AS76"/>
    <mergeCell ref="AF77:AG77"/>
    <mergeCell ref="AL77:AM77"/>
    <mergeCell ref="AQ77:AS77"/>
    <mergeCell ref="AF74:AG74"/>
    <mergeCell ref="AL74:AM74"/>
    <mergeCell ref="AQ74:AS74"/>
    <mergeCell ref="AF75:AG75"/>
    <mergeCell ref="AL75:AM75"/>
    <mergeCell ref="AQ75:AS75"/>
    <mergeCell ref="AF72:AG72"/>
    <mergeCell ref="AL72:AM72"/>
    <mergeCell ref="AQ72:AS72"/>
    <mergeCell ref="AF73:AG73"/>
    <mergeCell ref="AL73:AM73"/>
    <mergeCell ref="AQ73:AS73"/>
    <mergeCell ref="AF70:AG70"/>
    <mergeCell ref="AL70:AM70"/>
    <mergeCell ref="AQ70:AS70"/>
    <mergeCell ref="AF71:AG71"/>
    <mergeCell ref="AL71:AM71"/>
    <mergeCell ref="AQ71:AS71"/>
    <mergeCell ref="AF68:AG68"/>
    <mergeCell ref="AL68:AM68"/>
    <mergeCell ref="AQ68:AS68"/>
    <mergeCell ref="AF69:AG69"/>
    <mergeCell ref="AL69:AM69"/>
    <mergeCell ref="AQ69:AS69"/>
    <mergeCell ref="AF66:AG66"/>
    <mergeCell ref="AL66:AM66"/>
    <mergeCell ref="AQ66:AS66"/>
    <mergeCell ref="AF67:AG67"/>
    <mergeCell ref="AL67:AM67"/>
    <mergeCell ref="AQ67:AS67"/>
    <mergeCell ref="AF64:AG64"/>
    <mergeCell ref="AL64:AM64"/>
    <mergeCell ref="AQ64:AS64"/>
    <mergeCell ref="AF65:AG65"/>
    <mergeCell ref="AL65:AM65"/>
    <mergeCell ref="AQ65:AS65"/>
    <mergeCell ref="AF62:AG62"/>
    <mergeCell ref="AL62:AM62"/>
    <mergeCell ref="AQ62:AS62"/>
    <mergeCell ref="AF63:AG63"/>
    <mergeCell ref="AL63:AM63"/>
    <mergeCell ref="AQ63:AS63"/>
    <mergeCell ref="AF60:AG60"/>
    <mergeCell ref="AL60:AM60"/>
    <mergeCell ref="AQ60:AS60"/>
    <mergeCell ref="AF61:AG61"/>
    <mergeCell ref="AL61:AM61"/>
    <mergeCell ref="AQ61:AS61"/>
    <mergeCell ref="AF58:AG58"/>
    <mergeCell ref="AL58:AM58"/>
    <mergeCell ref="AQ58:AS58"/>
    <mergeCell ref="AF59:AG59"/>
    <mergeCell ref="AL59:AM59"/>
    <mergeCell ref="AQ59:AS59"/>
    <mergeCell ref="AF56:AG56"/>
    <mergeCell ref="AL56:AM56"/>
    <mergeCell ref="AQ56:AS56"/>
    <mergeCell ref="AF57:AG57"/>
    <mergeCell ref="AL57:AM57"/>
    <mergeCell ref="AQ57:AS57"/>
    <mergeCell ref="AF54:AG54"/>
    <mergeCell ref="AL54:AM54"/>
    <mergeCell ref="AQ54:AS54"/>
    <mergeCell ref="AF55:AG55"/>
    <mergeCell ref="AL55:AM55"/>
    <mergeCell ref="AQ55:AS55"/>
    <mergeCell ref="AF52:AG52"/>
    <mergeCell ref="AL52:AM52"/>
    <mergeCell ref="AQ52:AS52"/>
    <mergeCell ref="AF53:AG53"/>
    <mergeCell ref="AL53:AM53"/>
    <mergeCell ref="AQ53:AS53"/>
    <mergeCell ref="AF50:AG50"/>
    <mergeCell ref="AL50:AM50"/>
    <mergeCell ref="AQ50:AS50"/>
    <mergeCell ref="AF51:AG51"/>
    <mergeCell ref="AL51:AM51"/>
    <mergeCell ref="AQ51:AS51"/>
    <mergeCell ref="AF48:AG48"/>
    <mergeCell ref="AL48:AM48"/>
    <mergeCell ref="AQ48:AS48"/>
    <mergeCell ref="AF49:AG49"/>
    <mergeCell ref="AL49:AM49"/>
    <mergeCell ref="AQ49:AS49"/>
    <mergeCell ref="AF46:AG46"/>
    <mergeCell ref="AL46:AM46"/>
    <mergeCell ref="AQ46:AS46"/>
    <mergeCell ref="AF47:AG47"/>
    <mergeCell ref="AL47:AM47"/>
    <mergeCell ref="AQ47:AS47"/>
    <mergeCell ref="AF44:AG44"/>
    <mergeCell ref="AL44:AM44"/>
    <mergeCell ref="AQ44:AS44"/>
    <mergeCell ref="AF45:AG45"/>
    <mergeCell ref="AL45:AM45"/>
    <mergeCell ref="AQ45:AS45"/>
    <mergeCell ref="AF42:AG42"/>
    <mergeCell ref="AL42:AM42"/>
    <mergeCell ref="AQ42:AS42"/>
    <mergeCell ref="AF43:AG43"/>
    <mergeCell ref="AL43:AM43"/>
    <mergeCell ref="AQ43:AS43"/>
    <mergeCell ref="AF40:AG40"/>
    <mergeCell ref="AL40:AM40"/>
    <mergeCell ref="AQ40:AS40"/>
    <mergeCell ref="AF41:AG41"/>
    <mergeCell ref="AL41:AM41"/>
    <mergeCell ref="AQ41:AS41"/>
    <mergeCell ref="AF38:AG38"/>
    <mergeCell ref="AL38:AM38"/>
    <mergeCell ref="AQ38:AS38"/>
    <mergeCell ref="AF39:AG39"/>
    <mergeCell ref="AL39:AM39"/>
    <mergeCell ref="AQ39:AS39"/>
    <mergeCell ref="AF36:AG36"/>
    <mergeCell ref="AL36:AM36"/>
    <mergeCell ref="AQ36:AS36"/>
    <mergeCell ref="AF37:AG37"/>
    <mergeCell ref="AL37:AM37"/>
    <mergeCell ref="AQ37:AS37"/>
    <mergeCell ref="AF34:AG34"/>
    <mergeCell ref="AL34:AM34"/>
    <mergeCell ref="AQ34:AS34"/>
    <mergeCell ref="AF35:AG35"/>
    <mergeCell ref="AL35:AM35"/>
    <mergeCell ref="AQ35:AS35"/>
    <mergeCell ref="AF32:AG32"/>
    <mergeCell ref="AL32:AM32"/>
    <mergeCell ref="AQ32:AS32"/>
    <mergeCell ref="AF33:AG33"/>
    <mergeCell ref="AL33:AM33"/>
    <mergeCell ref="AQ33:AS33"/>
    <mergeCell ref="AF30:AG30"/>
    <mergeCell ref="AL30:AM30"/>
    <mergeCell ref="AQ30:AS30"/>
    <mergeCell ref="AF31:AG31"/>
    <mergeCell ref="AL31:AM31"/>
    <mergeCell ref="AQ31:AS31"/>
    <mergeCell ref="AF28:AG28"/>
    <mergeCell ref="AL28:AM28"/>
    <mergeCell ref="AQ28:AS28"/>
    <mergeCell ref="AF29:AG29"/>
    <mergeCell ref="AL29:AM29"/>
    <mergeCell ref="AQ29:AS29"/>
    <mergeCell ref="AF26:AG26"/>
    <mergeCell ref="AL26:AM26"/>
    <mergeCell ref="AQ26:AS26"/>
    <mergeCell ref="AF27:AG27"/>
    <mergeCell ref="AL27:AM27"/>
    <mergeCell ref="AQ27:AS27"/>
    <mergeCell ref="AF24:AG24"/>
    <mergeCell ref="AL24:AM24"/>
    <mergeCell ref="AQ24:AS24"/>
    <mergeCell ref="AF25:AG25"/>
    <mergeCell ref="AL25:AM25"/>
    <mergeCell ref="AQ25:AS25"/>
    <mergeCell ref="AF22:AG22"/>
    <mergeCell ref="AL22:AM22"/>
    <mergeCell ref="AQ22:AS22"/>
    <mergeCell ref="AF23:AG23"/>
    <mergeCell ref="AL23:AM23"/>
    <mergeCell ref="AQ23:AS23"/>
    <mergeCell ref="AF20:AG20"/>
    <mergeCell ref="AL20:AM20"/>
    <mergeCell ref="AQ20:AS20"/>
    <mergeCell ref="AF21:AG21"/>
    <mergeCell ref="AL21:AM21"/>
    <mergeCell ref="AQ21:AS21"/>
    <mergeCell ref="AF18:AG18"/>
    <mergeCell ref="AL18:AM18"/>
    <mergeCell ref="AQ18:AS18"/>
    <mergeCell ref="AF19:AG19"/>
    <mergeCell ref="AL19:AM19"/>
    <mergeCell ref="AQ19:AS19"/>
    <mergeCell ref="AF16:AG16"/>
    <mergeCell ref="AL16:AM16"/>
    <mergeCell ref="AQ16:AS16"/>
    <mergeCell ref="AF17:AG17"/>
    <mergeCell ref="AL17:AM17"/>
    <mergeCell ref="AQ17:AS17"/>
    <mergeCell ref="AF14:AG14"/>
    <mergeCell ref="AL14:AM14"/>
    <mergeCell ref="AQ14:AS14"/>
    <mergeCell ref="AF15:AG15"/>
    <mergeCell ref="AL15:AM15"/>
    <mergeCell ref="AQ15:AS15"/>
    <mergeCell ref="AF12:AG12"/>
    <mergeCell ref="AL12:AM12"/>
    <mergeCell ref="AQ12:AS12"/>
    <mergeCell ref="AF13:AG13"/>
    <mergeCell ref="AL13:AM13"/>
    <mergeCell ref="AQ13:AS13"/>
    <mergeCell ref="AF10:AG10"/>
    <mergeCell ref="AL10:AM10"/>
    <mergeCell ref="AQ10:AS10"/>
    <mergeCell ref="AF11:AG11"/>
    <mergeCell ref="AL11:AM11"/>
    <mergeCell ref="AQ11:AS11"/>
    <mergeCell ref="AF8:AG8"/>
    <mergeCell ref="AL8:AM8"/>
    <mergeCell ref="AQ8:AS8"/>
    <mergeCell ref="AF9:AG9"/>
    <mergeCell ref="AL9:AM9"/>
    <mergeCell ref="AQ9:AS9"/>
    <mergeCell ref="AF6:AG6"/>
    <mergeCell ref="AL6:AM6"/>
    <mergeCell ref="AQ6:AS6"/>
    <mergeCell ref="AF7:AG7"/>
    <mergeCell ref="AL7:AM7"/>
    <mergeCell ref="AQ7:AS7"/>
    <mergeCell ref="A1:C3"/>
    <mergeCell ref="H1:I1"/>
    <mergeCell ref="J1:K1"/>
    <mergeCell ref="O1:AS3"/>
    <mergeCell ref="H2:I2"/>
    <mergeCell ref="J2:K2"/>
    <mergeCell ref="H3:I3"/>
    <mergeCell ref="J3:K3"/>
    <mergeCell ref="A4:K5"/>
    <mergeCell ref="L4:N5"/>
    <mergeCell ref="O4:AS4"/>
    <mergeCell ref="O5:S5"/>
    <mergeCell ref="T5:W5"/>
    <mergeCell ref="X5:AA5"/>
    <mergeCell ref="AB5:AE5"/>
    <mergeCell ref="AF5:AK5"/>
    <mergeCell ref="AL5:AS5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BF47-F7E8-4D83-B2FB-8D78972B172E}">
  <dimension ref="A1:BE387"/>
  <sheetViews>
    <sheetView showGridLines="0" topLeftCell="AH4" zoomScale="125" workbookViewId="0">
      <selection activeCell="AN7" sqref="AN7"/>
    </sheetView>
  </sheetViews>
  <sheetFormatPr defaultColWidth="8.88671875" defaultRowHeight="14.4" outlineLevelCol="1" x14ac:dyDescent="0.3"/>
  <cols>
    <col min="1" max="1" width="4" style="103" customWidth="1"/>
    <col min="2" max="2" width="4.109375" style="103" customWidth="1"/>
    <col min="3" max="3" width="20" style="103" customWidth="1"/>
    <col min="4" max="5" width="9.6640625" style="103" customWidth="1"/>
    <col min="6" max="7" width="4" style="103" customWidth="1"/>
    <col min="8" max="8" width="8.6640625" style="103" customWidth="1"/>
    <col min="9" max="10" width="4" style="103" customWidth="1"/>
    <col min="11" max="11" width="8.5546875" style="103" customWidth="1"/>
    <col min="12" max="12" width="4.33203125" style="103" customWidth="1"/>
    <col min="13" max="13" width="5.44140625" style="103" customWidth="1"/>
    <col min="14" max="14" width="9.6640625" style="103" customWidth="1"/>
    <col min="15" max="15" width="7.33203125" style="103" customWidth="1"/>
    <col min="16" max="16" width="21.6640625" style="103" customWidth="1"/>
    <col min="17" max="21" width="7" style="103" customWidth="1" outlineLevel="1"/>
    <col min="22" max="22" width="11.44140625" style="103" customWidth="1" outlineLevel="1"/>
    <col min="23" max="28" width="7" style="103" customWidth="1" outlineLevel="1"/>
    <col min="29" max="29" width="48.44140625" style="103" customWidth="1" outlineLevel="1"/>
    <col min="30" max="30" width="60.109375" style="103" customWidth="1" outlineLevel="1"/>
    <col min="31" max="31" width="8.5546875" style="103" customWidth="1" outlineLevel="1"/>
    <col min="32" max="32" width="30.109375" style="103" customWidth="1" outlineLevel="1"/>
    <col min="33" max="33" width="21.44140625" style="103" customWidth="1" outlineLevel="1"/>
    <col min="34" max="34" width="18.44140625" style="103" customWidth="1" outlineLevel="1"/>
    <col min="35" max="35" width="8.5546875" style="103" customWidth="1" outlineLevel="1"/>
    <col min="36" max="36" width="10.5546875" style="103" customWidth="1" outlineLevel="1"/>
    <col min="37" max="39" width="10.44140625" style="103" customWidth="1" outlineLevel="1"/>
    <col min="40" max="40" width="21.109375" style="103" customWidth="1" outlineLevel="1"/>
    <col min="41" max="42" width="10.44140625" style="103" customWidth="1" outlineLevel="1"/>
    <col min="43" max="43" width="10.44140625" style="103" customWidth="1"/>
    <col min="44" max="44" width="16.5546875" style="104" customWidth="1"/>
    <col min="45" max="48" width="8.88671875" style="103"/>
    <col min="49" max="49" width="31.33203125" style="103" customWidth="1" outlineLevel="1"/>
    <col min="50" max="50" width="8.88671875" style="103" customWidth="1" outlineLevel="1"/>
    <col min="51" max="51" width="9.109375" style="36" customWidth="1"/>
    <col min="52" max="16384" width="8.88671875" style="103"/>
  </cols>
  <sheetData>
    <row r="1" spans="1:57" ht="22.5" customHeight="1" x14ac:dyDescent="0.3">
      <c r="A1" s="304"/>
      <c r="B1" s="304"/>
      <c r="C1" s="304"/>
      <c r="D1" s="304"/>
      <c r="N1" s="300" t="s">
        <v>401</v>
      </c>
      <c r="O1" s="300"/>
      <c r="P1" s="300"/>
      <c r="Q1" s="301" t="s">
        <v>358</v>
      </c>
      <c r="R1" s="301"/>
      <c r="S1" s="301"/>
      <c r="T1" s="301"/>
      <c r="V1" s="299" t="s">
        <v>448</v>
      </c>
      <c r="W1" s="299"/>
      <c r="X1" s="299"/>
      <c r="Y1" s="299"/>
      <c r="Z1" s="299"/>
      <c r="AA1" s="299"/>
      <c r="AB1" s="299"/>
      <c r="AC1" s="299"/>
      <c r="AD1" s="299"/>
    </row>
    <row r="2" spans="1:57" ht="23.25" customHeight="1" x14ac:dyDescent="0.3">
      <c r="A2" s="304"/>
      <c r="B2" s="304"/>
      <c r="C2" s="304"/>
      <c r="D2" s="304"/>
      <c r="G2" s="300" t="s">
        <v>449</v>
      </c>
      <c r="H2" s="300"/>
      <c r="I2" s="300"/>
      <c r="J2" s="301" t="s">
        <v>404</v>
      </c>
      <c r="K2" s="301"/>
      <c r="L2" s="301"/>
      <c r="M2" s="301"/>
      <c r="N2" s="300" t="s">
        <v>405</v>
      </c>
      <c r="O2" s="300"/>
      <c r="P2" s="300"/>
      <c r="Q2" s="302">
        <v>45382</v>
      </c>
      <c r="R2" s="302"/>
      <c r="S2" s="302"/>
      <c r="T2" s="302"/>
      <c r="V2" s="299"/>
      <c r="W2" s="299"/>
      <c r="X2" s="299"/>
      <c r="Y2" s="299"/>
      <c r="Z2" s="299"/>
      <c r="AA2" s="299"/>
      <c r="AB2" s="299"/>
      <c r="AC2" s="299"/>
      <c r="AD2" s="299"/>
    </row>
    <row r="3" spans="1:57" ht="22.5" customHeight="1" x14ac:dyDescent="0.3">
      <c r="A3" s="304"/>
      <c r="B3" s="304"/>
      <c r="C3" s="304"/>
      <c r="D3" s="304"/>
      <c r="G3" s="300" t="s">
        <v>450</v>
      </c>
      <c r="H3" s="300"/>
      <c r="I3" s="300"/>
      <c r="J3" s="301" t="s">
        <v>404</v>
      </c>
      <c r="K3" s="301"/>
      <c r="L3" s="301"/>
      <c r="M3" s="301"/>
      <c r="N3" s="300" t="s">
        <v>407</v>
      </c>
      <c r="O3" s="300"/>
      <c r="P3" s="300"/>
      <c r="Q3" s="301" t="s">
        <v>408</v>
      </c>
      <c r="R3" s="301"/>
      <c r="S3" s="301"/>
      <c r="T3" s="301"/>
      <c r="V3" s="299"/>
      <c r="W3" s="299"/>
      <c r="X3" s="299"/>
      <c r="Y3" s="299"/>
      <c r="Z3" s="299"/>
      <c r="AA3" s="299"/>
      <c r="AB3" s="299"/>
      <c r="AC3" s="299"/>
      <c r="AD3" s="299"/>
    </row>
    <row r="4" spans="1:57" ht="16.5" customHeight="1" x14ac:dyDescent="0.3">
      <c r="A4" s="305" t="s">
        <v>411</v>
      </c>
      <c r="B4" s="303" t="s">
        <v>2</v>
      </c>
      <c r="C4" s="303" t="s">
        <v>9</v>
      </c>
      <c r="D4" s="303" t="s">
        <v>412</v>
      </c>
      <c r="E4" s="303" t="s">
        <v>284</v>
      </c>
      <c r="F4" s="303" t="s">
        <v>451</v>
      </c>
      <c r="G4" s="303" t="s">
        <v>289</v>
      </c>
      <c r="H4" s="303" t="s">
        <v>414</v>
      </c>
      <c r="I4" s="307" t="s">
        <v>452</v>
      </c>
      <c r="J4" s="307" t="s">
        <v>453</v>
      </c>
      <c r="K4" s="308" t="s">
        <v>454</v>
      </c>
      <c r="L4" s="308"/>
      <c r="M4" s="308"/>
      <c r="N4" s="107" t="s">
        <v>455</v>
      </c>
      <c r="O4" s="308" t="s">
        <v>456</v>
      </c>
      <c r="P4" s="308"/>
      <c r="Q4" s="308" t="s">
        <v>457</v>
      </c>
      <c r="R4" s="308"/>
      <c r="S4" s="308"/>
      <c r="T4" s="308"/>
      <c r="U4" s="308"/>
      <c r="V4" s="308"/>
      <c r="W4" s="308"/>
      <c r="X4" s="308"/>
      <c r="Y4" s="308"/>
      <c r="Z4" s="308"/>
      <c r="AA4" s="308"/>
      <c r="AB4" s="308"/>
      <c r="AC4" s="308"/>
      <c r="AD4" s="308"/>
      <c r="AE4" s="308"/>
      <c r="AF4" s="308"/>
      <c r="AG4" s="308"/>
      <c r="AH4" s="308"/>
      <c r="AI4" s="308"/>
      <c r="AJ4" s="308"/>
      <c r="AK4" s="308"/>
      <c r="AL4" s="308"/>
      <c r="AM4" s="308"/>
      <c r="AN4" s="308"/>
      <c r="AO4" s="308"/>
      <c r="AP4" s="308"/>
      <c r="AQ4" s="308"/>
    </row>
    <row r="5" spans="1:57" ht="21.6" customHeight="1" x14ac:dyDescent="0.3">
      <c r="A5" s="305"/>
      <c r="B5" s="303"/>
      <c r="C5" s="303"/>
      <c r="D5" s="303"/>
      <c r="E5" s="303"/>
      <c r="F5" s="303"/>
      <c r="G5" s="303"/>
      <c r="H5" s="303"/>
      <c r="I5" s="307"/>
      <c r="J5" s="307"/>
      <c r="K5" s="303" t="s">
        <v>360</v>
      </c>
      <c r="L5" s="308" t="s">
        <v>458</v>
      </c>
      <c r="M5" s="308"/>
      <c r="N5" s="303" t="s">
        <v>459</v>
      </c>
      <c r="O5" s="303" t="s">
        <v>460</v>
      </c>
      <c r="P5" s="303" t="s">
        <v>461</v>
      </c>
      <c r="Q5" s="303" t="s">
        <v>462</v>
      </c>
      <c r="R5" s="303" t="s">
        <v>366</v>
      </c>
      <c r="S5" s="303" t="s">
        <v>463</v>
      </c>
      <c r="T5" s="303" t="s">
        <v>464</v>
      </c>
      <c r="U5" s="303" t="s">
        <v>465</v>
      </c>
      <c r="V5" s="306" t="s">
        <v>466</v>
      </c>
      <c r="W5" s="303" t="s">
        <v>467</v>
      </c>
      <c r="X5" s="306" t="s">
        <v>468</v>
      </c>
      <c r="Y5" s="303" t="s">
        <v>374</v>
      </c>
      <c r="Z5" s="306" t="s">
        <v>469</v>
      </c>
      <c r="AA5" s="306" t="s">
        <v>470</v>
      </c>
      <c r="AB5" s="303" t="s">
        <v>471</v>
      </c>
      <c r="AC5" s="306" t="s">
        <v>472</v>
      </c>
      <c r="AD5" s="306" t="s">
        <v>473</v>
      </c>
      <c r="AE5" s="306" t="s">
        <v>474</v>
      </c>
      <c r="AF5" s="309" t="s">
        <v>475</v>
      </c>
      <c r="AG5" s="309" t="s">
        <v>476</v>
      </c>
      <c r="AH5" s="309" t="s">
        <v>477</v>
      </c>
      <c r="AI5" s="309" t="s">
        <v>478</v>
      </c>
      <c r="AJ5" s="310" t="s">
        <v>479</v>
      </c>
      <c r="AK5" s="310" t="s">
        <v>480</v>
      </c>
      <c r="AL5" s="310" t="s">
        <v>481</v>
      </c>
      <c r="AM5" s="310" t="s">
        <v>373</v>
      </c>
      <c r="AN5" s="310" t="s">
        <v>482</v>
      </c>
      <c r="AO5" s="310" t="s">
        <v>483</v>
      </c>
      <c r="AP5" s="310" t="s">
        <v>484</v>
      </c>
      <c r="AQ5" s="303" t="s">
        <v>485</v>
      </c>
    </row>
    <row r="6" spans="1:57" ht="149.25" customHeight="1" x14ac:dyDescent="0.3">
      <c r="A6" s="305"/>
      <c r="B6" s="303"/>
      <c r="C6" s="303"/>
      <c r="D6" s="303"/>
      <c r="E6" s="303"/>
      <c r="F6" s="303"/>
      <c r="G6" s="303"/>
      <c r="H6" s="303"/>
      <c r="I6" s="307"/>
      <c r="J6" s="307"/>
      <c r="K6" s="303"/>
      <c r="L6" s="106" t="s">
        <v>361</v>
      </c>
      <c r="M6" s="106" t="s">
        <v>363</v>
      </c>
      <c r="N6" s="303"/>
      <c r="O6" s="303"/>
      <c r="P6" s="303"/>
      <c r="Q6" s="303"/>
      <c r="R6" s="303"/>
      <c r="S6" s="303"/>
      <c r="T6" s="303"/>
      <c r="U6" s="303"/>
      <c r="V6" s="306"/>
      <c r="W6" s="303"/>
      <c r="X6" s="306"/>
      <c r="Y6" s="303"/>
      <c r="Z6" s="306"/>
      <c r="AA6" s="306"/>
      <c r="AB6" s="303"/>
      <c r="AC6" s="306"/>
      <c r="AD6" s="306"/>
      <c r="AE6" s="306"/>
      <c r="AF6" s="309"/>
      <c r="AG6" s="309"/>
      <c r="AH6" s="309"/>
      <c r="AI6" s="309"/>
      <c r="AJ6" s="310"/>
      <c r="AK6" s="310"/>
      <c r="AL6" s="310"/>
      <c r="AM6" s="310"/>
      <c r="AN6" s="310"/>
      <c r="AO6" s="310"/>
      <c r="AP6" s="310"/>
      <c r="AQ6" s="303"/>
      <c r="AR6" s="104" t="s">
        <v>486</v>
      </c>
      <c r="AS6" s="103" t="s">
        <v>487</v>
      </c>
      <c r="AT6" s="103" t="s">
        <v>457</v>
      </c>
      <c r="AU6" s="108" t="s">
        <v>488</v>
      </c>
      <c r="AW6" s="109" t="s">
        <v>489</v>
      </c>
      <c r="AX6" s="109" t="s">
        <v>490</v>
      </c>
      <c r="AY6" s="110" t="s">
        <v>491</v>
      </c>
      <c r="AZ6" s="110" t="s">
        <v>492</v>
      </c>
      <c r="BA6" s="111" t="s">
        <v>493</v>
      </c>
      <c r="BB6" s="110" t="s">
        <v>494</v>
      </c>
      <c r="BC6" s="110" t="s">
        <v>495</v>
      </c>
      <c r="BD6" s="110" t="s">
        <v>496</v>
      </c>
      <c r="BE6" s="103" t="s">
        <v>497</v>
      </c>
    </row>
    <row r="7" spans="1:57" x14ac:dyDescent="0.3">
      <c r="A7" s="105"/>
      <c r="B7" s="105">
        <v>1</v>
      </c>
      <c r="C7" s="105">
        <v>2</v>
      </c>
      <c r="D7" s="105">
        <v>3</v>
      </c>
      <c r="E7" s="105">
        <v>4</v>
      </c>
      <c r="F7" s="105">
        <v>5</v>
      </c>
      <c r="G7" s="105">
        <v>6</v>
      </c>
      <c r="H7" s="105">
        <v>7</v>
      </c>
      <c r="I7" s="105">
        <v>8</v>
      </c>
      <c r="J7" s="105">
        <v>9</v>
      </c>
      <c r="K7" s="105">
        <v>10</v>
      </c>
      <c r="L7" s="105">
        <v>11</v>
      </c>
      <c r="M7" s="105">
        <v>12</v>
      </c>
      <c r="N7" s="105">
        <v>13</v>
      </c>
      <c r="O7" s="105">
        <v>14</v>
      </c>
      <c r="P7" s="105">
        <v>15</v>
      </c>
      <c r="Q7" s="105">
        <v>16</v>
      </c>
      <c r="R7" s="105">
        <v>17</v>
      </c>
      <c r="S7" s="105">
        <v>18</v>
      </c>
      <c r="T7" s="105">
        <v>19</v>
      </c>
      <c r="U7" s="105">
        <v>20</v>
      </c>
      <c r="V7" s="105">
        <v>21</v>
      </c>
      <c r="W7" s="105">
        <v>22</v>
      </c>
      <c r="X7" s="105">
        <v>23</v>
      </c>
      <c r="Y7" s="105">
        <v>24</v>
      </c>
      <c r="Z7" s="105">
        <v>25</v>
      </c>
      <c r="AA7" s="105">
        <v>26</v>
      </c>
      <c r="AB7" s="105">
        <v>27</v>
      </c>
      <c r="AC7" s="105">
        <v>28</v>
      </c>
      <c r="AD7" s="105">
        <v>29</v>
      </c>
      <c r="AE7" s="105">
        <v>30</v>
      </c>
      <c r="AF7" s="105">
        <v>31</v>
      </c>
      <c r="AG7" s="105">
        <v>32</v>
      </c>
      <c r="AH7" s="105">
        <v>33</v>
      </c>
      <c r="AI7" s="105">
        <v>34</v>
      </c>
      <c r="AJ7" s="105">
        <v>35</v>
      </c>
      <c r="AK7" s="105">
        <v>36</v>
      </c>
      <c r="AL7" s="105">
        <v>37</v>
      </c>
      <c r="AM7" s="105">
        <v>38</v>
      </c>
      <c r="AN7" s="105">
        <v>39</v>
      </c>
      <c r="AO7" s="105">
        <v>40</v>
      </c>
      <c r="AP7" s="105">
        <v>41</v>
      </c>
      <c r="AQ7" s="105">
        <v>42</v>
      </c>
      <c r="AU7" s="108"/>
      <c r="AW7" s="146"/>
      <c r="AX7" s="146"/>
      <c r="AY7" s="147"/>
      <c r="AZ7" s="147"/>
      <c r="BA7" s="147"/>
      <c r="BB7" s="147"/>
      <c r="BC7" s="147"/>
      <c r="BD7" s="147"/>
    </row>
    <row r="8" spans="1:57" ht="18.75" customHeight="1" x14ac:dyDescent="0.3">
      <c r="A8" s="112">
        <v>1</v>
      </c>
      <c r="B8" s="62">
        <v>566</v>
      </c>
      <c r="C8" s="113" t="s">
        <v>60</v>
      </c>
      <c r="D8" s="113" t="s">
        <v>429</v>
      </c>
      <c r="E8" s="113" t="s">
        <v>430</v>
      </c>
      <c r="F8" s="62" t="s">
        <v>290</v>
      </c>
      <c r="G8" s="62" t="s">
        <v>290</v>
      </c>
      <c r="H8" s="113" t="s">
        <v>307</v>
      </c>
      <c r="I8" s="62" t="s">
        <v>432</v>
      </c>
      <c r="J8" s="62" t="s">
        <v>404</v>
      </c>
      <c r="K8" s="114" t="s">
        <v>4</v>
      </c>
      <c r="L8" s="115" t="s">
        <v>1</v>
      </c>
      <c r="M8" s="116" t="s">
        <v>498</v>
      </c>
      <c r="N8" s="117">
        <v>1</v>
      </c>
      <c r="O8" s="62" t="s">
        <v>432</v>
      </c>
      <c r="P8" s="62">
        <v>0</v>
      </c>
      <c r="Q8" s="62" t="e">
        <v>#VALUE!</v>
      </c>
      <c r="R8" s="115">
        <v>39</v>
      </c>
      <c r="S8" s="115">
        <v>16</v>
      </c>
      <c r="T8" s="115">
        <v>64.7</v>
      </c>
      <c r="U8" s="62" t="s">
        <v>432</v>
      </c>
      <c r="V8" s="118">
        <v>0</v>
      </c>
      <c r="W8" s="62" t="s">
        <v>432</v>
      </c>
      <c r="X8" s="62" t="s">
        <v>432</v>
      </c>
      <c r="Y8" s="62" t="s">
        <v>432</v>
      </c>
      <c r="Z8" s="62" t="s">
        <v>432</v>
      </c>
      <c r="AA8" s="115">
        <v>0</v>
      </c>
      <c r="AB8" s="119">
        <v>14.24</v>
      </c>
      <c r="AC8" s="118">
        <v>158051913</v>
      </c>
      <c r="AD8" s="118">
        <v>1110225379</v>
      </c>
      <c r="AE8" s="120">
        <v>20</v>
      </c>
      <c r="AF8" s="121">
        <v>1.8</v>
      </c>
      <c r="AG8" s="115">
        <v>43.9</v>
      </c>
      <c r="AH8" s="115">
        <v>0</v>
      </c>
      <c r="AI8" s="120">
        <v>9.6</v>
      </c>
      <c r="AJ8" s="121">
        <v>15.5</v>
      </c>
      <c r="AK8" s="115" t="s">
        <v>404</v>
      </c>
      <c r="AL8" s="115" t="s">
        <v>404</v>
      </c>
      <c r="AM8" s="115">
        <v>581</v>
      </c>
      <c r="AN8" s="115" t="s">
        <v>404</v>
      </c>
      <c r="AO8" s="115">
        <v>39.1</v>
      </c>
      <c r="AP8" s="115">
        <v>252.5</v>
      </c>
      <c r="AQ8" s="120">
        <v>0</v>
      </c>
      <c r="AR8" s="104">
        <f>VLOOKUP(B8,[26]Budget!B:M,10,FALSE)</f>
        <v>1457186861</v>
      </c>
      <c r="AS8" s="103">
        <v>1</v>
      </c>
      <c r="AT8" s="103">
        <v>1</v>
      </c>
      <c r="AU8" s="103">
        <f t="shared" ref="AU8:AU71" si="0">VLOOKUP(B8,AV:AV,1,FALSE)</f>
        <v>566</v>
      </c>
      <c r="AV8" s="62">
        <v>566</v>
      </c>
      <c r="AW8" s="103" t="str">
        <f>VLOOKUP(B8,'[26]Audit info'!A:D,2,FALSE)</f>
        <v>Financially unqualified with findings on predetermined objectives and/or compliance with laws and regulations</v>
      </c>
      <c r="AX8" s="103" t="str">
        <f>VLOOKUP(B8,'[26]Audit info'!A:E,3,FALSE)</f>
        <v>Good</v>
      </c>
      <c r="AY8" s="36" t="e">
        <f>VLOOKUP(B8,'[26]List of intermediatie cities'!A:A,1,FALSE)</f>
        <v>#N/A</v>
      </c>
      <c r="AZ8" s="103" t="str">
        <f>VLOOKUP(B8,'[26]2021-22'!B:P,13,FALSE)</f>
        <v>F</v>
      </c>
      <c r="BA8" s="122" t="s">
        <v>499</v>
      </c>
      <c r="BB8" s="103" t="str">
        <f>VLOOKUP(B8,'[26]2020-21'!B:P,13,FALSE)</f>
        <v>F</v>
      </c>
      <c r="BC8" s="103" t="s">
        <v>499</v>
      </c>
      <c r="BD8" s="103" t="str">
        <f>VLOOKUP(B8,'[26]NT funded.unfunded'!$A:$AA,27,FALSE)</f>
        <v>Funded</v>
      </c>
      <c r="BE8" s="103">
        <v>1</v>
      </c>
    </row>
    <row r="9" spans="1:57" ht="18.75" customHeight="1" x14ac:dyDescent="0.3">
      <c r="A9" s="112">
        <v>2</v>
      </c>
      <c r="B9" s="62">
        <v>567</v>
      </c>
      <c r="C9" s="113" t="s">
        <v>172</v>
      </c>
      <c r="D9" s="113" t="s">
        <v>429</v>
      </c>
      <c r="E9" s="113" t="s">
        <v>434</v>
      </c>
      <c r="F9" s="62" t="s">
        <v>290</v>
      </c>
      <c r="G9" s="62" t="s">
        <v>290</v>
      </c>
      <c r="H9" s="113" t="s">
        <v>305</v>
      </c>
      <c r="I9" s="62" t="s">
        <v>432</v>
      </c>
      <c r="J9" s="62" t="s">
        <v>404</v>
      </c>
      <c r="K9" s="123" t="s">
        <v>5</v>
      </c>
      <c r="L9" s="116" t="s">
        <v>498</v>
      </c>
      <c r="M9" s="116" t="s">
        <v>498</v>
      </c>
      <c r="N9" s="124" t="s">
        <v>420</v>
      </c>
      <c r="O9" s="62" t="s">
        <v>404</v>
      </c>
      <c r="P9" s="62">
        <v>0</v>
      </c>
      <c r="Q9" s="62" t="e">
        <v>#VALUE!</v>
      </c>
      <c r="R9" s="115">
        <v>492</v>
      </c>
      <c r="S9" s="115">
        <v>58</v>
      </c>
      <c r="T9" s="115">
        <v>74.8</v>
      </c>
      <c r="U9" s="62" t="s">
        <v>404</v>
      </c>
      <c r="V9" s="118">
        <v>40773363</v>
      </c>
      <c r="W9" s="62" t="s">
        <v>404</v>
      </c>
      <c r="X9" s="62" t="s">
        <v>432</v>
      </c>
      <c r="Y9" s="62" t="s">
        <v>432</v>
      </c>
      <c r="Z9" s="62" t="s">
        <v>1</v>
      </c>
      <c r="AA9" s="115" t="s">
        <v>1</v>
      </c>
      <c r="AB9" s="119" t="s">
        <v>1</v>
      </c>
      <c r="AC9" s="118" t="s">
        <v>1</v>
      </c>
      <c r="AD9" s="118" t="s">
        <v>1</v>
      </c>
      <c r="AE9" s="120">
        <v>143.9</v>
      </c>
      <c r="AF9" s="121">
        <v>0.7</v>
      </c>
      <c r="AG9" s="115">
        <v>9.9</v>
      </c>
      <c r="AH9" s="115">
        <v>42.1</v>
      </c>
      <c r="AI9" s="120">
        <v>0</v>
      </c>
      <c r="AJ9" s="121">
        <v>89.1</v>
      </c>
      <c r="AK9" s="115" t="s">
        <v>404</v>
      </c>
      <c r="AL9" s="115" t="s">
        <v>432</v>
      </c>
      <c r="AM9" s="115">
        <v>30.7</v>
      </c>
      <c r="AN9" s="115" t="s">
        <v>404</v>
      </c>
      <c r="AO9" s="115">
        <v>100</v>
      </c>
      <c r="AP9" s="115">
        <v>126.7</v>
      </c>
      <c r="AQ9" s="120" t="s">
        <v>500</v>
      </c>
      <c r="AR9" s="104">
        <f>VLOOKUP(B9,[26]Budget!B:M,10,FALSE)</f>
        <v>317689713</v>
      </c>
      <c r="AS9" s="103">
        <v>1</v>
      </c>
      <c r="AT9" s="103">
        <v>1</v>
      </c>
      <c r="AU9" s="103">
        <f t="shared" si="0"/>
        <v>567</v>
      </c>
      <c r="AV9" s="62">
        <v>567</v>
      </c>
      <c r="AW9" s="103" t="str">
        <f>VLOOKUP(B9,'[26]Audit info'!A:D,2,FALSE)</f>
        <v>Qualified</v>
      </c>
      <c r="AX9" s="103" t="str">
        <f>VLOOKUP(B9,'[26]Audit info'!A:E,3,FALSE)</f>
        <v>Concerning</v>
      </c>
      <c r="AY9" s="36" t="e">
        <f>VLOOKUP(B9,'[26]List of intermediatie cities'!A:A,1,FALSE)</f>
        <v>#N/A</v>
      </c>
      <c r="AZ9" s="103" t="str">
        <f>VLOOKUP(B9,'[26]2021-22'!B:P,13,FALSE)</f>
        <v>M</v>
      </c>
      <c r="BA9" s="103" t="s">
        <v>499</v>
      </c>
      <c r="BB9" s="103" t="str">
        <f>VLOOKUP(B9,'[26]2020-21'!B:P,13,FALSE)</f>
        <v>M</v>
      </c>
      <c r="BC9" s="103" t="s">
        <v>499</v>
      </c>
      <c r="BD9" s="103" t="str">
        <f>VLOOKUP(B9,'[26]NT funded.unfunded'!$A:$AA,27,FALSE)</f>
        <v>Unfunded</v>
      </c>
      <c r="BE9" s="103">
        <v>1</v>
      </c>
    </row>
    <row r="10" spans="1:57" ht="18.75" customHeight="1" x14ac:dyDescent="0.3">
      <c r="A10" s="112">
        <v>3</v>
      </c>
      <c r="B10" s="62">
        <v>568</v>
      </c>
      <c r="C10" s="113" t="s">
        <v>267</v>
      </c>
      <c r="D10" s="113" t="s">
        <v>429</v>
      </c>
      <c r="E10" s="113" t="s">
        <v>430</v>
      </c>
      <c r="F10" s="62" t="s">
        <v>290</v>
      </c>
      <c r="G10" s="62" t="s">
        <v>290</v>
      </c>
      <c r="H10" s="113" t="s">
        <v>305</v>
      </c>
      <c r="I10" s="62" t="s">
        <v>432</v>
      </c>
      <c r="J10" s="62" t="s">
        <v>404</v>
      </c>
      <c r="K10" s="116" t="s">
        <v>7</v>
      </c>
      <c r="L10" s="116" t="s">
        <v>498</v>
      </c>
      <c r="M10" s="116" t="s">
        <v>498</v>
      </c>
      <c r="N10" s="125" t="s">
        <v>501</v>
      </c>
      <c r="O10" s="62" t="s">
        <v>404</v>
      </c>
      <c r="P10" s="62">
        <v>0</v>
      </c>
      <c r="Q10" s="62" t="e">
        <v>#VALUE!</v>
      </c>
      <c r="R10" s="115" t="s">
        <v>1</v>
      </c>
      <c r="S10" s="115" t="s">
        <v>1</v>
      </c>
      <c r="T10" s="115" t="s">
        <v>1</v>
      </c>
      <c r="U10" s="62" t="s">
        <v>1</v>
      </c>
      <c r="V10" s="118" t="s">
        <v>1</v>
      </c>
      <c r="W10" s="62" t="s">
        <v>1</v>
      </c>
      <c r="X10" s="62" t="s">
        <v>1</v>
      </c>
      <c r="Y10" s="62" t="s">
        <v>1</v>
      </c>
      <c r="Z10" s="62" t="s">
        <v>1</v>
      </c>
      <c r="AA10" s="115" t="s">
        <v>1</v>
      </c>
      <c r="AB10" s="119" t="s">
        <v>1</v>
      </c>
      <c r="AC10" s="118" t="s">
        <v>1</v>
      </c>
      <c r="AD10" s="118" t="s">
        <v>1</v>
      </c>
      <c r="AE10" s="120" t="s">
        <v>1</v>
      </c>
      <c r="AF10" s="121" t="s">
        <v>1</v>
      </c>
      <c r="AG10" s="115" t="s">
        <v>1</v>
      </c>
      <c r="AH10" s="115" t="s">
        <v>1</v>
      </c>
      <c r="AI10" s="120" t="s">
        <v>1</v>
      </c>
      <c r="AJ10" s="121" t="s">
        <v>1</v>
      </c>
      <c r="AK10" s="115" t="s">
        <v>1</v>
      </c>
      <c r="AL10" s="115" t="s">
        <v>1</v>
      </c>
      <c r="AM10" s="115" t="s">
        <v>1</v>
      </c>
      <c r="AN10" s="115" t="s">
        <v>1</v>
      </c>
      <c r="AO10" s="115" t="s">
        <v>1</v>
      </c>
      <c r="AP10" s="115" t="s">
        <v>1</v>
      </c>
      <c r="AQ10" s="120" t="s">
        <v>500</v>
      </c>
      <c r="AR10" s="104">
        <f>VLOOKUP(B10,[26]Budget!B:M,10,FALSE)</f>
        <v>2415996824</v>
      </c>
      <c r="AS10" s="103">
        <v>1</v>
      </c>
      <c r="AT10" s="103" t="s">
        <v>502</v>
      </c>
      <c r="AU10" s="103">
        <f t="shared" si="0"/>
        <v>568</v>
      </c>
      <c r="AV10" s="62">
        <v>568</v>
      </c>
      <c r="AW10" s="103" t="str">
        <f>VLOOKUP(B10,'[26]Audit info'!A:D,2,FALSE)</f>
        <v>Disclaimer</v>
      </c>
      <c r="AX10" s="103" t="str">
        <f>VLOOKUP(B10,'[26]Audit info'!A:E,3,FALSE)</f>
        <v>Going concern risk / adverse / disclaimer</v>
      </c>
      <c r="AY10" s="36" t="e">
        <f>VLOOKUP(B10,'[26]List of intermediatie cities'!A:A,1,FALSE)</f>
        <v>#N/A</v>
      </c>
      <c r="AZ10" s="103" t="str">
        <f>VLOOKUP(B10,'[26]2021-22'!B:P,13,FALSE)</f>
        <v>M</v>
      </c>
      <c r="BA10" s="103" t="s">
        <v>503</v>
      </c>
      <c r="BB10" s="103" t="str">
        <f>VLOOKUP(B10,'[26]2020-21'!B:P,13,FALSE)</f>
        <v>M</v>
      </c>
      <c r="BC10" s="103" t="s">
        <v>503</v>
      </c>
      <c r="BD10" s="103" t="str">
        <f>VLOOKUP(B10,'[26]NT funded.unfunded'!$A:$AA,27,FALSE)</f>
        <v>Unfunded</v>
      </c>
    </row>
    <row r="11" spans="1:57" ht="18.75" customHeight="1" x14ac:dyDescent="0.3">
      <c r="A11" s="112">
        <v>4</v>
      </c>
      <c r="B11" s="62">
        <v>571</v>
      </c>
      <c r="C11" s="113" t="s">
        <v>56</v>
      </c>
      <c r="D11" s="113" t="s">
        <v>429</v>
      </c>
      <c r="E11" s="113" t="s">
        <v>434</v>
      </c>
      <c r="F11" s="62" t="s">
        <v>290</v>
      </c>
      <c r="G11" s="62" t="s">
        <v>290</v>
      </c>
      <c r="H11" s="113" t="s">
        <v>322</v>
      </c>
      <c r="I11" s="62" t="s">
        <v>432</v>
      </c>
      <c r="J11" s="62" t="s">
        <v>404</v>
      </c>
      <c r="K11" s="114" t="s">
        <v>4</v>
      </c>
      <c r="L11" s="115" t="s">
        <v>1</v>
      </c>
      <c r="M11" s="116" t="s">
        <v>498</v>
      </c>
      <c r="N11" s="124" t="s">
        <v>420</v>
      </c>
      <c r="O11" s="62" t="s">
        <v>432</v>
      </c>
      <c r="P11" s="62">
        <v>0</v>
      </c>
      <c r="Q11" s="62" t="e">
        <v>#VALUE!</v>
      </c>
      <c r="R11" s="115">
        <v>139</v>
      </c>
      <c r="S11" s="115">
        <v>88</v>
      </c>
      <c r="T11" s="115">
        <v>76</v>
      </c>
      <c r="U11" s="62" t="s">
        <v>404</v>
      </c>
      <c r="V11" s="118">
        <v>29325172</v>
      </c>
      <c r="W11" s="62" t="s">
        <v>404</v>
      </c>
      <c r="X11" s="62" t="s">
        <v>432</v>
      </c>
      <c r="Y11" s="62" t="s">
        <v>432</v>
      </c>
      <c r="Z11" s="62" t="s">
        <v>432</v>
      </c>
      <c r="AA11" s="115">
        <v>0</v>
      </c>
      <c r="AB11" s="119">
        <v>508.85</v>
      </c>
      <c r="AC11" s="118">
        <v>50811436</v>
      </c>
      <c r="AD11" s="118">
        <v>9985526</v>
      </c>
      <c r="AE11" s="120">
        <v>32.9</v>
      </c>
      <c r="AF11" s="121">
        <v>0.2</v>
      </c>
      <c r="AG11" s="115">
        <v>10.3</v>
      </c>
      <c r="AH11" s="115">
        <v>23.6</v>
      </c>
      <c r="AI11" s="120">
        <v>22.3</v>
      </c>
      <c r="AJ11" s="121">
        <v>48.4</v>
      </c>
      <c r="AK11" s="115" t="s">
        <v>432</v>
      </c>
      <c r="AL11" s="115" t="s">
        <v>432</v>
      </c>
      <c r="AM11" s="115">
        <v>64.5</v>
      </c>
      <c r="AN11" s="115" t="s">
        <v>404</v>
      </c>
      <c r="AO11" s="115">
        <v>100</v>
      </c>
      <c r="AP11" s="115">
        <v>71</v>
      </c>
      <c r="AQ11" s="120">
        <v>0</v>
      </c>
      <c r="AR11" s="104">
        <f>VLOOKUP(B11,[26]Budget!B:M,10,FALSE)</f>
        <v>368089129</v>
      </c>
      <c r="AS11" s="103">
        <v>1</v>
      </c>
      <c r="AT11" s="103">
        <v>1</v>
      </c>
      <c r="AU11" s="103">
        <f t="shared" si="0"/>
        <v>571</v>
      </c>
      <c r="AV11" s="62">
        <v>571</v>
      </c>
      <c r="AW11" s="103" t="str">
        <f>VLOOKUP(B11,'[26]Audit info'!A:D,2,FALSE)</f>
        <v>Financially unqualified with findings on predetermined objectives and/or compliance with laws and regulations</v>
      </c>
      <c r="AX11" s="103" t="str">
        <f>VLOOKUP(B11,'[26]Audit info'!A:E,3,FALSE)</f>
        <v>Concerning</v>
      </c>
      <c r="AY11" s="36" t="e">
        <f>VLOOKUP(B11,'[26]List of intermediatie cities'!A:A,1,FALSE)</f>
        <v>#N/A</v>
      </c>
      <c r="AZ11" s="103" t="str">
        <f>VLOOKUP(B11,'[26]2021-22'!B:P,13,FALSE)</f>
        <v>M</v>
      </c>
      <c r="BA11" s="103" t="s">
        <v>499</v>
      </c>
      <c r="BB11" s="103" t="str">
        <f>VLOOKUP(B11,'[26]2020-21'!B:P,13,FALSE)</f>
        <v>F</v>
      </c>
      <c r="BC11" s="103" t="s">
        <v>503</v>
      </c>
      <c r="BD11" s="103" t="str">
        <f>VLOOKUP(B11,'[26]NT funded.unfunded'!$A:$AA,27,FALSE)</f>
        <v>Funded</v>
      </c>
      <c r="BE11" s="103">
        <v>1</v>
      </c>
    </row>
    <row r="12" spans="1:57" ht="18" customHeight="1" x14ac:dyDescent="0.3">
      <c r="A12" s="112">
        <v>5</v>
      </c>
      <c r="B12" s="62">
        <v>573</v>
      </c>
      <c r="C12" s="113" t="s">
        <v>182</v>
      </c>
      <c r="D12" s="113" t="s">
        <v>429</v>
      </c>
      <c r="E12" s="113" t="s">
        <v>435</v>
      </c>
      <c r="F12" s="62" t="s">
        <v>290</v>
      </c>
      <c r="G12" s="62" t="s">
        <v>290</v>
      </c>
      <c r="H12" s="113" t="s">
        <v>352</v>
      </c>
      <c r="I12" s="62" t="s">
        <v>432</v>
      </c>
      <c r="J12" s="62" t="s">
        <v>404</v>
      </c>
      <c r="K12" s="123" t="s">
        <v>5</v>
      </c>
      <c r="L12" s="116" t="s">
        <v>498</v>
      </c>
      <c r="M12" s="116" t="s">
        <v>498</v>
      </c>
      <c r="N12" s="124" t="s">
        <v>420</v>
      </c>
      <c r="O12" s="62" t="s">
        <v>432</v>
      </c>
      <c r="P12" s="62">
        <v>0</v>
      </c>
      <c r="Q12" s="62" t="e">
        <v>#VALUE!</v>
      </c>
      <c r="R12" s="115">
        <v>181</v>
      </c>
      <c r="S12" s="115">
        <v>275</v>
      </c>
      <c r="T12" s="115">
        <v>49.2</v>
      </c>
      <c r="U12" s="62" t="s">
        <v>404</v>
      </c>
      <c r="V12" s="118">
        <v>266511734</v>
      </c>
      <c r="W12" s="62" t="s">
        <v>432</v>
      </c>
      <c r="X12" s="62" t="s">
        <v>432</v>
      </c>
      <c r="Y12" s="62" t="s">
        <v>432</v>
      </c>
      <c r="Z12" s="62" t="s">
        <v>432</v>
      </c>
      <c r="AA12" s="115">
        <v>0</v>
      </c>
      <c r="AB12" s="119">
        <v>283.99</v>
      </c>
      <c r="AC12" s="118">
        <v>1874296795</v>
      </c>
      <c r="AD12" s="118">
        <v>659988423</v>
      </c>
      <c r="AE12" s="120">
        <v>33.9</v>
      </c>
      <c r="AF12" s="121">
        <v>1.8</v>
      </c>
      <c r="AG12" s="115">
        <v>13.8</v>
      </c>
      <c r="AH12" s="115">
        <v>19</v>
      </c>
      <c r="AI12" s="120">
        <v>56</v>
      </c>
      <c r="AJ12" s="121">
        <v>41</v>
      </c>
      <c r="AK12" s="115" t="s">
        <v>404</v>
      </c>
      <c r="AL12" s="115" t="s">
        <v>432</v>
      </c>
      <c r="AM12" s="115">
        <v>133.9</v>
      </c>
      <c r="AN12" s="115" t="s">
        <v>404</v>
      </c>
      <c r="AO12" s="115">
        <v>96.08</v>
      </c>
      <c r="AP12" s="115">
        <v>75.400000000000006</v>
      </c>
      <c r="AQ12" s="120">
        <v>0</v>
      </c>
      <c r="AR12" s="104">
        <f>VLOOKUP(B12,[26]Budget!B:M,10,FALSE)</f>
        <v>11186741772</v>
      </c>
      <c r="AS12" s="103">
        <v>1</v>
      </c>
      <c r="AT12" s="103">
        <v>1</v>
      </c>
      <c r="AU12" s="103">
        <f t="shared" si="0"/>
        <v>573</v>
      </c>
      <c r="AV12" s="62">
        <v>573</v>
      </c>
      <c r="AW12" s="103" t="str">
        <f>VLOOKUP(B12,'[26]Audit info'!A:D,2,FALSE)</f>
        <v>Qualified</v>
      </c>
      <c r="AX12" s="103" t="str">
        <f>VLOOKUP(B12,'[26]Audit info'!A:E,3,FALSE)</f>
        <v>Concerning</v>
      </c>
      <c r="AY12" s="36" t="e">
        <f>VLOOKUP(B12,'[26]List of intermediatie cities'!A:A,1,FALSE)</f>
        <v>#N/A</v>
      </c>
      <c r="AZ12" s="103" t="str">
        <f>VLOOKUP(B12,'[26]2021-22'!B:P,13,FALSE)</f>
        <v>F</v>
      </c>
      <c r="BA12" s="122" t="s">
        <v>503</v>
      </c>
      <c r="BB12" s="103" t="str">
        <f>VLOOKUP(B12,'[26]2020-21'!B:P,13,FALSE)</f>
        <v>F</v>
      </c>
      <c r="BC12" s="103" t="s">
        <v>503</v>
      </c>
      <c r="BD12" s="103" t="str">
        <f>VLOOKUP(B12,'[26]NT funded.unfunded'!$A:$AA,27,FALSE)</f>
        <v>Funded</v>
      </c>
      <c r="BE12" s="103">
        <v>1</v>
      </c>
    </row>
    <row r="13" spans="1:57" ht="18.75" customHeight="1" x14ac:dyDescent="0.3">
      <c r="A13" s="112">
        <v>6</v>
      </c>
      <c r="B13" s="62">
        <v>574</v>
      </c>
      <c r="C13" s="113" t="s">
        <v>62</v>
      </c>
      <c r="D13" s="113" t="s">
        <v>429</v>
      </c>
      <c r="E13" s="113" t="s">
        <v>430</v>
      </c>
      <c r="F13" s="62" t="s">
        <v>290</v>
      </c>
      <c r="G13" s="62" t="s">
        <v>290</v>
      </c>
      <c r="H13" s="113" t="s">
        <v>322</v>
      </c>
      <c r="I13" s="62" t="s">
        <v>432</v>
      </c>
      <c r="J13" s="62" t="s">
        <v>404</v>
      </c>
      <c r="K13" s="114" t="s">
        <v>4</v>
      </c>
      <c r="L13" s="115" t="s">
        <v>1</v>
      </c>
      <c r="M13" s="116" t="s">
        <v>498</v>
      </c>
      <c r="N13" s="124" t="s">
        <v>420</v>
      </c>
      <c r="O13" s="62" t="s">
        <v>432</v>
      </c>
      <c r="P13" s="62">
        <v>0</v>
      </c>
      <c r="Q13" s="62" t="e">
        <v>#VALUE!</v>
      </c>
      <c r="R13" s="115">
        <v>51</v>
      </c>
      <c r="S13" s="115">
        <v>484</v>
      </c>
      <c r="T13" s="115">
        <v>64.599999999999994</v>
      </c>
      <c r="U13" s="62" t="s">
        <v>404</v>
      </c>
      <c r="V13" s="118">
        <v>68191955</v>
      </c>
      <c r="W13" s="62" t="s">
        <v>432</v>
      </c>
      <c r="X13" s="62" t="s">
        <v>432</v>
      </c>
      <c r="Y13" s="62" t="s">
        <v>432</v>
      </c>
      <c r="Z13" s="62" t="s">
        <v>1</v>
      </c>
      <c r="AA13" s="115" t="s">
        <v>1</v>
      </c>
      <c r="AB13" s="119" t="s">
        <v>1</v>
      </c>
      <c r="AC13" s="118" t="s">
        <v>1</v>
      </c>
      <c r="AD13" s="118" t="s">
        <v>1</v>
      </c>
      <c r="AE13" s="120">
        <v>19.3</v>
      </c>
      <c r="AF13" s="121">
        <v>4.5999999999999996</v>
      </c>
      <c r="AG13" s="115">
        <v>6.9</v>
      </c>
      <c r="AH13" s="115">
        <v>0</v>
      </c>
      <c r="AI13" s="120">
        <v>0</v>
      </c>
      <c r="AJ13" s="121">
        <v>52.8</v>
      </c>
      <c r="AK13" s="115" t="s">
        <v>432</v>
      </c>
      <c r="AL13" s="115" t="s">
        <v>432</v>
      </c>
      <c r="AM13" s="115">
        <v>944.4</v>
      </c>
      <c r="AN13" s="115" t="s">
        <v>432</v>
      </c>
      <c r="AO13" s="115">
        <v>0</v>
      </c>
      <c r="AP13" s="115">
        <v>0</v>
      </c>
      <c r="AQ13" s="120">
        <v>0</v>
      </c>
      <c r="AR13" s="104">
        <f>VLOOKUP(B13,[26]Budget!B:M,10,FALSE)</f>
        <v>225757000</v>
      </c>
      <c r="AS13" s="103">
        <v>1</v>
      </c>
      <c r="AT13" s="103">
        <v>1</v>
      </c>
      <c r="AU13" s="103">
        <f t="shared" si="0"/>
        <v>574</v>
      </c>
      <c r="AV13" s="62">
        <v>574</v>
      </c>
      <c r="AW13" s="103" t="str">
        <f>VLOOKUP(B13,'[26]Audit info'!A:D,2,FALSE)</f>
        <v>Financially unqualified with findings on predetermined objectives and/or compliance with laws and regulations</v>
      </c>
      <c r="AX13" s="103" t="str">
        <f>VLOOKUP(B13,'[26]Audit info'!A:E,3,FALSE)</f>
        <v>Concerning</v>
      </c>
      <c r="AY13" s="36" t="e">
        <f>VLOOKUP(B13,'[26]List of intermediatie cities'!A:A,1,FALSE)</f>
        <v>#N/A</v>
      </c>
      <c r="AZ13" s="103" t="str">
        <f>VLOOKUP(B13,'[26]2021-22'!B:P,13,FALSE)</f>
        <v>F</v>
      </c>
      <c r="BA13" s="122" t="s">
        <v>503</v>
      </c>
      <c r="BB13" s="103" t="str">
        <f>VLOOKUP(B13,'[26]2020-21'!B:P,13,FALSE)</f>
        <v>F</v>
      </c>
      <c r="BC13" s="103" t="s">
        <v>503</v>
      </c>
      <c r="BD13" s="103" t="str">
        <f>VLOOKUP(B13,'[26]NT funded.unfunded'!$A:$AA,27,FALSE)</f>
        <v>Funded</v>
      </c>
      <c r="BE13" s="103">
        <v>1</v>
      </c>
    </row>
    <row r="14" spans="1:57" ht="18.75" customHeight="1" x14ac:dyDescent="0.3">
      <c r="A14" s="112">
        <v>7</v>
      </c>
      <c r="B14" s="62">
        <v>577</v>
      </c>
      <c r="C14" s="113" t="s">
        <v>181</v>
      </c>
      <c r="D14" s="113" t="s">
        <v>429</v>
      </c>
      <c r="E14" s="113" t="s">
        <v>430</v>
      </c>
      <c r="F14" s="62" t="s">
        <v>290</v>
      </c>
      <c r="G14" s="62" t="s">
        <v>290</v>
      </c>
      <c r="H14" s="113" t="s">
        <v>323</v>
      </c>
      <c r="I14" s="62" t="s">
        <v>432</v>
      </c>
      <c r="J14" s="62" t="s">
        <v>404</v>
      </c>
      <c r="K14" s="123" t="s">
        <v>5</v>
      </c>
      <c r="L14" s="116" t="s">
        <v>498</v>
      </c>
      <c r="M14" s="116" t="s">
        <v>498</v>
      </c>
      <c r="N14" s="124" t="s">
        <v>420</v>
      </c>
      <c r="O14" s="62" t="s">
        <v>432</v>
      </c>
      <c r="P14" s="62">
        <v>0</v>
      </c>
      <c r="Q14" s="62" t="e">
        <v>#VALUE!</v>
      </c>
      <c r="R14" s="115">
        <v>109</v>
      </c>
      <c r="S14" s="115">
        <v>88</v>
      </c>
      <c r="T14" s="115">
        <v>82</v>
      </c>
      <c r="U14" s="62" t="s">
        <v>432</v>
      </c>
      <c r="V14" s="118">
        <v>0</v>
      </c>
      <c r="W14" s="62" t="s">
        <v>432</v>
      </c>
      <c r="X14" s="62" t="s">
        <v>432</v>
      </c>
      <c r="Y14" s="62" t="s">
        <v>432</v>
      </c>
      <c r="Z14" s="62" t="s">
        <v>432</v>
      </c>
      <c r="AA14" s="115">
        <v>0</v>
      </c>
      <c r="AB14" s="119">
        <v>144.49</v>
      </c>
      <c r="AC14" s="118">
        <v>152675661</v>
      </c>
      <c r="AD14" s="118">
        <v>105667729</v>
      </c>
      <c r="AE14" s="120">
        <v>30</v>
      </c>
      <c r="AF14" s="121">
        <v>1</v>
      </c>
      <c r="AG14" s="115">
        <v>75</v>
      </c>
      <c r="AH14" s="115">
        <v>0</v>
      </c>
      <c r="AI14" s="120">
        <v>36</v>
      </c>
      <c r="AJ14" s="121">
        <v>28.8</v>
      </c>
      <c r="AK14" s="115" t="s">
        <v>432</v>
      </c>
      <c r="AL14" s="115" t="s">
        <v>432</v>
      </c>
      <c r="AM14" s="115">
        <v>1146.5999999999999</v>
      </c>
      <c r="AN14" s="115" t="s">
        <v>404</v>
      </c>
      <c r="AO14" s="115">
        <v>8.4</v>
      </c>
      <c r="AP14" s="115">
        <v>38.200000000000003</v>
      </c>
      <c r="AQ14" s="120">
        <v>0</v>
      </c>
      <c r="AR14" s="104">
        <f>VLOOKUP(B14,[26]Budget!B:M,10,FALSE)</f>
        <v>2020084579</v>
      </c>
      <c r="AS14" s="103">
        <v>1</v>
      </c>
      <c r="AT14" s="103">
        <v>1</v>
      </c>
      <c r="AU14" s="103">
        <f t="shared" si="0"/>
        <v>577</v>
      </c>
      <c r="AV14" s="62">
        <v>577</v>
      </c>
      <c r="AW14" s="103" t="str">
        <f>VLOOKUP(B14,'[26]Audit info'!A:D,2,FALSE)</f>
        <v>Qualified</v>
      </c>
      <c r="AX14" s="103" t="str">
        <f>VLOOKUP(B14,'[26]Audit info'!A:E,3,FALSE)</f>
        <v>Concerning</v>
      </c>
      <c r="AY14" s="36" t="e">
        <f>VLOOKUP(B14,'[26]List of intermediatie cities'!A:A,1,FALSE)</f>
        <v>#N/A</v>
      </c>
      <c r="AZ14" s="103" t="str">
        <f>VLOOKUP(B14,'[26]2021-22'!B:P,13,FALSE)</f>
        <v>F</v>
      </c>
      <c r="BA14" s="122" t="s">
        <v>503</v>
      </c>
      <c r="BB14" s="103" t="str">
        <f>VLOOKUP(B14,'[26]2020-21'!B:P,13,FALSE)</f>
        <v>M</v>
      </c>
      <c r="BC14" s="103" t="s">
        <v>499</v>
      </c>
      <c r="BD14" s="103" t="str">
        <f>VLOOKUP(B14,'[26]NT funded.unfunded'!$A:$AA,27,FALSE)</f>
        <v>Unfunded</v>
      </c>
      <c r="BE14" s="103">
        <v>1</v>
      </c>
    </row>
    <row r="15" spans="1:57" ht="18.75" customHeight="1" x14ac:dyDescent="0.3">
      <c r="A15" s="112">
        <v>8</v>
      </c>
      <c r="B15" s="62">
        <v>578</v>
      </c>
      <c r="C15" s="113" t="s">
        <v>47</v>
      </c>
      <c r="D15" s="113" t="s">
        <v>429</v>
      </c>
      <c r="E15" s="113" t="s">
        <v>434</v>
      </c>
      <c r="F15" s="62" t="s">
        <v>290</v>
      </c>
      <c r="G15" s="62" t="s">
        <v>290</v>
      </c>
      <c r="H15" s="113" t="s">
        <v>306</v>
      </c>
      <c r="I15" s="62" t="s">
        <v>432</v>
      </c>
      <c r="J15" s="62" t="s">
        <v>404</v>
      </c>
      <c r="K15" s="114" t="s">
        <v>4</v>
      </c>
      <c r="L15" s="115" t="s">
        <v>1</v>
      </c>
      <c r="M15" s="116" t="s">
        <v>498</v>
      </c>
      <c r="N15" s="124" t="s">
        <v>420</v>
      </c>
      <c r="O15" s="62" t="s">
        <v>432</v>
      </c>
      <c r="P15" s="62">
        <v>0</v>
      </c>
      <c r="Q15" s="62" t="e">
        <v>#VALUE!</v>
      </c>
      <c r="R15" s="115">
        <v>140</v>
      </c>
      <c r="S15" s="115">
        <v>36</v>
      </c>
      <c r="T15" s="115">
        <v>65.900000000000006</v>
      </c>
      <c r="U15" s="62" t="s">
        <v>404</v>
      </c>
      <c r="V15" s="118">
        <v>12856718</v>
      </c>
      <c r="W15" s="62" t="s">
        <v>432</v>
      </c>
      <c r="X15" s="62" t="s">
        <v>432</v>
      </c>
      <c r="Y15" s="62" t="s">
        <v>432</v>
      </c>
      <c r="Z15" s="62" t="s">
        <v>432</v>
      </c>
      <c r="AA15" s="115">
        <v>0</v>
      </c>
      <c r="AB15" s="119">
        <v>117.91</v>
      </c>
      <c r="AC15" s="118">
        <v>53946159</v>
      </c>
      <c r="AD15" s="118">
        <v>45752319</v>
      </c>
      <c r="AE15" s="120">
        <v>21.9</v>
      </c>
      <c r="AF15" s="121">
        <v>2.1</v>
      </c>
      <c r="AG15" s="115">
        <v>16.3</v>
      </c>
      <c r="AH15" s="115">
        <v>19</v>
      </c>
      <c r="AI15" s="120">
        <v>0</v>
      </c>
      <c r="AJ15" s="121">
        <v>32.4</v>
      </c>
      <c r="AK15" s="115" t="s">
        <v>432</v>
      </c>
      <c r="AL15" s="115" t="s">
        <v>432</v>
      </c>
      <c r="AM15" s="115">
        <v>125.8</v>
      </c>
      <c r="AN15" s="115" t="s">
        <v>404</v>
      </c>
      <c r="AO15" s="115">
        <v>17.3</v>
      </c>
      <c r="AP15" s="115">
        <v>29.9</v>
      </c>
      <c r="AQ15" s="120">
        <v>0</v>
      </c>
      <c r="AR15" s="104">
        <f>VLOOKUP(B15,[26]Budget!B:M,10,FALSE)</f>
        <v>416083000</v>
      </c>
      <c r="AS15" s="103">
        <v>1</v>
      </c>
      <c r="AT15" s="103">
        <v>1</v>
      </c>
      <c r="AU15" s="103">
        <f t="shared" si="0"/>
        <v>578</v>
      </c>
      <c r="AV15" s="62">
        <v>578</v>
      </c>
      <c r="AW15" s="103" t="str">
        <f>VLOOKUP(B15,'[26]Audit info'!A:D,2,FALSE)</f>
        <v>Financially unqualified with findings on predetermined objectives and/or compliance with laws and regulations</v>
      </c>
      <c r="AX15" s="103" t="str">
        <f>VLOOKUP(B15,'[26]Audit info'!A:E,3,FALSE)</f>
        <v>Concerning</v>
      </c>
      <c r="AY15" s="36" t="e">
        <f>VLOOKUP(B15,'[26]List of intermediatie cities'!A:A,1,FALSE)</f>
        <v>#N/A</v>
      </c>
      <c r="AZ15" s="103" t="str">
        <f>VLOOKUP(B15,'[26]2021-22'!B:P,13,FALSE)</f>
        <v>F</v>
      </c>
      <c r="BA15" s="122" t="s">
        <v>503</v>
      </c>
      <c r="BB15" s="103" t="str">
        <f>VLOOKUP(B15,'[26]2020-21'!B:P,13,FALSE)</f>
        <v>F</v>
      </c>
      <c r="BC15" s="103" t="s">
        <v>503</v>
      </c>
      <c r="BD15" s="103" t="str">
        <f>VLOOKUP(B15,'[26]NT funded.unfunded'!$A:$AA,27,FALSE)</f>
        <v>Funded</v>
      </c>
      <c r="BE15" s="103">
        <v>1</v>
      </c>
    </row>
    <row r="16" spans="1:57" ht="18.75" customHeight="1" x14ac:dyDescent="0.3">
      <c r="A16" s="112">
        <v>9</v>
      </c>
      <c r="B16" s="62">
        <v>580</v>
      </c>
      <c r="C16" s="113" t="s">
        <v>57</v>
      </c>
      <c r="D16" s="113" t="s">
        <v>429</v>
      </c>
      <c r="E16" s="113" t="s">
        <v>434</v>
      </c>
      <c r="F16" s="62" t="s">
        <v>290</v>
      </c>
      <c r="G16" s="62" t="s">
        <v>290</v>
      </c>
      <c r="H16" s="113" t="s">
        <v>323</v>
      </c>
      <c r="I16" s="62" t="s">
        <v>432</v>
      </c>
      <c r="J16" s="62" t="s">
        <v>404</v>
      </c>
      <c r="K16" s="114" t="s">
        <v>4</v>
      </c>
      <c r="L16" s="115" t="s">
        <v>1</v>
      </c>
      <c r="M16" s="116" t="s">
        <v>498</v>
      </c>
      <c r="N16" s="117">
        <v>1</v>
      </c>
      <c r="O16" s="62" t="s">
        <v>432</v>
      </c>
      <c r="P16" s="62">
        <v>0</v>
      </c>
      <c r="Q16" s="62" t="e">
        <v>#VALUE!</v>
      </c>
      <c r="R16" s="115">
        <v>92</v>
      </c>
      <c r="S16" s="115">
        <v>4</v>
      </c>
      <c r="T16" s="115">
        <v>82.5</v>
      </c>
      <c r="U16" s="62" t="s">
        <v>404</v>
      </c>
      <c r="V16" s="118">
        <v>39665740</v>
      </c>
      <c r="W16" s="62" t="s">
        <v>432</v>
      </c>
      <c r="X16" s="62" t="s">
        <v>432</v>
      </c>
      <c r="Y16" s="62" t="s">
        <v>432</v>
      </c>
      <c r="Z16" s="62" t="s">
        <v>432</v>
      </c>
      <c r="AA16" s="115">
        <v>70439579</v>
      </c>
      <c r="AB16" s="119">
        <v>54.88</v>
      </c>
      <c r="AC16" s="118">
        <v>22935647</v>
      </c>
      <c r="AD16" s="118">
        <v>41789665</v>
      </c>
      <c r="AE16" s="120">
        <v>9.5</v>
      </c>
      <c r="AF16" s="121">
        <v>1.2</v>
      </c>
      <c r="AG16" s="115">
        <v>68.8</v>
      </c>
      <c r="AH16" s="115">
        <v>0</v>
      </c>
      <c r="AI16" s="120">
        <v>0</v>
      </c>
      <c r="AJ16" s="121">
        <v>24.2</v>
      </c>
      <c r="AK16" s="115" t="s">
        <v>404</v>
      </c>
      <c r="AL16" s="115" t="s">
        <v>432</v>
      </c>
      <c r="AM16" s="115">
        <v>135.30000000000001</v>
      </c>
      <c r="AN16" s="115" t="s">
        <v>432</v>
      </c>
      <c r="AO16" s="115">
        <v>18.100000000000001</v>
      </c>
      <c r="AP16" s="115">
        <v>19.600000000000001</v>
      </c>
      <c r="AQ16" s="120">
        <v>0</v>
      </c>
      <c r="AR16" s="104">
        <f>VLOOKUP(B16,[26]Budget!B:M,10,FALSE)</f>
        <v>428026170</v>
      </c>
      <c r="AS16" s="103">
        <v>1</v>
      </c>
      <c r="AT16" s="103">
        <v>1</v>
      </c>
      <c r="AU16" s="103">
        <f t="shared" si="0"/>
        <v>580</v>
      </c>
      <c r="AV16" s="62">
        <v>580</v>
      </c>
      <c r="AW16" s="103" t="str">
        <f>VLOOKUP(B16,'[26]Audit info'!A:D,2,FALSE)</f>
        <v>Financially unqualified with findings on predetermined objectives and/or compliance with laws and regulations</v>
      </c>
      <c r="AX16" s="103" t="str">
        <f>VLOOKUP(B16,'[26]Audit info'!A:E,3,FALSE)</f>
        <v>Good</v>
      </c>
      <c r="AY16" s="36" t="e">
        <f>VLOOKUP(B16,'[26]List of intermediatie cities'!A:A,1,FALSE)</f>
        <v>#N/A</v>
      </c>
      <c r="AZ16" s="103" t="str">
        <f>VLOOKUP(B16,'[26]2021-22'!B:P,13,FALSE)</f>
        <v>F</v>
      </c>
      <c r="BA16" s="122" t="s">
        <v>499</v>
      </c>
      <c r="BB16" s="103" t="str">
        <f>VLOOKUP(B16,'[26]2020-21'!B:P,13,FALSE)</f>
        <v>F</v>
      </c>
      <c r="BC16" s="103" t="s">
        <v>499</v>
      </c>
      <c r="BD16" s="103" t="str">
        <f>VLOOKUP(B16,'[26]NT funded.unfunded'!$A:$AA,27,FALSE)</f>
        <v>Funded</v>
      </c>
      <c r="BE16" s="103">
        <v>1</v>
      </c>
    </row>
    <row r="17" spans="1:57" ht="18" customHeight="1" x14ac:dyDescent="0.3">
      <c r="A17" s="112">
        <v>10</v>
      </c>
      <c r="B17" s="62">
        <v>583</v>
      </c>
      <c r="C17" s="113" t="s">
        <v>45</v>
      </c>
      <c r="D17" s="113" t="s">
        <v>429</v>
      </c>
      <c r="E17" s="113" t="s">
        <v>434</v>
      </c>
      <c r="F17" s="62" t="s">
        <v>290</v>
      </c>
      <c r="G17" s="62" t="s">
        <v>290</v>
      </c>
      <c r="H17" s="113" t="s">
        <v>305</v>
      </c>
      <c r="I17" s="62" t="s">
        <v>432</v>
      </c>
      <c r="J17" s="62" t="s">
        <v>404</v>
      </c>
      <c r="K17" s="114" t="s">
        <v>4</v>
      </c>
      <c r="L17" s="115" t="s">
        <v>1</v>
      </c>
      <c r="M17" s="116" t="s">
        <v>498</v>
      </c>
      <c r="N17" s="117">
        <v>1</v>
      </c>
      <c r="O17" s="62" t="s">
        <v>432</v>
      </c>
      <c r="P17" s="62">
        <v>0</v>
      </c>
      <c r="Q17" s="62" t="e">
        <v>#VALUE!</v>
      </c>
      <c r="R17" s="115">
        <v>141</v>
      </c>
      <c r="S17" s="115">
        <v>77</v>
      </c>
      <c r="T17" s="115">
        <v>87</v>
      </c>
      <c r="U17" s="62" t="s">
        <v>432</v>
      </c>
      <c r="V17" s="118">
        <v>0</v>
      </c>
      <c r="W17" s="62" t="s">
        <v>432</v>
      </c>
      <c r="X17" s="62" t="s">
        <v>432</v>
      </c>
      <c r="Y17" s="62" t="s">
        <v>432</v>
      </c>
      <c r="Z17" s="62" t="s">
        <v>432</v>
      </c>
      <c r="AA17" s="115">
        <v>0</v>
      </c>
      <c r="AB17" s="119">
        <v>37.450000000000003</v>
      </c>
      <c r="AC17" s="118">
        <v>12564351</v>
      </c>
      <c r="AD17" s="118">
        <v>33547240</v>
      </c>
      <c r="AE17" s="120">
        <v>36</v>
      </c>
      <c r="AF17" s="121">
        <v>0.2</v>
      </c>
      <c r="AG17" s="115">
        <v>24.9</v>
      </c>
      <c r="AH17" s="115">
        <v>15.8</v>
      </c>
      <c r="AI17" s="120">
        <v>0</v>
      </c>
      <c r="AJ17" s="121">
        <v>51.1</v>
      </c>
      <c r="AK17" s="115" t="s">
        <v>432</v>
      </c>
      <c r="AL17" s="115" t="s">
        <v>432</v>
      </c>
      <c r="AM17" s="115">
        <v>100.9</v>
      </c>
      <c r="AN17" s="115" t="s">
        <v>432</v>
      </c>
      <c r="AO17" s="115">
        <v>5.8</v>
      </c>
      <c r="AP17" s="115">
        <v>14.5</v>
      </c>
      <c r="AQ17" s="120">
        <v>0</v>
      </c>
      <c r="AR17" s="104">
        <f>VLOOKUP(B17,[26]Budget!B:M,10,FALSE)</f>
        <v>174639000</v>
      </c>
      <c r="AS17" s="103">
        <v>1</v>
      </c>
      <c r="AT17" s="103">
        <v>1</v>
      </c>
      <c r="AU17" s="103">
        <f t="shared" si="0"/>
        <v>583</v>
      </c>
      <c r="AV17" s="62">
        <v>583</v>
      </c>
      <c r="AW17" s="103" t="str">
        <f>VLOOKUP(B17,'[26]Audit info'!A:D,2,FALSE)</f>
        <v>Financially unqualified with findings on predetermined objectives and/or compliance with laws and regulations</v>
      </c>
      <c r="AX17" s="103" t="str">
        <f>VLOOKUP(B17,'[26]Audit info'!A:E,3,FALSE)</f>
        <v>Good</v>
      </c>
      <c r="AY17" s="36" t="e">
        <f>VLOOKUP(B17,'[26]List of intermediatie cities'!A:A,1,FALSE)</f>
        <v>#N/A</v>
      </c>
      <c r="AZ17" s="103" t="str">
        <f>VLOOKUP(B17,'[26]2021-22'!B:P,13,FALSE)</f>
        <v>F</v>
      </c>
      <c r="BA17" s="122" t="s">
        <v>499</v>
      </c>
      <c r="BB17" s="103" t="str">
        <f>VLOOKUP(B17,'[26]2020-21'!B:P,13,FALSE)</f>
        <v>F</v>
      </c>
      <c r="BC17" s="103" t="s">
        <v>499</v>
      </c>
      <c r="BD17" s="103" t="str">
        <f>VLOOKUP(B17,'[26]NT funded.unfunded'!$A:$AA,27,FALSE)</f>
        <v>Funded</v>
      </c>
      <c r="BE17" s="103">
        <v>1</v>
      </c>
    </row>
    <row r="18" spans="1:57" ht="18.75" customHeight="1" x14ac:dyDescent="0.3">
      <c r="A18" s="112">
        <v>11</v>
      </c>
      <c r="B18" s="62">
        <v>586</v>
      </c>
      <c r="C18" s="113" t="s">
        <v>50</v>
      </c>
      <c r="D18" s="113" t="s">
        <v>429</v>
      </c>
      <c r="E18" s="113" t="s">
        <v>434</v>
      </c>
      <c r="F18" s="62" t="s">
        <v>290</v>
      </c>
      <c r="G18" s="62" t="s">
        <v>290</v>
      </c>
      <c r="H18" s="113" t="s">
        <v>323</v>
      </c>
      <c r="I18" s="62" t="s">
        <v>432</v>
      </c>
      <c r="J18" s="62" t="s">
        <v>404</v>
      </c>
      <c r="K18" s="114" t="s">
        <v>4</v>
      </c>
      <c r="L18" s="115" t="s">
        <v>1</v>
      </c>
      <c r="M18" s="116" t="s">
        <v>498</v>
      </c>
      <c r="N18" s="124" t="s">
        <v>420</v>
      </c>
      <c r="O18" s="62" t="s">
        <v>432</v>
      </c>
      <c r="P18" s="62">
        <v>0</v>
      </c>
      <c r="Q18" s="62" t="e">
        <v>#VALUE!</v>
      </c>
      <c r="R18" s="115">
        <v>50</v>
      </c>
      <c r="S18" s="115">
        <v>128</v>
      </c>
      <c r="T18" s="115">
        <v>86</v>
      </c>
      <c r="U18" s="62" t="s">
        <v>432</v>
      </c>
      <c r="V18" s="118">
        <v>0</v>
      </c>
      <c r="W18" s="62" t="s">
        <v>432</v>
      </c>
      <c r="X18" s="62" t="s">
        <v>432</v>
      </c>
      <c r="Y18" s="62" t="s">
        <v>432</v>
      </c>
      <c r="Z18" s="62" t="s">
        <v>432</v>
      </c>
      <c r="AA18" s="115">
        <v>0</v>
      </c>
      <c r="AB18" s="119">
        <v>0</v>
      </c>
      <c r="AC18" s="118">
        <v>0</v>
      </c>
      <c r="AD18" s="118">
        <v>0</v>
      </c>
      <c r="AE18" s="120">
        <v>27</v>
      </c>
      <c r="AF18" s="121">
        <v>0</v>
      </c>
      <c r="AG18" s="115">
        <v>0</v>
      </c>
      <c r="AH18" s="115">
        <v>0</v>
      </c>
      <c r="AI18" s="120">
        <v>0</v>
      </c>
      <c r="AJ18" s="121">
        <v>9.1</v>
      </c>
      <c r="AK18" s="115" t="s">
        <v>432</v>
      </c>
      <c r="AL18" s="115" t="s">
        <v>432</v>
      </c>
      <c r="AM18" s="115">
        <v>155.6</v>
      </c>
      <c r="AN18" s="115" t="s">
        <v>432</v>
      </c>
      <c r="AO18" s="115">
        <v>0</v>
      </c>
      <c r="AP18" s="115">
        <v>0</v>
      </c>
      <c r="AQ18" s="120">
        <v>0</v>
      </c>
      <c r="AR18" s="104">
        <f>VLOOKUP(B18,[26]Budget!B:M,10,FALSE)</f>
        <v>332419880</v>
      </c>
      <c r="AS18" s="103">
        <v>1</v>
      </c>
      <c r="AT18" s="103">
        <v>1</v>
      </c>
      <c r="AU18" s="103">
        <f t="shared" si="0"/>
        <v>586</v>
      </c>
      <c r="AV18" s="62">
        <v>586</v>
      </c>
      <c r="AW18" s="103" t="str">
        <f>VLOOKUP(B18,'[26]Audit info'!A:D,2,FALSE)</f>
        <v>Financially unqualified with findings on predetermined objectives and/or compliance with laws and regulations</v>
      </c>
      <c r="AX18" s="103" t="str">
        <f>VLOOKUP(B18,'[26]Audit info'!A:E,3,FALSE)</f>
        <v>Concerning</v>
      </c>
      <c r="AY18" s="36" t="e">
        <f>VLOOKUP(B18,'[26]List of intermediatie cities'!A:A,1,FALSE)</f>
        <v>#N/A</v>
      </c>
      <c r="AZ18" s="103" t="str">
        <f>VLOOKUP(B18,'[26]2021-22'!B:P,13,FALSE)</f>
        <v>F</v>
      </c>
      <c r="BA18" s="122" t="s">
        <v>503</v>
      </c>
      <c r="BB18" s="103">
        <f>VLOOKUP(B18,'[26]2020-21'!B:P,13,FALSE)</f>
        <v>1</v>
      </c>
      <c r="BC18" s="103" t="s">
        <v>504</v>
      </c>
      <c r="BD18" s="103" t="str">
        <f>VLOOKUP(B18,'[26]NT funded.unfunded'!$A:$AA,27,FALSE)</f>
        <v>Funded</v>
      </c>
      <c r="BE18" s="103">
        <v>1</v>
      </c>
    </row>
    <row r="19" spans="1:57" ht="18.75" customHeight="1" x14ac:dyDescent="0.3">
      <c r="A19" s="112">
        <v>12</v>
      </c>
      <c r="B19" s="62">
        <v>587</v>
      </c>
      <c r="C19" s="113" t="s">
        <v>48</v>
      </c>
      <c r="D19" s="113" t="s">
        <v>429</v>
      </c>
      <c r="E19" s="113" t="s">
        <v>434</v>
      </c>
      <c r="F19" s="62" t="s">
        <v>290</v>
      </c>
      <c r="G19" s="62" t="s">
        <v>290</v>
      </c>
      <c r="H19" s="113" t="s">
        <v>323</v>
      </c>
      <c r="I19" s="62" t="s">
        <v>432</v>
      </c>
      <c r="J19" s="62" t="s">
        <v>404</v>
      </c>
      <c r="K19" s="114" t="s">
        <v>4</v>
      </c>
      <c r="L19" s="115" t="s">
        <v>1</v>
      </c>
      <c r="M19" s="116" t="s">
        <v>498</v>
      </c>
      <c r="N19" s="125" t="s">
        <v>501</v>
      </c>
      <c r="O19" s="62" t="s">
        <v>404</v>
      </c>
      <c r="P19" s="62">
        <v>0</v>
      </c>
      <c r="Q19" s="62" t="e">
        <v>#VALUE!</v>
      </c>
      <c r="R19" s="115">
        <v>1329</v>
      </c>
      <c r="S19" s="115">
        <v>109</v>
      </c>
      <c r="T19" s="115">
        <v>83.5</v>
      </c>
      <c r="U19" s="62" t="s">
        <v>404</v>
      </c>
      <c r="V19" s="118">
        <v>158819895</v>
      </c>
      <c r="W19" s="62" t="s">
        <v>404</v>
      </c>
      <c r="X19" s="62" t="s">
        <v>432</v>
      </c>
      <c r="Y19" s="62" t="s">
        <v>432</v>
      </c>
      <c r="Z19" s="62" t="s">
        <v>1</v>
      </c>
      <c r="AA19" s="115" t="s">
        <v>1</v>
      </c>
      <c r="AB19" s="119" t="s">
        <v>1</v>
      </c>
      <c r="AC19" s="118" t="s">
        <v>1</v>
      </c>
      <c r="AD19" s="118" t="s">
        <v>1</v>
      </c>
      <c r="AE19" s="120">
        <v>170.4</v>
      </c>
      <c r="AF19" s="121">
        <v>1.3</v>
      </c>
      <c r="AG19" s="115">
        <v>9.6</v>
      </c>
      <c r="AH19" s="115">
        <v>12</v>
      </c>
      <c r="AI19" s="120">
        <v>0</v>
      </c>
      <c r="AJ19" s="121">
        <v>374.4</v>
      </c>
      <c r="AK19" s="115" t="s">
        <v>404</v>
      </c>
      <c r="AL19" s="115" t="s">
        <v>432</v>
      </c>
      <c r="AM19" s="115">
        <v>15.5</v>
      </c>
      <c r="AN19" s="115" t="s">
        <v>404</v>
      </c>
      <c r="AO19" s="115">
        <v>26.1</v>
      </c>
      <c r="AP19" s="115">
        <v>19.7</v>
      </c>
      <c r="AQ19" s="120" t="s">
        <v>500</v>
      </c>
      <c r="AR19" s="104">
        <f>VLOOKUP(B19,[26]Budget!B:M,10,FALSE)</f>
        <v>353303000</v>
      </c>
      <c r="AS19" s="103">
        <v>1</v>
      </c>
      <c r="AT19" s="103">
        <v>1</v>
      </c>
      <c r="AU19" s="103">
        <f t="shared" si="0"/>
        <v>587</v>
      </c>
      <c r="AV19" s="62">
        <v>587</v>
      </c>
      <c r="AW19" s="103" t="str">
        <f>VLOOKUP(B19,'[26]Audit info'!A:D,2,FALSE)</f>
        <v>Financially unqualified with findings on predetermined objectives and/or compliance with laws and regulations</v>
      </c>
      <c r="AX19" s="103" t="str">
        <f>VLOOKUP(B19,'[26]Audit info'!A:E,3,FALSE)</f>
        <v>Going concern risk / adverse / disclaimer</v>
      </c>
      <c r="AY19" s="36" t="e">
        <f>VLOOKUP(B19,'[26]List of intermediatie cities'!A:A,1,FALSE)</f>
        <v>#N/A</v>
      </c>
      <c r="AZ19" s="103" t="str">
        <f>VLOOKUP(B19,'[26]2021-22'!B:P,13,FALSE)</f>
        <v>M</v>
      </c>
      <c r="BA19" s="103" t="s">
        <v>503</v>
      </c>
      <c r="BB19" s="103" t="str">
        <f>VLOOKUP(B19,'[26]2020-21'!B:P,13,FALSE)</f>
        <v>M</v>
      </c>
      <c r="BC19" s="103" t="s">
        <v>503</v>
      </c>
      <c r="BD19" s="103" t="str">
        <f>VLOOKUP(B19,'[26]NT funded.unfunded'!$A:$AA,27,FALSE)</f>
        <v>Funded</v>
      </c>
      <c r="BE19" s="103">
        <v>1</v>
      </c>
    </row>
    <row r="20" spans="1:57" ht="18.75" customHeight="1" x14ac:dyDescent="0.3">
      <c r="A20" s="112">
        <v>13</v>
      </c>
      <c r="B20" s="62">
        <v>588</v>
      </c>
      <c r="C20" s="113" t="s">
        <v>52</v>
      </c>
      <c r="D20" s="113" t="s">
        <v>429</v>
      </c>
      <c r="E20" s="113" t="s">
        <v>505</v>
      </c>
      <c r="F20" s="62" t="s">
        <v>290</v>
      </c>
      <c r="G20" s="62" t="s">
        <v>290</v>
      </c>
      <c r="H20" s="113" t="s">
        <v>324</v>
      </c>
      <c r="I20" s="62" t="s">
        <v>432</v>
      </c>
      <c r="J20" s="62" t="s">
        <v>404</v>
      </c>
      <c r="K20" s="114" t="s">
        <v>4</v>
      </c>
      <c r="L20" s="116" t="s">
        <v>498</v>
      </c>
      <c r="M20" s="116" t="s">
        <v>498</v>
      </c>
      <c r="N20" s="125" t="s">
        <v>501</v>
      </c>
      <c r="O20" s="62" t="s">
        <v>404</v>
      </c>
      <c r="P20" s="62">
        <v>0</v>
      </c>
      <c r="Q20" s="62" t="e">
        <v>#VALUE!</v>
      </c>
      <c r="R20" s="115">
        <v>124</v>
      </c>
      <c r="S20" s="115">
        <v>49</v>
      </c>
      <c r="T20" s="115">
        <v>77.2</v>
      </c>
      <c r="U20" s="62" t="s">
        <v>404</v>
      </c>
      <c r="V20" s="118">
        <v>71255724</v>
      </c>
      <c r="W20" s="62" t="s">
        <v>404</v>
      </c>
      <c r="X20" s="62" t="s">
        <v>432</v>
      </c>
      <c r="Y20" s="62" t="s">
        <v>432</v>
      </c>
      <c r="Z20" s="62" t="s">
        <v>1</v>
      </c>
      <c r="AA20" s="115" t="s">
        <v>1</v>
      </c>
      <c r="AB20" s="119" t="s">
        <v>1</v>
      </c>
      <c r="AC20" s="118" t="s">
        <v>1</v>
      </c>
      <c r="AD20" s="118" t="s">
        <v>1</v>
      </c>
      <c r="AE20" s="120">
        <v>34</v>
      </c>
      <c r="AF20" s="121">
        <v>5.7</v>
      </c>
      <c r="AG20" s="115">
        <v>7</v>
      </c>
      <c r="AH20" s="115">
        <v>15.5</v>
      </c>
      <c r="AI20" s="120">
        <v>0</v>
      </c>
      <c r="AJ20" s="121">
        <v>38.799999999999997</v>
      </c>
      <c r="AK20" s="115" t="s">
        <v>432</v>
      </c>
      <c r="AL20" s="115" t="s">
        <v>432</v>
      </c>
      <c r="AM20" s="115">
        <v>48.6</v>
      </c>
      <c r="AN20" s="115" t="s">
        <v>432</v>
      </c>
      <c r="AO20" s="115">
        <v>0</v>
      </c>
      <c r="AP20" s="115">
        <v>0</v>
      </c>
      <c r="AQ20" s="120" t="s">
        <v>500</v>
      </c>
      <c r="AR20" s="104">
        <f>VLOOKUP(B20,[26]Budget!B:M,10,FALSE)</f>
        <v>1608893000</v>
      </c>
      <c r="AS20" s="103">
        <v>1</v>
      </c>
      <c r="AT20" s="103">
        <v>1</v>
      </c>
      <c r="AU20" s="103">
        <f t="shared" si="0"/>
        <v>588</v>
      </c>
      <c r="AV20" s="62">
        <v>588</v>
      </c>
      <c r="AW20" s="103" t="str">
        <f>VLOOKUP(B20,'[26]Audit info'!A:D,2,FALSE)</f>
        <v>Financially unqualified with findings on predetermined objectives and/or compliance with laws and regulations</v>
      </c>
      <c r="AX20" s="103" t="str">
        <f>VLOOKUP(B20,'[26]Audit info'!A:E,3,FALSE)</f>
        <v>Going concern risk / adverse / disclaimer</v>
      </c>
      <c r="AY20" s="36">
        <f>VLOOKUP(B20,'[26]List of intermediatie cities'!A:A,1,FALSE)</f>
        <v>588</v>
      </c>
      <c r="AZ20" s="103" t="str">
        <f>VLOOKUP(B20,'[26]2021-22'!B:P,13,FALSE)</f>
        <v>M</v>
      </c>
      <c r="BA20" s="103" t="s">
        <v>503</v>
      </c>
      <c r="BB20" s="103" t="str">
        <f>VLOOKUP(B20,'[26]2020-21'!B:P,13,FALSE)</f>
        <v>M</v>
      </c>
      <c r="BC20" s="103" t="s">
        <v>503</v>
      </c>
      <c r="BD20" s="103" t="str">
        <f>VLOOKUP(B20,'[26]NT funded.unfunded'!$A:$AA,27,FALSE)</f>
        <v>Funded</v>
      </c>
      <c r="BE20" s="103">
        <v>1</v>
      </c>
    </row>
    <row r="21" spans="1:57" ht="18.75" customHeight="1" x14ac:dyDescent="0.3">
      <c r="A21" s="112">
        <v>14</v>
      </c>
      <c r="B21" s="62">
        <v>589</v>
      </c>
      <c r="C21" s="113" t="s">
        <v>179</v>
      </c>
      <c r="D21" s="113" t="s">
        <v>429</v>
      </c>
      <c r="E21" s="113" t="s">
        <v>434</v>
      </c>
      <c r="F21" s="62" t="s">
        <v>290</v>
      </c>
      <c r="G21" s="62" t="s">
        <v>290</v>
      </c>
      <c r="H21" s="113" t="s">
        <v>322</v>
      </c>
      <c r="I21" s="62" t="s">
        <v>432</v>
      </c>
      <c r="J21" s="62" t="s">
        <v>404</v>
      </c>
      <c r="K21" s="123" t="s">
        <v>5</v>
      </c>
      <c r="L21" s="115" t="s">
        <v>1</v>
      </c>
      <c r="M21" s="116" t="s">
        <v>498</v>
      </c>
      <c r="N21" s="125" t="s">
        <v>501</v>
      </c>
      <c r="O21" s="62" t="s">
        <v>404</v>
      </c>
      <c r="P21" s="62">
        <v>0</v>
      </c>
      <c r="Q21" s="62" t="e">
        <v>#VALUE!</v>
      </c>
      <c r="R21" s="115">
        <v>147</v>
      </c>
      <c r="S21" s="115">
        <v>152</v>
      </c>
      <c r="T21" s="115">
        <v>67</v>
      </c>
      <c r="U21" s="62" t="s">
        <v>432</v>
      </c>
      <c r="V21" s="118">
        <v>0</v>
      </c>
      <c r="W21" s="62" t="s">
        <v>432</v>
      </c>
      <c r="X21" s="62" t="s">
        <v>432</v>
      </c>
      <c r="Y21" s="62" t="s">
        <v>432</v>
      </c>
      <c r="Z21" s="62" t="s">
        <v>1</v>
      </c>
      <c r="AA21" s="115" t="s">
        <v>1</v>
      </c>
      <c r="AB21" s="119" t="s">
        <v>1</v>
      </c>
      <c r="AC21" s="118" t="s">
        <v>1</v>
      </c>
      <c r="AD21" s="118" t="s">
        <v>1</v>
      </c>
      <c r="AE21" s="120">
        <v>25</v>
      </c>
      <c r="AF21" s="121">
        <v>0.8</v>
      </c>
      <c r="AG21" s="115">
        <v>14</v>
      </c>
      <c r="AH21" s="115">
        <v>49</v>
      </c>
      <c r="AI21" s="120">
        <v>10</v>
      </c>
      <c r="AJ21" s="121">
        <v>44</v>
      </c>
      <c r="AK21" s="115" t="s">
        <v>404</v>
      </c>
      <c r="AL21" s="115" t="s">
        <v>432</v>
      </c>
      <c r="AM21" s="115" t="s">
        <v>1</v>
      </c>
      <c r="AN21" s="115" t="s">
        <v>404</v>
      </c>
      <c r="AO21" s="115">
        <v>0</v>
      </c>
      <c r="AP21" s="115">
        <v>0</v>
      </c>
      <c r="AQ21" s="120" t="s">
        <v>500</v>
      </c>
      <c r="AR21" s="104">
        <f>VLOOKUP(B21,[26]Budget!B:M,10,FALSE)</f>
        <v>209944920</v>
      </c>
      <c r="AS21" s="103">
        <v>1</v>
      </c>
      <c r="AT21" s="103">
        <v>1</v>
      </c>
      <c r="AU21" s="103">
        <f t="shared" si="0"/>
        <v>589</v>
      </c>
      <c r="AV21" s="62">
        <v>589</v>
      </c>
      <c r="AW21" s="103" t="str">
        <f>VLOOKUP(B21,'[26]Audit info'!A:D,2,FALSE)</f>
        <v>Qualified</v>
      </c>
      <c r="AX21" s="103" t="str">
        <f>VLOOKUP(B21,'[26]Audit info'!A:E,3,FALSE)</f>
        <v>Going concern risk / adverse / disclaimer</v>
      </c>
      <c r="AY21" s="36" t="e">
        <f>VLOOKUP(B21,'[26]List of intermediatie cities'!A:A,1,FALSE)</f>
        <v>#N/A</v>
      </c>
      <c r="AZ21" s="103" t="str">
        <f>VLOOKUP(B21,'[26]2021-22'!B:P,13,FALSE)</f>
        <v>M</v>
      </c>
      <c r="BA21" s="103" t="s">
        <v>503</v>
      </c>
      <c r="BB21" s="103" t="str">
        <f>VLOOKUP(B21,'[26]2020-21'!B:P,13,FALSE)</f>
        <v>M</v>
      </c>
      <c r="BC21" s="103" t="s">
        <v>503</v>
      </c>
      <c r="BD21" s="103" t="str">
        <f>VLOOKUP(B21,'[26]NT funded.unfunded'!$A:$AA,27,FALSE)</f>
        <v>Funded</v>
      </c>
      <c r="BE21" s="103">
        <v>1</v>
      </c>
    </row>
    <row r="22" spans="1:57" ht="18" customHeight="1" x14ac:dyDescent="0.3">
      <c r="A22" s="112">
        <v>15</v>
      </c>
      <c r="B22" s="62">
        <v>592</v>
      </c>
      <c r="C22" s="113" t="s">
        <v>46</v>
      </c>
      <c r="D22" s="113" t="s">
        <v>429</v>
      </c>
      <c r="E22" s="113" t="s">
        <v>434</v>
      </c>
      <c r="F22" s="62" t="s">
        <v>290</v>
      </c>
      <c r="G22" s="62" t="s">
        <v>290</v>
      </c>
      <c r="H22" s="113" t="s">
        <v>322</v>
      </c>
      <c r="I22" s="62" t="s">
        <v>432</v>
      </c>
      <c r="J22" s="62" t="s">
        <v>404</v>
      </c>
      <c r="K22" s="114" t="s">
        <v>4</v>
      </c>
      <c r="L22" s="115" t="s">
        <v>1</v>
      </c>
      <c r="M22" s="116" t="s">
        <v>498</v>
      </c>
      <c r="N22" s="124" t="s">
        <v>420</v>
      </c>
      <c r="O22" s="62" t="s">
        <v>432</v>
      </c>
      <c r="P22" s="62">
        <v>0</v>
      </c>
      <c r="Q22" s="62" t="e">
        <v>#VALUE!</v>
      </c>
      <c r="R22" s="115">
        <v>40</v>
      </c>
      <c r="S22" s="115">
        <v>30</v>
      </c>
      <c r="T22" s="115">
        <v>81.3</v>
      </c>
      <c r="U22" s="62" t="s">
        <v>432</v>
      </c>
      <c r="V22" s="118">
        <v>0</v>
      </c>
      <c r="W22" s="62" t="s">
        <v>432</v>
      </c>
      <c r="X22" s="62" t="s">
        <v>432</v>
      </c>
      <c r="Y22" s="62" t="s">
        <v>432</v>
      </c>
      <c r="Z22" s="62" t="s">
        <v>432</v>
      </c>
      <c r="AA22" s="115">
        <v>0</v>
      </c>
      <c r="AB22" s="119">
        <v>56.38</v>
      </c>
      <c r="AC22" s="118">
        <v>59159892</v>
      </c>
      <c r="AD22" s="118">
        <v>104935019</v>
      </c>
      <c r="AE22" s="120">
        <v>15.4</v>
      </c>
      <c r="AF22" s="121">
        <v>2.2999999999999998</v>
      </c>
      <c r="AG22" s="115">
        <v>7.8</v>
      </c>
      <c r="AH22" s="115">
        <v>7.7</v>
      </c>
      <c r="AI22" s="120">
        <v>29.4</v>
      </c>
      <c r="AJ22" s="121">
        <v>38.299999999999997</v>
      </c>
      <c r="AK22" s="115" t="s">
        <v>432</v>
      </c>
      <c r="AL22" s="115" t="s">
        <v>432</v>
      </c>
      <c r="AM22" s="115">
        <v>100.9</v>
      </c>
      <c r="AN22" s="115" t="s">
        <v>404</v>
      </c>
      <c r="AO22" s="115">
        <v>0</v>
      </c>
      <c r="AP22" s="115">
        <v>0</v>
      </c>
      <c r="AQ22" s="120">
        <v>0</v>
      </c>
      <c r="AR22" s="104">
        <f>VLOOKUP(B22,[26]Budget!B:M,10,FALSE)</f>
        <v>1286047000</v>
      </c>
      <c r="AS22" s="103">
        <v>1</v>
      </c>
      <c r="AT22" s="103">
        <v>1</v>
      </c>
      <c r="AU22" s="103">
        <f t="shared" si="0"/>
        <v>592</v>
      </c>
      <c r="AV22" s="62">
        <v>592</v>
      </c>
      <c r="AW22" s="103" t="str">
        <f>VLOOKUP(B22,'[26]Audit info'!A:D,2,FALSE)</f>
        <v>Financially unqualified with findings on predetermined objectives and/or compliance with laws and regulations</v>
      </c>
      <c r="AX22" s="103" t="str">
        <f>VLOOKUP(B22,'[26]Audit info'!A:E,3,FALSE)</f>
        <v>Concerning</v>
      </c>
      <c r="AY22" s="36" t="e">
        <f>VLOOKUP(B22,'[26]List of intermediatie cities'!A:A,1,FALSE)</f>
        <v>#N/A</v>
      </c>
      <c r="AZ22" s="103" t="str">
        <f>VLOOKUP(B22,'[26]2021-22'!B:P,13,FALSE)</f>
        <v>F</v>
      </c>
      <c r="BA22" s="122" t="s">
        <v>503</v>
      </c>
      <c r="BB22" s="103" t="str">
        <f>VLOOKUP(B22,'[26]2020-21'!B:P,13,FALSE)</f>
        <v>F</v>
      </c>
      <c r="BC22" s="103" t="s">
        <v>503</v>
      </c>
      <c r="BD22" s="103" t="str">
        <f>VLOOKUP(B22,'[26]NT funded.unfunded'!$A:$AA,27,FALSE)</f>
        <v>Funded</v>
      </c>
      <c r="BE22" s="103">
        <v>1</v>
      </c>
    </row>
    <row r="23" spans="1:57" ht="18.75" customHeight="1" x14ac:dyDescent="0.3">
      <c r="A23" s="112">
        <v>16</v>
      </c>
      <c r="B23" s="62">
        <v>594</v>
      </c>
      <c r="C23" s="113" t="s">
        <v>265</v>
      </c>
      <c r="D23" s="113" t="s">
        <v>429</v>
      </c>
      <c r="E23" s="113" t="s">
        <v>434</v>
      </c>
      <c r="F23" s="62" t="s">
        <v>290</v>
      </c>
      <c r="G23" s="62" t="s">
        <v>290</v>
      </c>
      <c r="H23" s="113" t="s">
        <v>322</v>
      </c>
      <c r="I23" s="62" t="s">
        <v>404</v>
      </c>
      <c r="J23" s="62" t="s">
        <v>1</v>
      </c>
      <c r="K23" s="116" t="s">
        <v>7</v>
      </c>
      <c r="L23" s="116" t="s">
        <v>498</v>
      </c>
      <c r="M23" s="116" t="s">
        <v>498</v>
      </c>
      <c r="N23" s="125" t="s">
        <v>501</v>
      </c>
      <c r="O23" s="126" t="s">
        <v>404</v>
      </c>
      <c r="P23" s="62">
        <v>1</v>
      </c>
      <c r="Q23" s="62" t="e">
        <v>#VALUE!</v>
      </c>
      <c r="R23" s="115" t="s">
        <v>1</v>
      </c>
      <c r="S23" s="115" t="s">
        <v>1</v>
      </c>
      <c r="T23" s="115" t="s">
        <v>1</v>
      </c>
      <c r="U23" s="62" t="s">
        <v>1</v>
      </c>
      <c r="V23" s="118" t="s">
        <v>1</v>
      </c>
      <c r="W23" s="62" t="s">
        <v>1</v>
      </c>
      <c r="X23" s="62" t="s">
        <v>1</v>
      </c>
      <c r="Y23" s="62" t="s">
        <v>1</v>
      </c>
      <c r="Z23" s="62" t="s">
        <v>1</v>
      </c>
      <c r="AA23" s="115" t="s">
        <v>1</v>
      </c>
      <c r="AB23" s="119" t="s">
        <v>1</v>
      </c>
      <c r="AC23" s="118" t="s">
        <v>1</v>
      </c>
      <c r="AD23" s="118" t="s">
        <v>1</v>
      </c>
      <c r="AE23" s="120" t="s">
        <v>1</v>
      </c>
      <c r="AF23" s="121" t="s">
        <v>1</v>
      </c>
      <c r="AG23" s="115" t="s">
        <v>1</v>
      </c>
      <c r="AH23" s="115" t="s">
        <v>1</v>
      </c>
      <c r="AI23" s="120" t="s">
        <v>1</v>
      </c>
      <c r="AJ23" s="121" t="s">
        <v>1</v>
      </c>
      <c r="AK23" s="115" t="s">
        <v>1</v>
      </c>
      <c r="AL23" s="115" t="s">
        <v>1</v>
      </c>
      <c r="AM23" s="115" t="s">
        <v>1</v>
      </c>
      <c r="AN23" s="115" t="s">
        <v>1</v>
      </c>
      <c r="AO23" s="115" t="s">
        <v>1</v>
      </c>
      <c r="AP23" s="115" t="s">
        <v>1</v>
      </c>
      <c r="AQ23" s="120" t="s">
        <v>500</v>
      </c>
      <c r="AR23" s="104">
        <f>VLOOKUP(B23,[26]Budget!B:M,10,FALSE)</f>
        <v>693886000</v>
      </c>
      <c r="AS23" s="103">
        <v>1</v>
      </c>
      <c r="AT23" s="103" t="s">
        <v>502</v>
      </c>
      <c r="AU23" s="103">
        <f t="shared" si="0"/>
        <v>594</v>
      </c>
      <c r="AV23" s="62">
        <v>594</v>
      </c>
      <c r="AW23" s="103" t="str">
        <f>VLOOKUP(B23,'[26]Audit info'!A:D,2,FALSE)</f>
        <v>Disclaimer</v>
      </c>
      <c r="AX23" s="103" t="str">
        <f>VLOOKUP(B23,'[26]Audit info'!A:E,3,FALSE)</f>
        <v>Going concern risk / adverse / disclaimer</v>
      </c>
      <c r="AY23" s="36" t="e">
        <f>VLOOKUP(B23,'[26]List of intermediatie cities'!A:A,1,FALSE)</f>
        <v>#N/A</v>
      </c>
      <c r="AZ23" s="103" t="str">
        <f>VLOOKUP(B23,'[26]2021-22'!B:P,13,FALSE)</f>
        <v>M</v>
      </c>
      <c r="BA23" s="103" t="s">
        <v>503</v>
      </c>
      <c r="BB23" s="103" t="str">
        <f>VLOOKUP(B23,'[26]2020-21'!B:P,13,FALSE)</f>
        <v>M</v>
      </c>
      <c r="BC23" s="103" t="s">
        <v>503</v>
      </c>
      <c r="BD23" s="103" t="str">
        <f>VLOOKUP(B23,'[26]NT funded.unfunded'!$A:$AA,27,FALSE)</f>
        <v>Funded</v>
      </c>
    </row>
    <row r="24" spans="1:57" ht="18.75" customHeight="1" x14ac:dyDescent="0.3">
      <c r="A24" s="112">
        <v>17</v>
      </c>
      <c r="B24" s="62">
        <v>597</v>
      </c>
      <c r="C24" s="113" t="s">
        <v>55</v>
      </c>
      <c r="D24" s="113" t="s">
        <v>429</v>
      </c>
      <c r="E24" s="113" t="s">
        <v>434</v>
      </c>
      <c r="F24" s="62" t="s">
        <v>290</v>
      </c>
      <c r="G24" s="62" t="s">
        <v>290</v>
      </c>
      <c r="H24" s="113" t="s">
        <v>307</v>
      </c>
      <c r="I24" s="62" t="s">
        <v>432</v>
      </c>
      <c r="J24" s="62" t="s">
        <v>404</v>
      </c>
      <c r="K24" s="114" t="s">
        <v>4</v>
      </c>
      <c r="L24" s="115" t="s">
        <v>1</v>
      </c>
      <c r="M24" s="116" t="s">
        <v>498</v>
      </c>
      <c r="N24" s="124" t="s">
        <v>420</v>
      </c>
      <c r="O24" s="62" t="s">
        <v>432</v>
      </c>
      <c r="P24" s="62">
        <v>0</v>
      </c>
      <c r="Q24" s="62" t="e">
        <v>#VALUE!</v>
      </c>
      <c r="R24" s="115">
        <v>84</v>
      </c>
      <c r="S24" s="115">
        <v>53</v>
      </c>
      <c r="T24" s="115">
        <v>61.9</v>
      </c>
      <c r="U24" s="62" t="s">
        <v>432</v>
      </c>
      <c r="V24" s="118">
        <v>0</v>
      </c>
      <c r="W24" s="62" t="s">
        <v>432</v>
      </c>
      <c r="X24" s="62" t="s">
        <v>432</v>
      </c>
      <c r="Y24" s="62" t="s">
        <v>432</v>
      </c>
      <c r="Z24" s="62" t="s">
        <v>432</v>
      </c>
      <c r="AA24" s="115">
        <v>0</v>
      </c>
      <c r="AB24" s="119">
        <v>19.39</v>
      </c>
      <c r="AC24" s="118">
        <v>49514093</v>
      </c>
      <c r="AD24" s="118">
        <v>255385028</v>
      </c>
      <c r="AE24" s="120">
        <v>20.8</v>
      </c>
      <c r="AF24" s="121">
        <v>1.1000000000000001</v>
      </c>
      <c r="AG24" s="115">
        <v>2.6</v>
      </c>
      <c r="AH24" s="115">
        <v>1.1000000000000001</v>
      </c>
      <c r="AI24" s="120">
        <v>0</v>
      </c>
      <c r="AJ24" s="121">
        <v>21.9</v>
      </c>
      <c r="AK24" s="115" t="s">
        <v>432</v>
      </c>
      <c r="AL24" s="115" t="s">
        <v>432</v>
      </c>
      <c r="AM24" s="115">
        <v>437.7</v>
      </c>
      <c r="AN24" s="115" t="s">
        <v>432</v>
      </c>
      <c r="AO24" s="115">
        <v>100</v>
      </c>
      <c r="AP24" s="115">
        <v>21.4</v>
      </c>
      <c r="AQ24" s="120">
        <v>0</v>
      </c>
      <c r="AR24" s="104">
        <f>VLOOKUP(B24,[26]Budget!B:M,10,FALSE)</f>
        <v>793198690</v>
      </c>
      <c r="AS24" s="103">
        <v>1</v>
      </c>
      <c r="AT24" s="103">
        <v>1</v>
      </c>
      <c r="AU24" s="103">
        <f t="shared" si="0"/>
        <v>597</v>
      </c>
      <c r="AV24" s="62">
        <v>597</v>
      </c>
      <c r="AW24" s="103" t="str">
        <f>VLOOKUP(B24,'[26]Audit info'!A:D,2,FALSE)</f>
        <v>Financially unqualified with findings on predetermined objectives and/or compliance with laws and regulations</v>
      </c>
      <c r="AX24" s="103" t="str">
        <f>VLOOKUP(B24,'[26]Audit info'!A:E,3,FALSE)</f>
        <v>Concerning</v>
      </c>
      <c r="AY24" s="36" t="e">
        <f>VLOOKUP(B24,'[26]List of intermediatie cities'!A:A,1,FALSE)</f>
        <v>#N/A</v>
      </c>
      <c r="AZ24" s="103" t="str">
        <f>VLOOKUP(B24,'[26]2021-22'!B:P,13,FALSE)</f>
        <v>F</v>
      </c>
      <c r="BA24" s="122" t="s">
        <v>503</v>
      </c>
      <c r="BB24" s="103" t="str">
        <f>VLOOKUP(B24,'[26]2020-21'!B:P,13,FALSE)</f>
        <v>F</v>
      </c>
      <c r="BC24" s="103" t="s">
        <v>503</v>
      </c>
      <c r="BD24" s="103" t="str">
        <f>VLOOKUP(B24,'[26]NT funded.unfunded'!$A:$AA,27,FALSE)</f>
        <v>Funded</v>
      </c>
      <c r="BE24" s="103">
        <v>1</v>
      </c>
    </row>
    <row r="25" spans="1:57" ht="18.75" customHeight="1" x14ac:dyDescent="0.3">
      <c r="A25" s="112">
        <v>18</v>
      </c>
      <c r="B25" s="62">
        <v>598</v>
      </c>
      <c r="C25" s="113" t="s">
        <v>53</v>
      </c>
      <c r="D25" s="113" t="s">
        <v>429</v>
      </c>
      <c r="E25" s="113" t="s">
        <v>434</v>
      </c>
      <c r="F25" s="62" t="s">
        <v>290</v>
      </c>
      <c r="G25" s="62" t="s">
        <v>290</v>
      </c>
      <c r="H25" s="113" t="s">
        <v>305</v>
      </c>
      <c r="I25" s="62" t="s">
        <v>432</v>
      </c>
      <c r="J25" s="62" t="s">
        <v>404</v>
      </c>
      <c r="K25" s="114" t="s">
        <v>4</v>
      </c>
      <c r="L25" s="116" t="s">
        <v>498</v>
      </c>
      <c r="M25" s="116" t="s">
        <v>498</v>
      </c>
      <c r="N25" s="117">
        <v>1</v>
      </c>
      <c r="O25" s="62" t="s">
        <v>432</v>
      </c>
      <c r="P25" s="62">
        <v>0</v>
      </c>
      <c r="Q25" s="62" t="e">
        <v>#VALUE!</v>
      </c>
      <c r="R25" s="115">
        <v>9</v>
      </c>
      <c r="S25" s="115">
        <v>297</v>
      </c>
      <c r="T25" s="115">
        <v>60.6</v>
      </c>
      <c r="U25" s="62" t="s">
        <v>432</v>
      </c>
      <c r="V25" s="118">
        <v>0</v>
      </c>
      <c r="W25" s="62" t="s">
        <v>432</v>
      </c>
      <c r="X25" s="62" t="s">
        <v>432</v>
      </c>
      <c r="Y25" s="62" t="s">
        <v>432</v>
      </c>
      <c r="Z25" s="62" t="s">
        <v>1</v>
      </c>
      <c r="AA25" s="115" t="s">
        <v>1</v>
      </c>
      <c r="AB25" s="119" t="s">
        <v>1</v>
      </c>
      <c r="AC25" s="118" t="s">
        <v>1</v>
      </c>
      <c r="AD25" s="118" t="s">
        <v>1</v>
      </c>
      <c r="AE25" s="120">
        <v>20.8</v>
      </c>
      <c r="AF25" s="121">
        <v>7</v>
      </c>
      <c r="AG25" s="115">
        <v>25.6</v>
      </c>
      <c r="AH25" s="115">
        <v>0</v>
      </c>
      <c r="AI25" s="120">
        <v>0</v>
      </c>
      <c r="AJ25" s="121">
        <v>19.600000000000001</v>
      </c>
      <c r="AK25" s="115" t="s">
        <v>432</v>
      </c>
      <c r="AL25" s="115" t="s">
        <v>432</v>
      </c>
      <c r="AM25" s="115">
        <v>652.5</v>
      </c>
      <c r="AN25" s="115" t="s">
        <v>432</v>
      </c>
      <c r="AO25" s="115">
        <v>16.399999999999999</v>
      </c>
      <c r="AP25" s="115">
        <v>36.4</v>
      </c>
      <c r="AQ25" s="120">
        <v>0</v>
      </c>
      <c r="AR25" s="104">
        <f>VLOOKUP(B25,[26]Budget!B:M,10,FALSE)</f>
        <v>515157783</v>
      </c>
      <c r="AS25" s="103">
        <v>1</v>
      </c>
      <c r="AT25" s="103">
        <v>1</v>
      </c>
      <c r="AU25" s="103">
        <f t="shared" si="0"/>
        <v>598</v>
      </c>
      <c r="AV25" s="62">
        <v>598</v>
      </c>
      <c r="AW25" s="103" t="str">
        <f>VLOOKUP(B25,'[26]Audit info'!A:D,2,FALSE)</f>
        <v>Financially unqualified with findings on predetermined objectives and/or compliance with laws and regulations</v>
      </c>
      <c r="AX25" s="103" t="str">
        <f>VLOOKUP(B25,'[26]Audit info'!A:E,3,FALSE)</f>
        <v>Good</v>
      </c>
      <c r="AY25" s="36" t="e">
        <f>VLOOKUP(B25,'[26]List of intermediatie cities'!A:A,1,FALSE)</f>
        <v>#N/A</v>
      </c>
      <c r="AZ25" s="103" t="str">
        <f>VLOOKUP(B25,'[26]2021-22'!B:P,13,FALSE)</f>
        <v>F</v>
      </c>
      <c r="BA25" s="122" t="s">
        <v>499</v>
      </c>
      <c r="BB25" s="103" t="str">
        <f>VLOOKUP(B25,'[26]2020-21'!B:P,13,FALSE)</f>
        <v>F</v>
      </c>
      <c r="BC25" s="103" t="s">
        <v>499</v>
      </c>
      <c r="BD25" s="103" t="str">
        <f>VLOOKUP(B25,'[26]NT funded.unfunded'!$A:$AA,27,FALSE)</f>
        <v>Funded</v>
      </c>
      <c r="BE25" s="103">
        <v>1</v>
      </c>
    </row>
    <row r="26" spans="1:57" ht="18.75" customHeight="1" x14ac:dyDescent="0.3">
      <c r="A26" s="112">
        <v>19</v>
      </c>
      <c r="B26" s="62">
        <v>599</v>
      </c>
      <c r="C26" s="113" t="s">
        <v>12</v>
      </c>
      <c r="D26" s="113" t="s">
        <v>429</v>
      </c>
      <c r="E26" s="113" t="s">
        <v>434</v>
      </c>
      <c r="F26" s="62" t="s">
        <v>290</v>
      </c>
      <c r="G26" s="62" t="s">
        <v>290</v>
      </c>
      <c r="H26" s="113" t="s">
        <v>307</v>
      </c>
      <c r="I26" s="62" t="s">
        <v>432</v>
      </c>
      <c r="J26" s="62" t="s">
        <v>404</v>
      </c>
      <c r="K26" s="127" t="s">
        <v>3</v>
      </c>
      <c r="L26" s="115" t="s">
        <v>1</v>
      </c>
      <c r="M26" s="115" t="s">
        <v>1</v>
      </c>
      <c r="N26" s="124" t="s">
        <v>420</v>
      </c>
      <c r="O26" s="62" t="s">
        <v>432</v>
      </c>
      <c r="P26" s="62">
        <v>0</v>
      </c>
      <c r="Q26" s="62" t="e">
        <v>#VALUE!</v>
      </c>
      <c r="R26" s="115">
        <v>59</v>
      </c>
      <c r="S26" s="115">
        <v>336</v>
      </c>
      <c r="T26" s="115">
        <v>21</v>
      </c>
      <c r="U26" s="62" t="s">
        <v>432</v>
      </c>
      <c r="V26" s="118">
        <v>0</v>
      </c>
      <c r="W26" s="62" t="s">
        <v>432</v>
      </c>
      <c r="X26" s="62" t="s">
        <v>432</v>
      </c>
      <c r="Y26" s="62" t="s">
        <v>432</v>
      </c>
      <c r="Z26" s="62" t="s">
        <v>432</v>
      </c>
      <c r="AA26" s="115">
        <v>232129000</v>
      </c>
      <c r="AB26" s="119">
        <v>6.68</v>
      </c>
      <c r="AC26" s="118">
        <v>24041868</v>
      </c>
      <c r="AD26" s="118">
        <v>360015400</v>
      </c>
      <c r="AE26" s="120">
        <v>12.1</v>
      </c>
      <c r="AF26" s="121">
        <v>2.1</v>
      </c>
      <c r="AG26" s="115">
        <v>30.3</v>
      </c>
      <c r="AH26" s="115">
        <v>8</v>
      </c>
      <c r="AI26" s="120">
        <v>0</v>
      </c>
      <c r="AJ26" s="121">
        <v>99</v>
      </c>
      <c r="AK26" s="115" t="s">
        <v>432</v>
      </c>
      <c r="AL26" s="115" t="s">
        <v>432</v>
      </c>
      <c r="AM26" s="115">
        <v>568</v>
      </c>
      <c r="AN26" s="115" t="s">
        <v>432</v>
      </c>
      <c r="AO26" s="115">
        <v>360.3</v>
      </c>
      <c r="AP26" s="115">
        <v>100</v>
      </c>
      <c r="AQ26" s="120">
        <v>0</v>
      </c>
      <c r="AR26" s="104">
        <f>VLOOKUP(B26,[26]Budget!B:M,10,FALSE)</f>
        <v>557286772.16999996</v>
      </c>
      <c r="AS26" s="103">
        <v>1</v>
      </c>
      <c r="AT26" s="103">
        <v>1</v>
      </c>
      <c r="AU26" s="103">
        <f t="shared" si="0"/>
        <v>599</v>
      </c>
      <c r="AV26" s="62">
        <v>599</v>
      </c>
      <c r="AW26" s="103" t="str">
        <f>VLOOKUP(B26,'[26]Audit info'!A:D,2,FALSE)</f>
        <v>Financially unqualified with no findings on predetermined objectives or compliance with laws and regulations</v>
      </c>
      <c r="AX26" s="103" t="str">
        <f>VLOOKUP(B26,'[26]Audit info'!A:E,3,FALSE)</f>
        <v>Concerning</v>
      </c>
      <c r="AY26" s="36" t="e">
        <f>VLOOKUP(B26,'[26]List of intermediatie cities'!A:A,1,FALSE)</f>
        <v>#N/A</v>
      </c>
      <c r="AZ26" s="103" t="str">
        <f>VLOOKUP(B26,'[26]2021-22'!B:P,13,FALSE)</f>
        <v>F</v>
      </c>
      <c r="BA26" s="122" t="s">
        <v>503</v>
      </c>
      <c r="BB26" s="103" t="str">
        <f>VLOOKUP(B26,'[26]2020-21'!B:P,13,FALSE)</f>
        <v>F</v>
      </c>
      <c r="BC26" s="103" t="s">
        <v>503</v>
      </c>
      <c r="BD26" s="103" t="str">
        <f>VLOOKUP(B26,'[26]NT funded.unfunded'!$A:$AA,27,FALSE)</f>
        <v>Funded</v>
      </c>
    </row>
    <row r="27" spans="1:57" ht="18.75" customHeight="1" x14ac:dyDescent="0.3">
      <c r="A27" s="112">
        <v>20</v>
      </c>
      <c r="B27" s="62">
        <v>600</v>
      </c>
      <c r="C27" s="113" t="s">
        <v>175</v>
      </c>
      <c r="D27" s="113" t="s">
        <v>429</v>
      </c>
      <c r="E27" s="113" t="s">
        <v>434</v>
      </c>
      <c r="F27" s="62" t="s">
        <v>290</v>
      </c>
      <c r="G27" s="62" t="s">
        <v>290</v>
      </c>
      <c r="H27" s="113" t="s">
        <v>324</v>
      </c>
      <c r="I27" s="62" t="s">
        <v>432</v>
      </c>
      <c r="J27" s="62" t="s">
        <v>404</v>
      </c>
      <c r="K27" s="123" t="s">
        <v>5</v>
      </c>
      <c r="L27" s="116" t="s">
        <v>498</v>
      </c>
      <c r="M27" s="116" t="s">
        <v>498</v>
      </c>
      <c r="N27" s="124" t="s">
        <v>420</v>
      </c>
      <c r="O27" s="62" t="s">
        <v>432</v>
      </c>
      <c r="P27" s="62">
        <v>0</v>
      </c>
      <c r="Q27" s="62" t="e">
        <v>#VALUE!</v>
      </c>
      <c r="R27" s="115">
        <v>13</v>
      </c>
      <c r="S27" s="115">
        <v>31</v>
      </c>
      <c r="T27" s="115">
        <v>96</v>
      </c>
      <c r="U27" s="62" t="s">
        <v>404</v>
      </c>
      <c r="V27" s="118">
        <v>8929564</v>
      </c>
      <c r="W27" s="62" t="s">
        <v>432</v>
      </c>
      <c r="X27" s="62" t="s">
        <v>432</v>
      </c>
      <c r="Y27" s="62" t="s">
        <v>432</v>
      </c>
      <c r="Z27" s="62" t="s">
        <v>1</v>
      </c>
      <c r="AA27" s="115" t="s">
        <v>1</v>
      </c>
      <c r="AB27" s="119" t="s">
        <v>1</v>
      </c>
      <c r="AC27" s="118" t="s">
        <v>1</v>
      </c>
      <c r="AD27" s="118" t="s">
        <v>1</v>
      </c>
      <c r="AE27" s="120">
        <v>7.1</v>
      </c>
      <c r="AF27" s="121">
        <v>4</v>
      </c>
      <c r="AG27" s="115">
        <v>20</v>
      </c>
      <c r="AH27" s="115" t="s">
        <v>1</v>
      </c>
      <c r="AI27" s="120" t="s">
        <v>1</v>
      </c>
      <c r="AJ27" s="121">
        <v>103</v>
      </c>
      <c r="AK27" s="115" t="s">
        <v>432</v>
      </c>
      <c r="AL27" s="115" t="s">
        <v>432</v>
      </c>
      <c r="AM27" s="115">
        <v>495</v>
      </c>
      <c r="AN27" s="115" t="s">
        <v>432</v>
      </c>
      <c r="AO27" s="115">
        <v>0</v>
      </c>
      <c r="AP27" s="115">
        <v>0</v>
      </c>
      <c r="AQ27" s="120">
        <v>0</v>
      </c>
      <c r="AR27" s="104">
        <f>VLOOKUP(B27,[26]Budget!B:M,10,FALSE)</f>
        <v>504812000</v>
      </c>
      <c r="AS27" s="103">
        <v>1</v>
      </c>
      <c r="AT27" s="103">
        <v>1</v>
      </c>
      <c r="AU27" s="103">
        <f t="shared" si="0"/>
        <v>600</v>
      </c>
      <c r="AV27" s="62">
        <v>600</v>
      </c>
      <c r="AW27" s="103" t="str">
        <f>VLOOKUP(B27,'[26]Audit info'!A:D,2,FALSE)</f>
        <v>Qualified</v>
      </c>
      <c r="AX27" s="103" t="str">
        <f>VLOOKUP(B27,'[26]Audit info'!A:E,3,FALSE)</f>
        <v>Concerning</v>
      </c>
      <c r="AY27" s="36" t="e">
        <f>VLOOKUP(B27,'[26]List of intermediatie cities'!A:A,1,FALSE)</f>
        <v>#N/A</v>
      </c>
      <c r="AZ27" s="103" t="str">
        <f>VLOOKUP(B27,'[26]2021-22'!B:P,13,FALSE)</f>
        <v>F</v>
      </c>
      <c r="BA27" s="122" t="s">
        <v>503</v>
      </c>
      <c r="BB27" s="103" t="str">
        <f>VLOOKUP(B27,'[26]2020-21'!B:P,13,FALSE)</f>
        <v>F</v>
      </c>
      <c r="BC27" s="103" t="s">
        <v>503</v>
      </c>
      <c r="BD27" s="103" t="str">
        <f>VLOOKUP(B27,'[26]NT funded.unfunded'!$A:$AA,27,FALSE)</f>
        <v>Funded</v>
      </c>
      <c r="BE27" s="103">
        <v>1</v>
      </c>
    </row>
    <row r="28" spans="1:57" ht="18" customHeight="1" x14ac:dyDescent="0.3">
      <c r="A28" s="112">
        <v>21</v>
      </c>
      <c r="B28" s="62">
        <v>601</v>
      </c>
      <c r="C28" s="113" t="s">
        <v>10</v>
      </c>
      <c r="D28" s="113" t="s">
        <v>429</v>
      </c>
      <c r="E28" s="113" t="s">
        <v>434</v>
      </c>
      <c r="F28" s="62" t="s">
        <v>290</v>
      </c>
      <c r="G28" s="62" t="s">
        <v>290</v>
      </c>
      <c r="H28" s="113" t="s">
        <v>305</v>
      </c>
      <c r="I28" s="62" t="s">
        <v>432</v>
      </c>
      <c r="J28" s="62" t="s">
        <v>404</v>
      </c>
      <c r="K28" s="127" t="s">
        <v>3</v>
      </c>
      <c r="L28" s="115" t="s">
        <v>1</v>
      </c>
      <c r="M28" s="115" t="s">
        <v>1</v>
      </c>
      <c r="N28" s="117">
        <v>1</v>
      </c>
      <c r="O28" s="62" t="s">
        <v>432</v>
      </c>
      <c r="P28" s="62">
        <v>0</v>
      </c>
      <c r="Q28" s="62" t="e">
        <v>#VALUE!</v>
      </c>
      <c r="R28" s="115">
        <v>12</v>
      </c>
      <c r="S28" s="115">
        <v>2</v>
      </c>
      <c r="T28" s="115">
        <v>92.2</v>
      </c>
      <c r="U28" s="62" t="s">
        <v>404</v>
      </c>
      <c r="V28" s="118">
        <v>61093901</v>
      </c>
      <c r="W28" s="62" t="s">
        <v>432</v>
      </c>
      <c r="X28" s="62" t="s">
        <v>432</v>
      </c>
      <c r="Y28" s="62" t="s">
        <v>432</v>
      </c>
      <c r="Z28" s="62" t="s">
        <v>432</v>
      </c>
      <c r="AA28" s="115">
        <v>0</v>
      </c>
      <c r="AB28" s="119">
        <v>3.8</v>
      </c>
      <c r="AC28" s="118">
        <v>7383033</v>
      </c>
      <c r="AD28" s="118">
        <v>194239427</v>
      </c>
      <c r="AE28" s="120">
        <v>19</v>
      </c>
      <c r="AF28" s="121">
        <v>0.8</v>
      </c>
      <c r="AG28" s="115">
        <v>16</v>
      </c>
      <c r="AH28" s="115">
        <v>0</v>
      </c>
      <c r="AI28" s="120">
        <v>0</v>
      </c>
      <c r="AJ28" s="121">
        <v>12.8</v>
      </c>
      <c r="AK28" s="115" t="s">
        <v>404</v>
      </c>
      <c r="AL28" s="115" t="s">
        <v>432</v>
      </c>
      <c r="AM28" s="115">
        <v>421.9</v>
      </c>
      <c r="AN28" s="115" t="s">
        <v>404</v>
      </c>
      <c r="AO28" s="115">
        <v>0</v>
      </c>
      <c r="AP28" s="115">
        <v>0</v>
      </c>
      <c r="AQ28" s="120">
        <v>0</v>
      </c>
      <c r="AR28" s="104">
        <f>VLOOKUP(B28,[26]Budget!B:M,10,FALSE)</f>
        <v>771352000</v>
      </c>
      <c r="AS28" s="103">
        <v>1</v>
      </c>
      <c r="AT28" s="103">
        <v>1</v>
      </c>
      <c r="AU28" s="103">
        <f t="shared" si="0"/>
        <v>601</v>
      </c>
      <c r="AV28" s="62">
        <v>601</v>
      </c>
      <c r="AW28" s="103" t="str">
        <f>VLOOKUP(B28,'[26]Audit info'!A:D,2,FALSE)</f>
        <v>Financially unqualified with no findings on predetermined objectives or compliance with laws and regulations</v>
      </c>
      <c r="AX28" s="103" t="str">
        <f>VLOOKUP(B28,'[26]Audit info'!A:E,3,FALSE)</f>
        <v>Good</v>
      </c>
      <c r="AY28" s="36" t="e">
        <f>VLOOKUP(B28,'[26]List of intermediatie cities'!A:A,1,FALSE)</f>
        <v>#N/A</v>
      </c>
      <c r="AZ28" s="103">
        <f>VLOOKUP(B28,'[26]2021-22'!B:P,13,FALSE)</f>
        <v>1</v>
      </c>
      <c r="BA28" s="103" t="s">
        <v>503</v>
      </c>
      <c r="BB28" s="103" t="str">
        <f>VLOOKUP(B28,'[26]2020-21'!B:P,13,FALSE)</f>
        <v>F</v>
      </c>
      <c r="BC28" s="103" t="s">
        <v>499</v>
      </c>
      <c r="BD28" s="103" t="str">
        <f>VLOOKUP(B28,'[26]NT funded.unfunded'!$A:$AA,27,FALSE)</f>
        <v>Funded</v>
      </c>
    </row>
    <row r="29" spans="1:57" ht="18.75" customHeight="1" x14ac:dyDescent="0.3">
      <c r="A29" s="112">
        <v>22</v>
      </c>
      <c r="B29" s="62">
        <v>603</v>
      </c>
      <c r="C29" s="113" t="s">
        <v>58</v>
      </c>
      <c r="D29" s="113" t="s">
        <v>429</v>
      </c>
      <c r="E29" s="113" t="s">
        <v>434</v>
      </c>
      <c r="F29" s="62" t="s">
        <v>290</v>
      </c>
      <c r="G29" s="62" t="s">
        <v>290</v>
      </c>
      <c r="H29" s="113" t="s">
        <v>322</v>
      </c>
      <c r="I29" s="62" t="s">
        <v>432</v>
      </c>
      <c r="J29" s="62" t="s">
        <v>404</v>
      </c>
      <c r="K29" s="114" t="s">
        <v>4</v>
      </c>
      <c r="L29" s="115" t="s">
        <v>1</v>
      </c>
      <c r="M29" s="116" t="s">
        <v>498</v>
      </c>
      <c r="N29" s="124" t="s">
        <v>420</v>
      </c>
      <c r="O29" s="62" t="s">
        <v>432</v>
      </c>
      <c r="P29" s="62">
        <v>0</v>
      </c>
      <c r="Q29" s="62" t="e">
        <v>#VALUE!</v>
      </c>
      <c r="R29" s="115">
        <v>34</v>
      </c>
      <c r="S29" s="115">
        <v>29</v>
      </c>
      <c r="T29" s="115">
        <v>78.099999999999994</v>
      </c>
      <c r="U29" s="62" t="s">
        <v>432</v>
      </c>
      <c r="V29" s="118">
        <v>0</v>
      </c>
      <c r="W29" s="62" t="s">
        <v>432</v>
      </c>
      <c r="X29" s="62" t="s">
        <v>432</v>
      </c>
      <c r="Y29" s="62" t="s">
        <v>432</v>
      </c>
      <c r="Z29" s="62" t="s">
        <v>432</v>
      </c>
      <c r="AA29" s="115">
        <v>0</v>
      </c>
      <c r="AB29" s="119">
        <v>35.57</v>
      </c>
      <c r="AC29" s="118">
        <v>23917000</v>
      </c>
      <c r="AD29" s="118">
        <v>67234000</v>
      </c>
      <c r="AE29" s="120">
        <v>25.2</v>
      </c>
      <c r="AF29" s="121">
        <v>1.8</v>
      </c>
      <c r="AG29" s="115">
        <v>20.3</v>
      </c>
      <c r="AH29" s="115">
        <v>12.2</v>
      </c>
      <c r="AI29" s="120">
        <v>45.3</v>
      </c>
      <c r="AJ29" s="121">
        <v>36.9</v>
      </c>
      <c r="AK29" s="115" t="s">
        <v>404</v>
      </c>
      <c r="AL29" s="115" t="s">
        <v>432</v>
      </c>
      <c r="AM29" s="115">
        <v>119</v>
      </c>
      <c r="AN29" s="115" t="s">
        <v>404</v>
      </c>
      <c r="AO29" s="115">
        <v>100</v>
      </c>
      <c r="AP29" s="115">
        <v>27.5</v>
      </c>
      <c r="AQ29" s="120">
        <v>0</v>
      </c>
      <c r="AR29" s="104">
        <f>VLOOKUP(B29,[26]Budget!B:M,10,FALSE)</f>
        <v>692720038</v>
      </c>
      <c r="AS29" s="103">
        <v>1</v>
      </c>
      <c r="AT29" s="103">
        <v>1</v>
      </c>
      <c r="AU29" s="103">
        <f t="shared" si="0"/>
        <v>603</v>
      </c>
      <c r="AV29" s="62">
        <v>603</v>
      </c>
      <c r="AW29" s="103" t="str">
        <f>VLOOKUP(B29,'[26]Audit info'!A:D,2,FALSE)</f>
        <v>Financially unqualified with findings on predetermined objectives and/or compliance with laws and regulations</v>
      </c>
      <c r="AX29" s="103" t="str">
        <f>VLOOKUP(B29,'[26]Audit info'!A:E,3,FALSE)</f>
        <v>Concerning</v>
      </c>
      <c r="AY29" s="36" t="e">
        <f>VLOOKUP(B29,'[26]List of intermediatie cities'!A:A,1,FALSE)</f>
        <v>#N/A</v>
      </c>
      <c r="AZ29" s="103" t="str">
        <f>VLOOKUP(B29,'[26]2021-22'!B:P,13,FALSE)</f>
        <v>F</v>
      </c>
      <c r="BA29" s="122" t="s">
        <v>503</v>
      </c>
      <c r="BB29" s="103" t="str">
        <f>VLOOKUP(B29,'[26]2020-21'!B:P,13,FALSE)</f>
        <v>F</v>
      </c>
      <c r="BC29" s="103" t="s">
        <v>503</v>
      </c>
      <c r="BD29" s="103" t="str">
        <f>VLOOKUP(B29,'[26]NT funded.unfunded'!$A:$AA,27,FALSE)</f>
        <v>Funded</v>
      </c>
      <c r="BE29" s="103">
        <v>1</v>
      </c>
    </row>
    <row r="30" spans="1:57" ht="27" customHeight="1" x14ac:dyDescent="0.3">
      <c r="A30" s="112">
        <v>23</v>
      </c>
      <c r="B30" s="62">
        <v>604</v>
      </c>
      <c r="C30" s="113" t="s">
        <v>63</v>
      </c>
      <c r="D30" s="113" t="s">
        <v>429</v>
      </c>
      <c r="E30" s="113" t="s">
        <v>435</v>
      </c>
      <c r="F30" s="62" t="s">
        <v>290</v>
      </c>
      <c r="G30" s="62" t="s">
        <v>290</v>
      </c>
      <c r="H30" s="113" t="s">
        <v>325</v>
      </c>
      <c r="I30" s="62" t="s">
        <v>432</v>
      </c>
      <c r="J30" s="62" t="s">
        <v>404</v>
      </c>
      <c r="K30" s="114" t="s">
        <v>4</v>
      </c>
      <c r="L30" s="116" t="s">
        <v>498</v>
      </c>
      <c r="M30" s="116" t="s">
        <v>498</v>
      </c>
      <c r="N30" s="124" t="s">
        <v>420</v>
      </c>
      <c r="O30" s="62" t="s">
        <v>432</v>
      </c>
      <c r="P30" s="62">
        <v>0</v>
      </c>
      <c r="Q30" s="62" t="e">
        <v>#VALUE!</v>
      </c>
      <c r="R30" s="115">
        <v>110</v>
      </c>
      <c r="S30" s="115">
        <v>122</v>
      </c>
      <c r="T30" s="115">
        <v>72.099999999999994</v>
      </c>
      <c r="U30" s="62" t="s">
        <v>432</v>
      </c>
      <c r="V30" s="118">
        <v>0</v>
      </c>
      <c r="W30" s="62" t="s">
        <v>432</v>
      </c>
      <c r="X30" s="62" t="s">
        <v>432</v>
      </c>
      <c r="Y30" s="62" t="s">
        <v>432</v>
      </c>
      <c r="Z30" s="62" t="s">
        <v>432</v>
      </c>
      <c r="AA30" s="115">
        <v>0</v>
      </c>
      <c r="AB30" s="119" t="s">
        <v>1</v>
      </c>
      <c r="AC30" s="118" t="s">
        <v>1</v>
      </c>
      <c r="AD30" s="118" t="s">
        <v>1</v>
      </c>
      <c r="AE30" s="120">
        <v>32.6</v>
      </c>
      <c r="AF30" s="121">
        <v>1.43</v>
      </c>
      <c r="AG30" s="128">
        <v>8</v>
      </c>
      <c r="AH30" s="115">
        <v>23.6</v>
      </c>
      <c r="AI30" s="120">
        <v>38</v>
      </c>
      <c r="AJ30" s="121">
        <v>40.47</v>
      </c>
      <c r="AK30" s="115" t="s">
        <v>404</v>
      </c>
      <c r="AL30" s="115" t="s">
        <v>432</v>
      </c>
      <c r="AM30" s="115">
        <v>258.2</v>
      </c>
      <c r="AN30" s="115" t="s">
        <v>404</v>
      </c>
      <c r="AO30" s="115">
        <v>34.6</v>
      </c>
      <c r="AP30" s="115">
        <v>51.7</v>
      </c>
      <c r="AQ30" s="120">
        <v>0</v>
      </c>
      <c r="AR30" s="104">
        <f>VLOOKUP(B30,[26]Budget!B:M,10,FALSE)</f>
        <v>18254205336</v>
      </c>
      <c r="AS30" s="103">
        <v>1</v>
      </c>
      <c r="AT30" s="103">
        <v>1</v>
      </c>
      <c r="AU30" s="103">
        <f t="shared" si="0"/>
        <v>604</v>
      </c>
      <c r="AV30" s="62">
        <v>604</v>
      </c>
      <c r="AW30" s="103" t="str">
        <f>VLOOKUP(B30,'[26]Audit info'!A:D,2,FALSE)</f>
        <v>Financially unqualified with findings on predetermined objectives and/or compliance with laws and regulations</v>
      </c>
      <c r="AX30" s="103" t="str">
        <f>VLOOKUP(B30,'[26]Audit info'!A:E,3,FALSE)</f>
        <v>Concerning</v>
      </c>
      <c r="AY30" s="36" t="e">
        <f>VLOOKUP(B30,'[26]List of intermediatie cities'!A:A,1,FALSE)</f>
        <v>#N/A</v>
      </c>
      <c r="AZ30" s="103" t="str">
        <f>VLOOKUP(B30,'[26]2021-22'!B:P,13,FALSE)</f>
        <v>F</v>
      </c>
      <c r="BA30" s="122" t="s">
        <v>503</v>
      </c>
      <c r="BB30" s="103" t="str">
        <f>VLOOKUP(B30,'[26]2020-21'!B:P,13,FALSE)</f>
        <v>F</v>
      </c>
      <c r="BC30" s="103" t="s">
        <v>503</v>
      </c>
      <c r="BD30" s="103" t="str">
        <f>VLOOKUP(B30,'[26]NT funded.unfunded'!$A:$AA,27,FALSE)</f>
        <v>Funded</v>
      </c>
      <c r="BE30" s="103">
        <v>1</v>
      </c>
    </row>
    <row r="31" spans="1:57" ht="18" customHeight="1" x14ac:dyDescent="0.3">
      <c r="A31" s="112">
        <v>24</v>
      </c>
      <c r="B31" s="62">
        <v>606</v>
      </c>
      <c r="C31" s="113" t="s">
        <v>59</v>
      </c>
      <c r="D31" s="113" t="s">
        <v>429</v>
      </c>
      <c r="E31" s="113" t="s">
        <v>434</v>
      </c>
      <c r="F31" s="62" t="s">
        <v>290</v>
      </c>
      <c r="G31" s="62" t="s">
        <v>290</v>
      </c>
      <c r="H31" s="113" t="s">
        <v>305</v>
      </c>
      <c r="I31" s="62" t="s">
        <v>432</v>
      </c>
      <c r="J31" s="62" t="s">
        <v>404</v>
      </c>
      <c r="K31" s="114" t="s">
        <v>4</v>
      </c>
      <c r="L31" s="116" t="s">
        <v>498</v>
      </c>
      <c r="M31" s="116" t="s">
        <v>498</v>
      </c>
      <c r="N31" s="124" t="s">
        <v>420</v>
      </c>
      <c r="O31" s="62" t="s">
        <v>432</v>
      </c>
      <c r="P31" s="62">
        <v>0</v>
      </c>
      <c r="Q31" s="62" t="e">
        <v>#VALUE!</v>
      </c>
      <c r="R31" s="115">
        <v>57</v>
      </c>
      <c r="S31" s="115">
        <v>35</v>
      </c>
      <c r="T31" s="115">
        <v>38.200000000000003</v>
      </c>
      <c r="U31" s="62" t="s">
        <v>432</v>
      </c>
      <c r="V31" s="118">
        <v>0</v>
      </c>
      <c r="W31" s="62" t="s">
        <v>432</v>
      </c>
      <c r="X31" s="62" t="s">
        <v>432</v>
      </c>
      <c r="Y31" s="62" t="s">
        <v>432</v>
      </c>
      <c r="Z31" s="62" t="s">
        <v>432</v>
      </c>
      <c r="AA31" s="115">
        <v>0</v>
      </c>
      <c r="AB31" s="119">
        <v>10.93</v>
      </c>
      <c r="AC31" s="118">
        <v>7329585</v>
      </c>
      <c r="AD31" s="118">
        <v>67044033</v>
      </c>
      <c r="AE31" s="120">
        <v>23</v>
      </c>
      <c r="AF31" s="121">
        <v>1.1000000000000001</v>
      </c>
      <c r="AG31" s="115">
        <v>17.7</v>
      </c>
      <c r="AH31" s="115">
        <v>0</v>
      </c>
      <c r="AI31" s="120">
        <v>0</v>
      </c>
      <c r="AJ31" s="121">
        <v>29</v>
      </c>
      <c r="AK31" s="115" t="s">
        <v>432</v>
      </c>
      <c r="AL31" s="115" t="s">
        <v>432</v>
      </c>
      <c r="AM31" s="115">
        <v>283.5</v>
      </c>
      <c r="AN31" s="115" t="s">
        <v>432</v>
      </c>
      <c r="AO31" s="115">
        <v>0</v>
      </c>
      <c r="AP31" s="115">
        <v>0</v>
      </c>
      <c r="AQ31" s="120">
        <v>0</v>
      </c>
      <c r="AR31" s="104">
        <f>VLOOKUP(B31,[26]Budget!B:M,10,FALSE)</f>
        <v>190683695</v>
      </c>
      <c r="AS31" s="103">
        <v>1</v>
      </c>
      <c r="AT31" s="103">
        <v>1</v>
      </c>
      <c r="AU31" s="103">
        <f t="shared" si="0"/>
        <v>606</v>
      </c>
      <c r="AV31" s="62">
        <v>606</v>
      </c>
      <c r="AW31" s="103" t="str">
        <f>VLOOKUP(B31,'[26]Audit info'!A:D,2,FALSE)</f>
        <v>Financially unqualified with findings on predetermined objectives and/or compliance with laws and regulations</v>
      </c>
      <c r="AX31" s="103" t="str">
        <f>VLOOKUP(B31,'[26]Audit info'!A:E,3,FALSE)</f>
        <v>Concerning</v>
      </c>
      <c r="AY31" s="36" t="e">
        <f>VLOOKUP(B31,'[26]List of intermediatie cities'!A:A,1,FALSE)</f>
        <v>#N/A</v>
      </c>
      <c r="AZ31" s="103" t="str">
        <f>VLOOKUP(B31,'[26]2021-22'!B:P,13,FALSE)</f>
        <v>F</v>
      </c>
      <c r="BA31" s="122" t="s">
        <v>503</v>
      </c>
      <c r="BB31" s="103" t="str">
        <f>VLOOKUP(B31,'[26]2020-21'!B:P,13,FALSE)</f>
        <v>F</v>
      </c>
      <c r="BC31" s="103" t="s">
        <v>503</v>
      </c>
      <c r="BD31" s="103" t="str">
        <f>VLOOKUP(B31,'[26]NT funded.unfunded'!$A:$AA,27,FALSE)</f>
        <v>Funded</v>
      </c>
      <c r="BE31" s="103">
        <v>1</v>
      </c>
    </row>
    <row r="32" spans="1:57" ht="18.75" customHeight="1" x14ac:dyDescent="0.3">
      <c r="A32" s="112">
        <v>25</v>
      </c>
      <c r="B32" s="62">
        <v>607</v>
      </c>
      <c r="C32" s="113" t="s">
        <v>54</v>
      </c>
      <c r="D32" s="113" t="s">
        <v>429</v>
      </c>
      <c r="E32" s="113" t="s">
        <v>434</v>
      </c>
      <c r="F32" s="62" t="s">
        <v>290</v>
      </c>
      <c r="G32" s="62" t="s">
        <v>290</v>
      </c>
      <c r="H32" s="113" t="s">
        <v>307</v>
      </c>
      <c r="I32" s="62" t="s">
        <v>432</v>
      </c>
      <c r="J32" s="62" t="s">
        <v>404</v>
      </c>
      <c r="K32" s="114" t="s">
        <v>4</v>
      </c>
      <c r="L32" s="115" t="s">
        <v>1</v>
      </c>
      <c r="M32" s="116" t="s">
        <v>498</v>
      </c>
      <c r="N32" s="117">
        <v>1</v>
      </c>
      <c r="O32" s="62" t="s">
        <v>432</v>
      </c>
      <c r="P32" s="62">
        <v>0</v>
      </c>
      <c r="Q32" s="62" t="e">
        <v>#VALUE!</v>
      </c>
      <c r="R32" s="115">
        <v>22</v>
      </c>
      <c r="S32" s="115">
        <v>35</v>
      </c>
      <c r="T32" s="115">
        <v>63.9</v>
      </c>
      <c r="U32" s="62" t="s">
        <v>432</v>
      </c>
      <c r="V32" s="118">
        <v>0</v>
      </c>
      <c r="W32" s="62" t="s">
        <v>432</v>
      </c>
      <c r="X32" s="62" t="s">
        <v>432</v>
      </c>
      <c r="Y32" s="62" t="s">
        <v>432</v>
      </c>
      <c r="Z32" s="62" t="s">
        <v>1</v>
      </c>
      <c r="AA32" s="115" t="s">
        <v>1</v>
      </c>
      <c r="AB32" s="119" t="s">
        <v>1</v>
      </c>
      <c r="AC32" s="118" t="s">
        <v>1</v>
      </c>
      <c r="AD32" s="118" t="s">
        <v>1</v>
      </c>
      <c r="AE32" s="120">
        <v>24.4</v>
      </c>
      <c r="AF32" s="121">
        <v>0.95</v>
      </c>
      <c r="AG32" s="115">
        <v>23.1</v>
      </c>
      <c r="AH32" s="115">
        <v>0</v>
      </c>
      <c r="AI32" s="120">
        <v>0</v>
      </c>
      <c r="AJ32" s="121">
        <v>24.7</v>
      </c>
      <c r="AK32" s="115" t="s">
        <v>404</v>
      </c>
      <c r="AL32" s="115" t="s">
        <v>432</v>
      </c>
      <c r="AM32" s="115">
        <v>91.8</v>
      </c>
      <c r="AN32" s="115" t="s">
        <v>432</v>
      </c>
      <c r="AO32" s="115">
        <v>0</v>
      </c>
      <c r="AP32" s="115">
        <v>0</v>
      </c>
      <c r="AQ32" s="120">
        <v>0</v>
      </c>
      <c r="AR32" s="104">
        <f>VLOOKUP(B32,[26]Budget!B:M,10,FALSE)</f>
        <v>346009329</v>
      </c>
      <c r="AS32" s="103">
        <v>1</v>
      </c>
      <c r="AT32" s="103">
        <v>1</v>
      </c>
      <c r="AU32" s="103">
        <f t="shared" si="0"/>
        <v>607</v>
      </c>
      <c r="AV32" s="62">
        <v>607</v>
      </c>
      <c r="AW32" s="103" t="str">
        <f>VLOOKUP(B32,'[26]Audit info'!A:D,2,FALSE)</f>
        <v>Financially unqualified with findings on predetermined objectives and/or compliance with laws and regulations</v>
      </c>
      <c r="AX32" s="103" t="str">
        <f>VLOOKUP(B32,'[26]Audit info'!A:E,3,FALSE)</f>
        <v>Good</v>
      </c>
      <c r="AY32" s="36" t="e">
        <f>VLOOKUP(B32,'[26]List of intermediatie cities'!A:A,1,FALSE)</f>
        <v>#N/A</v>
      </c>
      <c r="AZ32" s="103" t="str">
        <f>VLOOKUP(B32,'[26]2021-22'!B:P,13,FALSE)</f>
        <v>F</v>
      </c>
      <c r="BA32" s="122" t="s">
        <v>499</v>
      </c>
      <c r="BB32" s="103" t="str">
        <f>VLOOKUP(B32,'[26]2020-21'!B:P,13,FALSE)</f>
        <v>F</v>
      </c>
      <c r="BC32" s="103" t="s">
        <v>499</v>
      </c>
      <c r="BD32" s="103" t="str">
        <f>VLOOKUP(B32,'[26]NT funded.unfunded'!$A:$AA,27,FALSE)</f>
        <v>Funded</v>
      </c>
      <c r="BE32" s="103">
        <v>1</v>
      </c>
    </row>
    <row r="33" spans="1:57" ht="18.75" customHeight="1" x14ac:dyDescent="0.3">
      <c r="A33" s="112">
        <v>26</v>
      </c>
      <c r="B33" s="62">
        <v>610</v>
      </c>
      <c r="C33" s="113" t="s">
        <v>170</v>
      </c>
      <c r="D33" s="113" t="s">
        <v>429</v>
      </c>
      <c r="E33" s="113" t="s">
        <v>434</v>
      </c>
      <c r="F33" s="62" t="s">
        <v>290</v>
      </c>
      <c r="G33" s="62" t="s">
        <v>290</v>
      </c>
      <c r="H33" s="113" t="s">
        <v>324</v>
      </c>
      <c r="I33" s="62" t="s">
        <v>432</v>
      </c>
      <c r="J33" s="62" t="s">
        <v>404</v>
      </c>
      <c r="K33" s="123" t="s">
        <v>5</v>
      </c>
      <c r="L33" s="115" t="s">
        <v>1</v>
      </c>
      <c r="M33" s="116" t="s">
        <v>498</v>
      </c>
      <c r="N33" s="124" t="s">
        <v>420</v>
      </c>
      <c r="O33" s="62" t="s">
        <v>432</v>
      </c>
      <c r="P33" s="62">
        <v>0</v>
      </c>
      <c r="Q33" s="62" t="e">
        <v>#VALUE!</v>
      </c>
      <c r="R33" s="115">
        <v>11</v>
      </c>
      <c r="S33" s="115">
        <v>75</v>
      </c>
      <c r="T33" s="115">
        <v>81.900000000000006</v>
      </c>
      <c r="U33" s="62" t="s">
        <v>432</v>
      </c>
      <c r="V33" s="118">
        <v>0</v>
      </c>
      <c r="W33" s="62" t="s">
        <v>404</v>
      </c>
      <c r="X33" s="62" t="s">
        <v>432</v>
      </c>
      <c r="Y33" s="62" t="s">
        <v>432</v>
      </c>
      <c r="Z33" s="62" t="s">
        <v>1</v>
      </c>
      <c r="AA33" s="115" t="s">
        <v>1</v>
      </c>
      <c r="AB33" s="119" t="s">
        <v>1</v>
      </c>
      <c r="AC33" s="118" t="s">
        <v>1</v>
      </c>
      <c r="AD33" s="118" t="s">
        <v>1</v>
      </c>
      <c r="AE33" s="120">
        <v>0</v>
      </c>
      <c r="AF33" s="121">
        <v>1.2</v>
      </c>
      <c r="AG33" s="115">
        <v>23</v>
      </c>
      <c r="AH33" s="115">
        <v>0</v>
      </c>
      <c r="AI33" s="120">
        <v>0</v>
      </c>
      <c r="AJ33" s="121">
        <v>0</v>
      </c>
      <c r="AK33" s="115" t="s">
        <v>404</v>
      </c>
      <c r="AL33" s="115" t="s">
        <v>432</v>
      </c>
      <c r="AM33" s="115">
        <v>767.5</v>
      </c>
      <c r="AN33" s="115" t="s">
        <v>404</v>
      </c>
      <c r="AO33" s="115">
        <v>0</v>
      </c>
      <c r="AP33" s="115">
        <v>0</v>
      </c>
      <c r="AQ33" s="120">
        <v>0</v>
      </c>
      <c r="AR33" s="104">
        <f>VLOOKUP(B33,[26]Budget!B:M,10,FALSE)</f>
        <v>485329000</v>
      </c>
      <c r="AS33" s="103">
        <v>1</v>
      </c>
      <c r="AT33" s="103">
        <v>1</v>
      </c>
      <c r="AU33" s="103">
        <f t="shared" si="0"/>
        <v>610</v>
      </c>
      <c r="AV33" s="62">
        <v>610</v>
      </c>
      <c r="AW33" s="103" t="str">
        <f>VLOOKUP(B33,'[26]Audit info'!A:D,2,FALSE)</f>
        <v>Qualified</v>
      </c>
      <c r="AX33" s="103" t="str">
        <f>VLOOKUP(B33,'[26]Audit info'!A:E,3,FALSE)</f>
        <v>Concerning</v>
      </c>
      <c r="AY33" s="36" t="e">
        <f>VLOOKUP(B33,'[26]List of intermediatie cities'!A:A,1,FALSE)</f>
        <v>#N/A</v>
      </c>
      <c r="AZ33" s="103" t="str">
        <f>VLOOKUP(B33,'[26]2021-22'!B:P,13,FALSE)</f>
        <v>F</v>
      </c>
      <c r="BA33" s="122" t="s">
        <v>503</v>
      </c>
      <c r="BB33" s="103">
        <f>VLOOKUP(B33,'[26]2020-21'!B:P,13,FALSE)</f>
        <v>1</v>
      </c>
      <c r="BC33" s="103" t="s">
        <v>504</v>
      </c>
      <c r="BD33" s="103" t="str">
        <f>VLOOKUP(B33,'[26]NT funded.unfunded'!$A:$AA,27,FALSE)</f>
        <v>Funded</v>
      </c>
      <c r="BE33" s="103">
        <v>1</v>
      </c>
    </row>
    <row r="34" spans="1:57" ht="18.75" customHeight="1" x14ac:dyDescent="0.3">
      <c r="A34" s="112">
        <v>27</v>
      </c>
      <c r="B34" s="62">
        <v>611</v>
      </c>
      <c r="C34" s="113" t="s">
        <v>61</v>
      </c>
      <c r="D34" s="113" t="s">
        <v>429</v>
      </c>
      <c r="E34" s="113" t="s">
        <v>430</v>
      </c>
      <c r="F34" s="62" t="s">
        <v>290</v>
      </c>
      <c r="G34" s="62" t="s">
        <v>290</v>
      </c>
      <c r="H34" s="113" t="s">
        <v>324</v>
      </c>
      <c r="I34" s="62" t="s">
        <v>432</v>
      </c>
      <c r="J34" s="62" t="s">
        <v>404</v>
      </c>
      <c r="K34" s="114" t="s">
        <v>4</v>
      </c>
      <c r="L34" s="115" t="s">
        <v>1</v>
      </c>
      <c r="M34" s="116" t="s">
        <v>498</v>
      </c>
      <c r="N34" s="124" t="s">
        <v>420</v>
      </c>
      <c r="O34" s="62" t="s">
        <v>432</v>
      </c>
      <c r="P34" s="62">
        <v>0</v>
      </c>
      <c r="Q34" s="62" t="e">
        <v>#VALUE!</v>
      </c>
      <c r="R34" s="115">
        <v>409</v>
      </c>
      <c r="S34" s="115">
        <v>197</v>
      </c>
      <c r="T34" s="115">
        <v>79.900000000000006</v>
      </c>
      <c r="U34" s="62" t="s">
        <v>432</v>
      </c>
      <c r="V34" s="118">
        <v>0</v>
      </c>
      <c r="W34" s="62" t="s">
        <v>432</v>
      </c>
      <c r="X34" s="62" t="s">
        <v>432</v>
      </c>
      <c r="Y34" s="62" t="s">
        <v>432</v>
      </c>
      <c r="Z34" s="62" t="s">
        <v>432</v>
      </c>
      <c r="AA34" s="115">
        <v>0</v>
      </c>
      <c r="AB34" s="119">
        <v>101.55</v>
      </c>
      <c r="AC34" s="118">
        <v>471336746</v>
      </c>
      <c r="AD34" s="118">
        <v>464155458</v>
      </c>
      <c r="AE34" s="120">
        <v>37.99</v>
      </c>
      <c r="AF34" s="121">
        <v>1.74</v>
      </c>
      <c r="AG34" s="115">
        <v>22.41</v>
      </c>
      <c r="AH34" s="115">
        <v>0</v>
      </c>
      <c r="AI34" s="120">
        <v>24</v>
      </c>
      <c r="AJ34" s="121">
        <v>0.26</v>
      </c>
      <c r="AK34" s="115" t="s">
        <v>404</v>
      </c>
      <c r="AL34" s="115" t="s">
        <v>432</v>
      </c>
      <c r="AM34" s="115">
        <v>91.03</v>
      </c>
      <c r="AN34" s="115" t="s">
        <v>404</v>
      </c>
      <c r="AO34" s="115">
        <v>2.29</v>
      </c>
      <c r="AP34" s="115">
        <v>4.29</v>
      </c>
      <c r="AQ34" s="120">
        <v>0</v>
      </c>
      <c r="AR34" s="104">
        <f>VLOOKUP(B34,[26]Budget!B:M,10,FALSE)</f>
        <v>2349432887</v>
      </c>
      <c r="AS34" s="103">
        <v>1</v>
      </c>
      <c r="AT34" s="103">
        <v>1</v>
      </c>
      <c r="AU34" s="103">
        <f t="shared" si="0"/>
        <v>611</v>
      </c>
      <c r="AV34" s="62">
        <v>611</v>
      </c>
      <c r="AW34" s="103" t="str">
        <f>VLOOKUP(B34,'[26]Audit info'!A:D,2,FALSE)</f>
        <v>Financially unqualified with findings on predetermined objectives and/or compliance with laws and regulations</v>
      </c>
      <c r="AX34" s="103" t="str">
        <f>VLOOKUP(B34,'[26]Audit info'!A:E,3,FALSE)</f>
        <v>Concerning</v>
      </c>
      <c r="AY34" s="36" t="e">
        <f>VLOOKUP(B34,'[26]List of intermediatie cities'!A:A,1,FALSE)</f>
        <v>#N/A</v>
      </c>
      <c r="AZ34" s="103" t="str">
        <f>VLOOKUP(B34,'[26]2021-22'!B:P,13,FALSE)</f>
        <v>F</v>
      </c>
      <c r="BA34" s="122" t="s">
        <v>503</v>
      </c>
      <c r="BB34" s="103" t="str">
        <f>VLOOKUP(B34,'[26]2020-21'!B:P,13,FALSE)</f>
        <v>F</v>
      </c>
      <c r="BC34" s="103" t="s">
        <v>503</v>
      </c>
      <c r="BD34" s="103" t="str">
        <f>VLOOKUP(B34,'[26]NT funded.unfunded'!$A:$AA,27,FALSE)</f>
        <v>Funded</v>
      </c>
      <c r="BE34" s="103">
        <v>1</v>
      </c>
    </row>
    <row r="35" spans="1:57" ht="18.75" customHeight="1" x14ac:dyDescent="0.3">
      <c r="A35" s="112">
        <v>28</v>
      </c>
      <c r="B35" s="62">
        <v>612</v>
      </c>
      <c r="C35" s="113" t="s">
        <v>177</v>
      </c>
      <c r="D35" s="113" t="s">
        <v>429</v>
      </c>
      <c r="E35" s="113" t="s">
        <v>434</v>
      </c>
      <c r="F35" s="62" t="s">
        <v>290</v>
      </c>
      <c r="G35" s="62" t="s">
        <v>290</v>
      </c>
      <c r="H35" s="113" t="s">
        <v>324</v>
      </c>
      <c r="I35" s="62" t="s">
        <v>432</v>
      </c>
      <c r="J35" s="62" t="s">
        <v>404</v>
      </c>
      <c r="K35" s="123" t="s">
        <v>5</v>
      </c>
      <c r="L35" s="116" t="s">
        <v>498</v>
      </c>
      <c r="M35" s="116" t="s">
        <v>498</v>
      </c>
      <c r="N35" s="117">
        <v>1</v>
      </c>
      <c r="O35" s="62" t="s">
        <v>432</v>
      </c>
      <c r="P35" s="62">
        <v>0</v>
      </c>
      <c r="Q35" s="62" t="e">
        <v>#VALUE!</v>
      </c>
      <c r="R35" s="115">
        <v>74</v>
      </c>
      <c r="S35" s="115">
        <v>76</v>
      </c>
      <c r="T35" s="115">
        <v>13.2</v>
      </c>
      <c r="U35" s="62" t="s">
        <v>432</v>
      </c>
      <c r="V35" s="118">
        <v>0</v>
      </c>
      <c r="W35" s="62" t="s">
        <v>432</v>
      </c>
      <c r="X35" s="62" t="s">
        <v>432</v>
      </c>
      <c r="Y35" s="62" t="s">
        <v>432</v>
      </c>
      <c r="Z35" s="62" t="s">
        <v>1</v>
      </c>
      <c r="AA35" s="115" t="s">
        <v>1</v>
      </c>
      <c r="AB35" s="119" t="s">
        <v>1</v>
      </c>
      <c r="AC35" s="118" t="s">
        <v>1</v>
      </c>
      <c r="AD35" s="118" t="s">
        <v>1</v>
      </c>
      <c r="AE35" s="120">
        <v>54.7</v>
      </c>
      <c r="AF35" s="121">
        <v>2</v>
      </c>
      <c r="AG35" s="115">
        <v>26</v>
      </c>
      <c r="AH35" s="115">
        <v>0</v>
      </c>
      <c r="AI35" s="120">
        <v>0</v>
      </c>
      <c r="AJ35" s="121">
        <v>32.9</v>
      </c>
      <c r="AK35" s="115" t="s">
        <v>432</v>
      </c>
      <c r="AL35" s="115" t="s">
        <v>432</v>
      </c>
      <c r="AM35" s="115">
        <v>216.5</v>
      </c>
      <c r="AN35" s="115" t="s">
        <v>404</v>
      </c>
      <c r="AO35" s="115">
        <v>0</v>
      </c>
      <c r="AP35" s="115">
        <v>0</v>
      </c>
      <c r="AQ35" s="120">
        <v>0</v>
      </c>
      <c r="AR35" s="104">
        <f>VLOOKUP(B35,[26]Budget!B:M,10,FALSE)</f>
        <v>414195432</v>
      </c>
      <c r="AS35" s="103">
        <v>1</v>
      </c>
      <c r="AT35" s="103">
        <v>1</v>
      </c>
      <c r="AU35" s="103">
        <f t="shared" si="0"/>
        <v>612</v>
      </c>
      <c r="AV35" s="62">
        <v>612</v>
      </c>
      <c r="AW35" s="103" t="str">
        <f>VLOOKUP(B35,'[26]Audit info'!A:D,2,FALSE)</f>
        <v>Qualified</v>
      </c>
      <c r="AX35" s="103" t="str">
        <f>VLOOKUP(B35,'[26]Audit info'!A:E,3,FALSE)</f>
        <v>Good</v>
      </c>
      <c r="AY35" s="36" t="e">
        <f>VLOOKUP(B35,'[26]List of intermediatie cities'!A:A,1,FALSE)</f>
        <v>#N/A</v>
      </c>
      <c r="AZ35" s="103" t="str">
        <f>VLOOKUP(B35,'[26]2021-22'!B:P,13,FALSE)</f>
        <v>F</v>
      </c>
      <c r="BA35" s="122" t="s">
        <v>499</v>
      </c>
      <c r="BB35" s="103" t="str">
        <f>VLOOKUP(B35,'[26]2020-21'!B:P,13,FALSE)</f>
        <v>F</v>
      </c>
      <c r="BC35" s="103" t="s">
        <v>499</v>
      </c>
      <c r="BD35" s="103" t="str">
        <f>VLOOKUP(B35,'[26]NT funded.unfunded'!$A:$AA,27,FALSE)</f>
        <v>Funded</v>
      </c>
      <c r="BE35" s="103">
        <v>1</v>
      </c>
    </row>
    <row r="36" spans="1:57" ht="18" customHeight="1" x14ac:dyDescent="0.3">
      <c r="A36" s="112">
        <v>29</v>
      </c>
      <c r="B36" s="62">
        <v>613</v>
      </c>
      <c r="C36" s="113" t="s">
        <v>176</v>
      </c>
      <c r="D36" s="113" t="s">
        <v>429</v>
      </c>
      <c r="E36" s="113" t="s">
        <v>434</v>
      </c>
      <c r="F36" s="62" t="s">
        <v>290</v>
      </c>
      <c r="G36" s="62" t="s">
        <v>290</v>
      </c>
      <c r="H36" s="113" t="s">
        <v>324</v>
      </c>
      <c r="I36" s="62" t="s">
        <v>432</v>
      </c>
      <c r="J36" s="62" t="s">
        <v>404</v>
      </c>
      <c r="K36" s="123" t="s">
        <v>5</v>
      </c>
      <c r="L36" s="116" t="s">
        <v>498</v>
      </c>
      <c r="M36" s="116" t="s">
        <v>498</v>
      </c>
      <c r="N36" s="117">
        <v>1</v>
      </c>
      <c r="O36" s="62" t="s">
        <v>432</v>
      </c>
      <c r="P36" s="62">
        <v>0</v>
      </c>
      <c r="Q36" s="62" t="e">
        <v>#VALUE!</v>
      </c>
      <c r="R36" s="115">
        <v>26</v>
      </c>
      <c r="S36" s="115">
        <v>91</v>
      </c>
      <c r="T36" s="115">
        <v>87.6</v>
      </c>
      <c r="U36" s="62" t="s">
        <v>432</v>
      </c>
      <c r="V36" s="118">
        <v>0</v>
      </c>
      <c r="W36" s="62" t="s">
        <v>432</v>
      </c>
      <c r="X36" s="62" t="s">
        <v>432</v>
      </c>
      <c r="Y36" s="62" t="s">
        <v>432</v>
      </c>
      <c r="Z36" s="62" t="s">
        <v>1</v>
      </c>
      <c r="AA36" s="115" t="s">
        <v>1</v>
      </c>
      <c r="AB36" s="119" t="s">
        <v>1</v>
      </c>
      <c r="AC36" s="118" t="s">
        <v>1</v>
      </c>
      <c r="AD36" s="118" t="s">
        <v>1</v>
      </c>
      <c r="AE36" s="120">
        <v>8</v>
      </c>
      <c r="AF36" s="121">
        <v>2.8</v>
      </c>
      <c r="AG36" s="115">
        <v>23.6</v>
      </c>
      <c r="AH36" s="115">
        <v>0</v>
      </c>
      <c r="AI36" s="120">
        <v>0</v>
      </c>
      <c r="AJ36" s="121">
        <v>143.6</v>
      </c>
      <c r="AK36" s="115" t="s">
        <v>432</v>
      </c>
      <c r="AL36" s="115" t="s">
        <v>432</v>
      </c>
      <c r="AM36" s="115">
        <v>457.6</v>
      </c>
      <c r="AN36" s="115" t="s">
        <v>432</v>
      </c>
      <c r="AO36" s="115" t="s">
        <v>1</v>
      </c>
      <c r="AP36" s="115" t="s">
        <v>1</v>
      </c>
      <c r="AQ36" s="120">
        <v>0</v>
      </c>
      <c r="AR36" s="104">
        <f>VLOOKUP(B36,[26]Budget!B:M,10,FALSE)</f>
        <v>607260000</v>
      </c>
      <c r="AS36" s="103">
        <v>1</v>
      </c>
      <c r="AT36" s="103">
        <v>1</v>
      </c>
      <c r="AU36" s="103">
        <f t="shared" si="0"/>
        <v>613</v>
      </c>
      <c r="AV36" s="62">
        <v>613</v>
      </c>
      <c r="AW36" s="103" t="str">
        <f>VLOOKUP(B36,'[26]Audit info'!A:D,2,FALSE)</f>
        <v>Qualified</v>
      </c>
      <c r="AX36" s="103" t="str">
        <f>VLOOKUP(B36,'[26]Audit info'!A:E,3,FALSE)</f>
        <v>Good</v>
      </c>
      <c r="AY36" s="36" t="e">
        <f>VLOOKUP(B36,'[26]List of intermediatie cities'!A:A,1,FALSE)</f>
        <v>#N/A</v>
      </c>
      <c r="AZ36" s="103" t="str">
        <f>VLOOKUP(B36,'[26]2021-22'!B:P,13,FALSE)</f>
        <v>F</v>
      </c>
      <c r="BA36" s="122" t="s">
        <v>499</v>
      </c>
      <c r="BB36" s="103" t="str">
        <f>VLOOKUP(B36,'[26]2020-21'!B:P,13,FALSE)</f>
        <v>F</v>
      </c>
      <c r="BC36" s="103" t="s">
        <v>499</v>
      </c>
      <c r="BD36" s="103" t="str">
        <f>VLOOKUP(B36,'[26]NT funded.unfunded'!$A:$AA,27,FALSE)</f>
        <v>Funded</v>
      </c>
      <c r="BE36" s="103">
        <v>1</v>
      </c>
    </row>
    <row r="37" spans="1:57" ht="18.75" customHeight="1" x14ac:dyDescent="0.3">
      <c r="A37" s="112">
        <v>30</v>
      </c>
      <c r="B37" s="62">
        <v>614</v>
      </c>
      <c r="C37" s="113" t="s">
        <v>171</v>
      </c>
      <c r="D37" s="113" t="s">
        <v>429</v>
      </c>
      <c r="E37" s="113" t="s">
        <v>434</v>
      </c>
      <c r="F37" s="62" t="s">
        <v>290</v>
      </c>
      <c r="G37" s="62" t="s">
        <v>290</v>
      </c>
      <c r="H37" s="113" t="s">
        <v>323</v>
      </c>
      <c r="I37" s="62" t="s">
        <v>432</v>
      </c>
      <c r="J37" s="62" t="s">
        <v>404</v>
      </c>
      <c r="K37" s="123" t="s">
        <v>5</v>
      </c>
      <c r="L37" s="116" t="s">
        <v>498</v>
      </c>
      <c r="M37" s="116" t="s">
        <v>498</v>
      </c>
      <c r="N37" s="124" t="s">
        <v>420</v>
      </c>
      <c r="O37" s="62" t="s">
        <v>432</v>
      </c>
      <c r="P37" s="62">
        <v>0</v>
      </c>
      <c r="Q37" s="62" t="e">
        <v>#VALUE!</v>
      </c>
      <c r="R37" s="115">
        <v>56</v>
      </c>
      <c r="S37" s="115">
        <v>94</v>
      </c>
      <c r="T37" s="115">
        <v>66.2</v>
      </c>
      <c r="U37" s="62" t="s">
        <v>432</v>
      </c>
      <c r="V37" s="118">
        <v>0</v>
      </c>
      <c r="W37" s="62" t="s">
        <v>432</v>
      </c>
      <c r="X37" s="62" t="s">
        <v>432</v>
      </c>
      <c r="Y37" s="62" t="s">
        <v>432</v>
      </c>
      <c r="Z37" s="62" t="s">
        <v>1</v>
      </c>
      <c r="AA37" s="115" t="s">
        <v>1</v>
      </c>
      <c r="AB37" s="119" t="s">
        <v>1</v>
      </c>
      <c r="AC37" s="118" t="s">
        <v>1</v>
      </c>
      <c r="AD37" s="118" t="s">
        <v>1</v>
      </c>
      <c r="AE37" s="120">
        <v>12.83</v>
      </c>
      <c r="AF37" s="121">
        <v>0.6</v>
      </c>
      <c r="AG37" s="115">
        <v>73.8</v>
      </c>
      <c r="AH37" s="115">
        <v>20</v>
      </c>
      <c r="AI37" s="120">
        <v>0</v>
      </c>
      <c r="AJ37" s="121">
        <v>28.4</v>
      </c>
      <c r="AK37" s="115" t="s">
        <v>404</v>
      </c>
      <c r="AL37" s="115" t="s">
        <v>432</v>
      </c>
      <c r="AM37" s="115">
        <v>275</v>
      </c>
      <c r="AN37" s="115" t="s">
        <v>404</v>
      </c>
      <c r="AO37" s="115">
        <v>100</v>
      </c>
      <c r="AP37" s="115">
        <v>126.8</v>
      </c>
      <c r="AQ37" s="120">
        <v>0</v>
      </c>
      <c r="AR37" s="104">
        <f>VLOOKUP(B37,[26]Budget!B:M,10,FALSE)</f>
        <v>147954619</v>
      </c>
      <c r="AS37" s="103">
        <v>1</v>
      </c>
      <c r="AT37" s="103">
        <v>1</v>
      </c>
      <c r="AU37" s="103">
        <f t="shared" si="0"/>
        <v>614</v>
      </c>
      <c r="AV37" s="62">
        <v>614</v>
      </c>
      <c r="AW37" s="103" t="str">
        <f>VLOOKUP(B37,'[26]Audit info'!A:D,2,FALSE)</f>
        <v>Qualified</v>
      </c>
      <c r="AX37" s="103" t="str">
        <f>VLOOKUP(B37,'[26]Audit info'!A:E,3,FALSE)</f>
        <v>Concerning</v>
      </c>
      <c r="AY37" s="36" t="e">
        <f>VLOOKUP(B37,'[26]List of intermediatie cities'!A:A,1,FALSE)</f>
        <v>#N/A</v>
      </c>
      <c r="AZ37" s="103" t="str">
        <f>VLOOKUP(B37,'[26]2021-22'!B:P,13,FALSE)</f>
        <v>F</v>
      </c>
      <c r="BA37" s="122" t="s">
        <v>503</v>
      </c>
      <c r="BB37" s="103" t="str">
        <f>VLOOKUP(B37,'[26]2020-21'!B:P,13,FALSE)</f>
        <v>F</v>
      </c>
      <c r="BC37" s="103" t="s">
        <v>503</v>
      </c>
      <c r="BD37" s="103" t="str">
        <f>VLOOKUP(B37,'[26]NT funded.unfunded'!$A:$AA,27,FALSE)</f>
        <v>Funded</v>
      </c>
      <c r="BE37" s="103">
        <v>1</v>
      </c>
    </row>
    <row r="38" spans="1:57" ht="18.75" customHeight="1" x14ac:dyDescent="0.3">
      <c r="A38" s="112">
        <v>31</v>
      </c>
      <c r="B38" s="62">
        <v>615</v>
      </c>
      <c r="C38" s="113" t="s">
        <v>11</v>
      </c>
      <c r="D38" s="113" t="s">
        <v>429</v>
      </c>
      <c r="E38" s="113" t="s">
        <v>434</v>
      </c>
      <c r="F38" s="62" t="s">
        <v>290</v>
      </c>
      <c r="G38" s="62" t="s">
        <v>290</v>
      </c>
      <c r="H38" s="113" t="s">
        <v>306</v>
      </c>
      <c r="I38" s="62" t="s">
        <v>432</v>
      </c>
      <c r="J38" s="62" t="s">
        <v>404</v>
      </c>
      <c r="K38" s="127" t="s">
        <v>3</v>
      </c>
      <c r="L38" s="115" t="s">
        <v>1</v>
      </c>
      <c r="M38" s="115" t="s">
        <v>1</v>
      </c>
      <c r="N38" s="117">
        <v>1</v>
      </c>
      <c r="O38" s="62" t="s">
        <v>432</v>
      </c>
      <c r="P38" s="62">
        <v>0</v>
      </c>
      <c r="Q38" s="62" t="e">
        <v>#VALUE!</v>
      </c>
      <c r="R38" s="115">
        <v>21</v>
      </c>
      <c r="S38" s="115">
        <v>98</v>
      </c>
      <c r="T38" s="115">
        <v>83.1</v>
      </c>
      <c r="U38" s="62" t="s">
        <v>432</v>
      </c>
      <c r="V38" s="118">
        <v>0</v>
      </c>
      <c r="W38" s="62" t="s">
        <v>432</v>
      </c>
      <c r="X38" s="62" t="s">
        <v>432</v>
      </c>
      <c r="Y38" s="62" t="s">
        <v>432</v>
      </c>
      <c r="Z38" s="62" t="s">
        <v>1</v>
      </c>
      <c r="AA38" s="115" t="s">
        <v>1</v>
      </c>
      <c r="AB38" s="119" t="s">
        <v>1</v>
      </c>
      <c r="AC38" s="118" t="s">
        <v>1</v>
      </c>
      <c r="AD38" s="118" t="s">
        <v>1</v>
      </c>
      <c r="AE38" s="120">
        <v>39.200000000000003</v>
      </c>
      <c r="AF38" s="121">
        <v>0.4</v>
      </c>
      <c r="AG38" s="115">
        <v>23.1</v>
      </c>
      <c r="AH38" s="115">
        <v>2.1</v>
      </c>
      <c r="AI38" s="120">
        <v>0</v>
      </c>
      <c r="AJ38" s="121">
        <v>34.700000000000003</v>
      </c>
      <c r="AK38" s="115" t="s">
        <v>432</v>
      </c>
      <c r="AL38" s="115" t="s">
        <v>432</v>
      </c>
      <c r="AM38" s="115">
        <v>763.8</v>
      </c>
      <c r="AN38" s="115" t="s">
        <v>404</v>
      </c>
      <c r="AO38" s="115">
        <v>100</v>
      </c>
      <c r="AP38" s="115">
        <v>204</v>
      </c>
      <c r="AQ38" s="120">
        <v>0</v>
      </c>
      <c r="AR38" s="104">
        <f>VLOOKUP(B38,[26]Budget!B:M,10,FALSE)</f>
        <v>422204000</v>
      </c>
      <c r="AS38" s="103">
        <v>1</v>
      </c>
      <c r="AT38" s="103">
        <v>1</v>
      </c>
      <c r="AU38" s="103">
        <f t="shared" si="0"/>
        <v>615</v>
      </c>
      <c r="AV38" s="62">
        <v>615</v>
      </c>
      <c r="AW38" s="103" t="str">
        <f>VLOOKUP(B38,'[26]Audit info'!A:D,2,FALSE)</f>
        <v>Financially unqualified with no findings on predetermined objectives or compliance with laws and regulations</v>
      </c>
      <c r="AX38" s="103" t="str">
        <f>VLOOKUP(B38,'[26]Audit info'!A:E,3,FALSE)</f>
        <v>Good</v>
      </c>
      <c r="AY38" s="36" t="e">
        <f>VLOOKUP(B38,'[26]List of intermediatie cities'!A:A,1,FALSE)</f>
        <v>#N/A</v>
      </c>
      <c r="AZ38" s="103">
        <f>VLOOKUP(B38,'[26]2021-22'!B:P,13,FALSE)</f>
        <v>1</v>
      </c>
      <c r="BA38" s="103" t="s">
        <v>503</v>
      </c>
      <c r="BB38" s="103" t="str">
        <f>VLOOKUP(B38,'[26]2020-21'!B:P,13,FALSE)</f>
        <v>F</v>
      </c>
      <c r="BC38" s="103" t="s">
        <v>499</v>
      </c>
      <c r="BD38" s="103" t="str">
        <f>VLOOKUP(B38,'[26]NT funded.unfunded'!$A:$AA,27,FALSE)</f>
        <v>Funded</v>
      </c>
    </row>
    <row r="39" spans="1:57" ht="18.75" customHeight="1" x14ac:dyDescent="0.3">
      <c r="A39" s="112">
        <v>32</v>
      </c>
      <c r="B39" s="62">
        <v>616</v>
      </c>
      <c r="C39" s="113" t="s">
        <v>266</v>
      </c>
      <c r="D39" s="113" t="s">
        <v>429</v>
      </c>
      <c r="E39" s="113" t="s">
        <v>434</v>
      </c>
      <c r="F39" s="62" t="s">
        <v>290</v>
      </c>
      <c r="G39" s="62" t="s">
        <v>290</v>
      </c>
      <c r="H39" s="113" t="s">
        <v>322</v>
      </c>
      <c r="I39" s="62" t="s">
        <v>432</v>
      </c>
      <c r="J39" s="62" t="s">
        <v>404</v>
      </c>
      <c r="K39" s="116" t="s">
        <v>7</v>
      </c>
      <c r="L39" s="116" t="s">
        <v>498</v>
      </c>
      <c r="M39" s="116" t="s">
        <v>498</v>
      </c>
      <c r="N39" s="125" t="s">
        <v>501</v>
      </c>
      <c r="O39" s="62" t="s">
        <v>432</v>
      </c>
      <c r="P39" s="62">
        <v>0</v>
      </c>
      <c r="Q39" s="62" t="e">
        <v>#VALUE!</v>
      </c>
      <c r="R39" s="115" t="s">
        <v>1</v>
      </c>
      <c r="S39" s="115" t="s">
        <v>1</v>
      </c>
      <c r="T39" s="115" t="s">
        <v>1</v>
      </c>
      <c r="U39" s="62" t="s">
        <v>1</v>
      </c>
      <c r="V39" s="118" t="s">
        <v>1</v>
      </c>
      <c r="W39" s="62" t="s">
        <v>1</v>
      </c>
      <c r="X39" s="62" t="s">
        <v>1</v>
      </c>
      <c r="Y39" s="62" t="s">
        <v>1</v>
      </c>
      <c r="Z39" s="62" t="s">
        <v>1</v>
      </c>
      <c r="AA39" s="115" t="s">
        <v>1</v>
      </c>
      <c r="AB39" s="119" t="s">
        <v>1</v>
      </c>
      <c r="AC39" s="118" t="s">
        <v>1</v>
      </c>
      <c r="AD39" s="118" t="s">
        <v>1</v>
      </c>
      <c r="AE39" s="120" t="s">
        <v>1</v>
      </c>
      <c r="AF39" s="121" t="s">
        <v>1</v>
      </c>
      <c r="AG39" s="115" t="s">
        <v>1</v>
      </c>
      <c r="AH39" s="115" t="s">
        <v>1</v>
      </c>
      <c r="AI39" s="120" t="s">
        <v>1</v>
      </c>
      <c r="AJ39" s="121" t="s">
        <v>1</v>
      </c>
      <c r="AK39" s="115" t="s">
        <v>1</v>
      </c>
      <c r="AL39" s="115" t="s">
        <v>1</v>
      </c>
      <c r="AM39" s="115" t="s">
        <v>1</v>
      </c>
      <c r="AN39" s="115" t="s">
        <v>1</v>
      </c>
      <c r="AO39" s="115" t="s">
        <v>1</v>
      </c>
      <c r="AP39" s="115" t="s">
        <v>1</v>
      </c>
      <c r="AQ39" s="120">
        <v>0</v>
      </c>
      <c r="AR39" s="104">
        <f>VLOOKUP(B39,[26]Budget!B:M,10,FALSE)</f>
        <v>353210000</v>
      </c>
      <c r="AS39" s="103">
        <v>1</v>
      </c>
      <c r="AT39" s="103" t="s">
        <v>502</v>
      </c>
      <c r="AU39" s="103">
        <f t="shared" si="0"/>
        <v>616</v>
      </c>
      <c r="AV39" s="62">
        <v>616</v>
      </c>
      <c r="AW39" s="103" t="str">
        <f>VLOOKUP(B39,'[26]Audit info'!A:D,2,FALSE)</f>
        <v>Disclaimer</v>
      </c>
      <c r="AX39" s="103" t="str">
        <f>VLOOKUP(B39,'[26]Audit info'!A:E,3,FALSE)</f>
        <v>Going concern risk / adverse / disclaimer</v>
      </c>
      <c r="AY39" s="36" t="e">
        <f>VLOOKUP(B39,'[26]List of intermediatie cities'!A:A,1,FALSE)</f>
        <v>#N/A</v>
      </c>
      <c r="AZ39" s="103" t="str">
        <f>VLOOKUP(B39,'[26]2021-22'!B:P,13,FALSE)</f>
        <v>M</v>
      </c>
      <c r="BA39" s="103" t="s">
        <v>503</v>
      </c>
      <c r="BB39" s="103" t="str">
        <f>VLOOKUP(B39,'[26]2020-21'!B:P,13,FALSE)</f>
        <v>M</v>
      </c>
      <c r="BC39" s="103" t="s">
        <v>503</v>
      </c>
      <c r="BD39" s="103" t="str">
        <f>VLOOKUP(B39,'[26]NT funded.unfunded'!$A:$AA,27,FALSE)</f>
        <v>Unfunded</v>
      </c>
    </row>
    <row r="40" spans="1:57" ht="18.75" customHeight="1" x14ac:dyDescent="0.3">
      <c r="A40" s="112">
        <v>33</v>
      </c>
      <c r="B40" s="62">
        <v>618</v>
      </c>
      <c r="C40" s="113" t="s">
        <v>13</v>
      </c>
      <c r="D40" s="113" t="s">
        <v>429</v>
      </c>
      <c r="E40" s="113" t="s">
        <v>430</v>
      </c>
      <c r="F40" s="62" t="s">
        <v>290</v>
      </c>
      <c r="G40" s="62" t="s">
        <v>290</v>
      </c>
      <c r="H40" s="113" t="s">
        <v>306</v>
      </c>
      <c r="I40" s="62" t="s">
        <v>432</v>
      </c>
      <c r="J40" s="62" t="s">
        <v>404</v>
      </c>
      <c r="K40" s="127" t="s">
        <v>3</v>
      </c>
      <c r="L40" s="115" t="s">
        <v>1</v>
      </c>
      <c r="M40" s="115" t="s">
        <v>1</v>
      </c>
      <c r="N40" s="124" t="s">
        <v>420</v>
      </c>
      <c r="O40" s="62" t="s">
        <v>432</v>
      </c>
      <c r="P40" s="62">
        <v>0</v>
      </c>
      <c r="Q40" s="62" t="e">
        <v>#VALUE!</v>
      </c>
      <c r="R40" s="115">
        <v>256</v>
      </c>
      <c r="S40" s="115">
        <v>265</v>
      </c>
      <c r="T40" s="115">
        <v>47.9</v>
      </c>
      <c r="U40" s="62" t="s">
        <v>432</v>
      </c>
      <c r="V40" s="118">
        <v>0</v>
      </c>
      <c r="W40" s="62" t="s">
        <v>432</v>
      </c>
      <c r="X40" s="62" t="s">
        <v>432</v>
      </c>
      <c r="Y40" s="62" t="s">
        <v>432</v>
      </c>
      <c r="Z40" s="62" t="s">
        <v>432</v>
      </c>
      <c r="AA40" s="115">
        <v>0</v>
      </c>
      <c r="AB40" s="119">
        <v>2381.73</v>
      </c>
      <c r="AC40" s="118">
        <v>142659616</v>
      </c>
      <c r="AD40" s="118">
        <v>5989746</v>
      </c>
      <c r="AE40" s="120">
        <v>36</v>
      </c>
      <c r="AF40" s="121">
        <v>1.43</v>
      </c>
      <c r="AG40" s="115">
        <v>18.8</v>
      </c>
      <c r="AH40" s="115">
        <v>0</v>
      </c>
      <c r="AI40" s="120">
        <v>37</v>
      </c>
      <c r="AJ40" s="121">
        <v>0.1</v>
      </c>
      <c r="AK40" s="115" t="s">
        <v>404</v>
      </c>
      <c r="AL40" s="115" t="s">
        <v>432</v>
      </c>
      <c r="AM40" s="115">
        <v>280</v>
      </c>
      <c r="AN40" s="115" t="s">
        <v>404</v>
      </c>
      <c r="AO40" s="115">
        <v>0</v>
      </c>
      <c r="AP40" s="115">
        <v>0</v>
      </c>
      <c r="AQ40" s="120">
        <v>0</v>
      </c>
      <c r="AR40" s="104">
        <f>VLOOKUP(B40,[26]Budget!B:M,10,FALSE)</f>
        <v>899503000</v>
      </c>
      <c r="AS40" s="103">
        <v>1</v>
      </c>
      <c r="AT40" s="103">
        <v>1</v>
      </c>
      <c r="AU40" s="103">
        <f t="shared" si="0"/>
        <v>618</v>
      </c>
      <c r="AV40" s="62">
        <v>618</v>
      </c>
      <c r="AW40" s="103" t="str">
        <f>VLOOKUP(B40,'[26]Audit info'!A:D,2,FALSE)</f>
        <v>Financially unqualified with no findings on predetermined objectives or compliance with laws and regulations</v>
      </c>
      <c r="AX40" s="103" t="str">
        <f>VLOOKUP(B40,'[26]Audit info'!A:E,3,FALSE)</f>
        <v>Concerning</v>
      </c>
      <c r="AY40" s="36" t="e">
        <f>VLOOKUP(B40,'[26]List of intermediatie cities'!A:A,1,FALSE)</f>
        <v>#N/A</v>
      </c>
      <c r="AZ40" s="103" t="str">
        <f>VLOOKUP(B40,'[26]2021-22'!B:P,13,FALSE)</f>
        <v>F</v>
      </c>
      <c r="BA40" s="122" t="s">
        <v>503</v>
      </c>
      <c r="BB40" s="103" t="str">
        <f>VLOOKUP(B40,'[26]2020-21'!B:P,13,FALSE)</f>
        <v>F</v>
      </c>
      <c r="BC40" s="103" t="s">
        <v>503</v>
      </c>
      <c r="BD40" s="103" t="str">
        <f>VLOOKUP(B40,'[26]NT funded.unfunded'!$A:$AA,27,FALSE)</f>
        <v>Funded</v>
      </c>
    </row>
    <row r="41" spans="1:57" ht="18" customHeight="1" x14ac:dyDescent="0.3">
      <c r="A41" s="112">
        <v>34</v>
      </c>
      <c r="B41" s="62">
        <v>619</v>
      </c>
      <c r="C41" s="113" t="s">
        <v>51</v>
      </c>
      <c r="D41" s="113" t="s">
        <v>429</v>
      </c>
      <c r="E41" s="113" t="s">
        <v>434</v>
      </c>
      <c r="F41" s="62" t="s">
        <v>290</v>
      </c>
      <c r="G41" s="62" t="s">
        <v>290</v>
      </c>
      <c r="H41" s="113" t="s">
        <v>307</v>
      </c>
      <c r="I41" s="62" t="s">
        <v>432</v>
      </c>
      <c r="J41" s="62" t="s">
        <v>404</v>
      </c>
      <c r="K41" s="114" t="s">
        <v>4</v>
      </c>
      <c r="L41" s="115" t="s">
        <v>1</v>
      </c>
      <c r="M41" s="116" t="s">
        <v>498</v>
      </c>
      <c r="N41" s="117">
        <v>1</v>
      </c>
      <c r="O41" s="62" t="s">
        <v>432</v>
      </c>
      <c r="P41" s="62">
        <v>0</v>
      </c>
      <c r="Q41" s="62" t="e">
        <v>#VALUE!</v>
      </c>
      <c r="R41" s="115">
        <v>90</v>
      </c>
      <c r="S41" s="115">
        <v>594</v>
      </c>
      <c r="T41" s="115">
        <v>68.7</v>
      </c>
      <c r="U41" s="62" t="s">
        <v>432</v>
      </c>
      <c r="V41" s="118">
        <v>0</v>
      </c>
      <c r="W41" s="62" t="s">
        <v>432</v>
      </c>
      <c r="X41" s="62" t="s">
        <v>432</v>
      </c>
      <c r="Y41" s="62" t="s">
        <v>432</v>
      </c>
      <c r="Z41" s="62" t="s">
        <v>1</v>
      </c>
      <c r="AA41" s="115" t="s">
        <v>1</v>
      </c>
      <c r="AB41" s="119" t="s">
        <v>1</v>
      </c>
      <c r="AC41" s="118" t="s">
        <v>1</v>
      </c>
      <c r="AD41" s="118" t="s">
        <v>1</v>
      </c>
      <c r="AE41" s="120">
        <v>15.7</v>
      </c>
      <c r="AF41" s="121">
        <v>1.9</v>
      </c>
      <c r="AG41" s="115">
        <v>24.7</v>
      </c>
      <c r="AH41" s="115">
        <v>100</v>
      </c>
      <c r="AI41" s="120">
        <v>0</v>
      </c>
      <c r="AJ41" s="121">
        <v>17.100000000000001</v>
      </c>
      <c r="AK41" s="115" t="s">
        <v>432</v>
      </c>
      <c r="AL41" s="115" t="s">
        <v>432</v>
      </c>
      <c r="AM41" s="115">
        <v>203.9</v>
      </c>
      <c r="AN41" s="115" t="s">
        <v>432</v>
      </c>
      <c r="AO41" s="115">
        <v>100</v>
      </c>
      <c r="AP41" s="115">
        <v>158</v>
      </c>
      <c r="AQ41" s="120">
        <v>0</v>
      </c>
      <c r="AR41" s="104">
        <f>VLOOKUP(B41,[26]Budget!B:M,10,FALSE)</f>
        <v>670671001</v>
      </c>
      <c r="AS41" s="103">
        <v>1</v>
      </c>
      <c r="AT41" s="103">
        <v>1</v>
      </c>
      <c r="AU41" s="103">
        <f t="shared" si="0"/>
        <v>619</v>
      </c>
      <c r="AV41" s="62">
        <v>619</v>
      </c>
      <c r="AW41" s="103" t="str">
        <f>VLOOKUP(B41,'[26]Audit info'!A:D,2,FALSE)</f>
        <v>Financially unqualified with findings on predetermined objectives and/or compliance with laws and regulations</v>
      </c>
      <c r="AX41" s="103" t="str">
        <f>VLOOKUP(B41,'[26]Audit info'!A:E,3,FALSE)</f>
        <v>Good</v>
      </c>
      <c r="AY41" s="36" t="e">
        <f>VLOOKUP(B41,'[26]List of intermediatie cities'!A:A,1,FALSE)</f>
        <v>#N/A</v>
      </c>
      <c r="AZ41" s="103" t="str">
        <f>VLOOKUP(B41,'[26]2021-22'!B:P,13,FALSE)</f>
        <v>F</v>
      </c>
      <c r="BA41" s="122" t="s">
        <v>499</v>
      </c>
      <c r="BB41" s="103" t="str">
        <f>VLOOKUP(B41,'[26]2020-21'!B:P,13,FALSE)</f>
        <v>F</v>
      </c>
      <c r="BC41" s="103" t="s">
        <v>499</v>
      </c>
      <c r="BD41" s="103" t="str">
        <f>VLOOKUP(B41,'[26]NT funded.unfunded'!$A:$AA,27,FALSE)</f>
        <v>Funded</v>
      </c>
      <c r="BE41" s="103">
        <v>1</v>
      </c>
    </row>
    <row r="42" spans="1:57" ht="18.75" customHeight="1" x14ac:dyDescent="0.3">
      <c r="A42" s="112">
        <v>35</v>
      </c>
      <c r="B42" s="62">
        <v>620</v>
      </c>
      <c r="C42" s="113" t="s">
        <v>155</v>
      </c>
      <c r="D42" s="113" t="s">
        <v>437</v>
      </c>
      <c r="E42" s="113" t="s">
        <v>438</v>
      </c>
      <c r="F42" s="62" t="s">
        <v>296</v>
      </c>
      <c r="G42" s="62" t="s">
        <v>296</v>
      </c>
      <c r="H42" s="113" t="s">
        <v>351</v>
      </c>
      <c r="I42" s="62" t="s">
        <v>432</v>
      </c>
      <c r="J42" s="62" t="s">
        <v>404</v>
      </c>
      <c r="K42" s="114" t="s">
        <v>4</v>
      </c>
      <c r="L42" s="116" t="s">
        <v>498</v>
      </c>
      <c r="M42" s="116" t="s">
        <v>498</v>
      </c>
      <c r="N42" s="125" t="s">
        <v>501</v>
      </c>
      <c r="O42" s="62" t="s">
        <v>404</v>
      </c>
      <c r="P42" s="62">
        <v>0</v>
      </c>
      <c r="Q42" s="62" t="e">
        <v>#VALUE!</v>
      </c>
      <c r="R42" s="115">
        <v>73</v>
      </c>
      <c r="S42" s="115">
        <v>64</v>
      </c>
      <c r="T42" s="115">
        <v>54</v>
      </c>
      <c r="U42" s="62" t="s">
        <v>404</v>
      </c>
      <c r="V42" s="118">
        <v>251046051</v>
      </c>
      <c r="W42" s="62" t="s">
        <v>404</v>
      </c>
      <c r="X42" s="62" t="s">
        <v>432</v>
      </c>
      <c r="Y42" s="62" t="s">
        <v>432</v>
      </c>
      <c r="Z42" s="62" t="s">
        <v>1</v>
      </c>
      <c r="AA42" s="115" t="s">
        <v>1</v>
      </c>
      <c r="AB42" s="119" t="s">
        <v>1</v>
      </c>
      <c r="AC42" s="118" t="s">
        <v>1</v>
      </c>
      <c r="AD42" s="118" t="s">
        <v>1</v>
      </c>
      <c r="AE42" s="120">
        <v>30.8</v>
      </c>
      <c r="AF42" s="121">
        <v>1.8</v>
      </c>
      <c r="AG42" s="115">
        <v>8</v>
      </c>
      <c r="AH42" s="115">
        <v>9.81</v>
      </c>
      <c r="AI42" s="120">
        <v>0</v>
      </c>
      <c r="AJ42" s="121">
        <v>141</v>
      </c>
      <c r="AK42" s="115" t="s">
        <v>432</v>
      </c>
      <c r="AL42" s="115" t="s">
        <v>432</v>
      </c>
      <c r="AM42" s="115">
        <v>69</v>
      </c>
      <c r="AN42" s="115" t="s">
        <v>432</v>
      </c>
      <c r="AO42" s="115">
        <v>59</v>
      </c>
      <c r="AP42" s="115">
        <v>69</v>
      </c>
      <c r="AQ42" s="120">
        <v>3</v>
      </c>
      <c r="AR42" s="104">
        <f>VLOOKUP(B42,[26]Budget!B:M,10,FALSE)</f>
        <v>3346735559</v>
      </c>
      <c r="AS42" s="103">
        <v>2</v>
      </c>
      <c r="AT42" s="103">
        <v>2</v>
      </c>
      <c r="AU42" s="103" t="e">
        <f t="shared" si="0"/>
        <v>#N/A</v>
      </c>
      <c r="AV42" s="62">
        <v>621</v>
      </c>
      <c r="AW42" s="103" t="str">
        <f>VLOOKUP(B42,'[26]Audit info'!A:D,2,FALSE)</f>
        <v>Financially unqualified with findings on predetermined objectives and/or compliance with laws and regulations</v>
      </c>
      <c r="AX42" s="103" t="str">
        <f>VLOOKUP(B42,'[26]Audit info'!A:E,3,FALSE)</f>
        <v>Going concern risk / adverse / disclaimer</v>
      </c>
      <c r="AY42" s="36" t="e">
        <f>VLOOKUP(B42,'[26]List of intermediatie cities'!A:A,1,FALSE)</f>
        <v>#N/A</v>
      </c>
      <c r="AZ42" s="103" t="str">
        <f>VLOOKUP(B42,'[26]2021-22'!B:P,13,FALSE)</f>
        <v>M</v>
      </c>
      <c r="BA42" s="103" t="s">
        <v>503</v>
      </c>
      <c r="BB42" s="103" t="str">
        <f>VLOOKUP(B42,'[26]2020-21'!B:P,13,FALSE)</f>
        <v>M</v>
      </c>
      <c r="BC42" s="103" t="s">
        <v>503</v>
      </c>
      <c r="BD42" s="103" t="e">
        <f>VLOOKUP(B42,'[26]NT funded.unfunded'!$A:$AA,27,FALSE)</f>
        <v>#N/A</v>
      </c>
    </row>
    <row r="43" spans="1:57" ht="18.75" customHeight="1" x14ac:dyDescent="0.3">
      <c r="A43" s="112">
        <v>36</v>
      </c>
      <c r="B43" s="62">
        <v>621</v>
      </c>
      <c r="C43" s="113" t="s">
        <v>68</v>
      </c>
      <c r="D43" s="113" t="s">
        <v>429</v>
      </c>
      <c r="E43" s="113" t="s">
        <v>430</v>
      </c>
      <c r="F43" s="62" t="s">
        <v>296</v>
      </c>
      <c r="G43" s="62" t="s">
        <v>296</v>
      </c>
      <c r="H43" s="113" t="s">
        <v>326</v>
      </c>
      <c r="I43" s="62" t="s">
        <v>432</v>
      </c>
      <c r="J43" s="62" t="s">
        <v>404</v>
      </c>
      <c r="K43" s="114" t="s">
        <v>4</v>
      </c>
      <c r="L43" s="115" t="s">
        <v>1</v>
      </c>
      <c r="M43" s="116" t="s">
        <v>498</v>
      </c>
      <c r="N43" s="124" t="s">
        <v>420</v>
      </c>
      <c r="O43" s="62" t="s">
        <v>432</v>
      </c>
      <c r="P43" s="62">
        <v>0</v>
      </c>
      <c r="Q43" s="62" t="e">
        <v>#VALUE!</v>
      </c>
      <c r="R43" s="115">
        <v>44</v>
      </c>
      <c r="S43" s="115">
        <v>240</v>
      </c>
      <c r="T43" s="115">
        <v>99.2</v>
      </c>
      <c r="U43" s="62" t="s">
        <v>404</v>
      </c>
      <c r="V43" s="118">
        <v>9765380</v>
      </c>
      <c r="W43" s="62" t="s">
        <v>432</v>
      </c>
      <c r="X43" s="62" t="s">
        <v>432</v>
      </c>
      <c r="Y43" s="62" t="s">
        <v>432</v>
      </c>
      <c r="Z43" s="62" t="s">
        <v>1</v>
      </c>
      <c r="AA43" s="115" t="s">
        <v>1</v>
      </c>
      <c r="AB43" s="119" t="s">
        <v>1</v>
      </c>
      <c r="AC43" s="118" t="s">
        <v>1</v>
      </c>
      <c r="AD43" s="118" t="s">
        <v>1</v>
      </c>
      <c r="AE43" s="120">
        <v>88.7</v>
      </c>
      <c r="AF43" s="121">
        <v>1</v>
      </c>
      <c r="AG43" s="115">
        <v>1</v>
      </c>
      <c r="AH43" s="115">
        <v>0</v>
      </c>
      <c r="AI43" s="120">
        <v>0</v>
      </c>
      <c r="AJ43" s="121">
        <v>27.5</v>
      </c>
      <c r="AK43" s="115" t="s">
        <v>432</v>
      </c>
      <c r="AL43" s="115" t="s">
        <v>432</v>
      </c>
      <c r="AM43" s="115">
        <v>446</v>
      </c>
      <c r="AN43" s="115" t="s">
        <v>432</v>
      </c>
      <c r="AO43" s="115">
        <v>3</v>
      </c>
      <c r="AP43" s="115">
        <v>40</v>
      </c>
      <c r="AQ43" s="120">
        <v>0</v>
      </c>
      <c r="AR43" s="104">
        <f>VLOOKUP(B43,[26]Budget!B:M,10,FALSE)</f>
        <v>203121000</v>
      </c>
      <c r="AS43" s="103">
        <v>1</v>
      </c>
      <c r="AT43" s="103">
        <v>1</v>
      </c>
      <c r="AU43" s="103">
        <f t="shared" si="0"/>
        <v>621</v>
      </c>
      <c r="AV43" s="62">
        <v>622</v>
      </c>
      <c r="AW43" s="103" t="str">
        <f>VLOOKUP(B43,'[26]Audit info'!A:D,2,FALSE)</f>
        <v>Financially unqualified with findings on predetermined objectives and/or compliance with laws and regulations</v>
      </c>
      <c r="AX43" s="103" t="str">
        <f>VLOOKUP(B43,'[26]Audit info'!A:E,3,FALSE)</f>
        <v>Concerning</v>
      </c>
      <c r="AY43" s="36" t="e">
        <f>VLOOKUP(B43,'[26]List of intermediatie cities'!A:A,1,FALSE)</f>
        <v>#N/A</v>
      </c>
      <c r="AZ43" s="103" t="str">
        <f>VLOOKUP(B43,'[26]2021-22'!B:P,13,FALSE)</f>
        <v>F</v>
      </c>
      <c r="BA43" s="122" t="s">
        <v>503</v>
      </c>
      <c r="BB43" s="103" t="str">
        <f>VLOOKUP(B43,'[26]2020-21'!B:P,13,FALSE)</f>
        <v>F</v>
      </c>
      <c r="BC43" s="103" t="s">
        <v>503</v>
      </c>
      <c r="BD43" s="103" t="str">
        <f>VLOOKUP(B43,'[26]NT funded.unfunded'!$A:$AA,27,FALSE)</f>
        <v>Funded</v>
      </c>
      <c r="BE43" s="103">
        <v>1</v>
      </c>
    </row>
    <row r="44" spans="1:57" ht="18.75" customHeight="1" x14ac:dyDescent="0.3">
      <c r="A44" s="112">
        <v>37</v>
      </c>
      <c r="B44" s="62">
        <v>622</v>
      </c>
      <c r="C44" s="113" t="s">
        <v>69</v>
      </c>
      <c r="D44" s="113" t="s">
        <v>429</v>
      </c>
      <c r="E44" s="113" t="s">
        <v>430</v>
      </c>
      <c r="F44" s="62" t="s">
        <v>296</v>
      </c>
      <c r="G44" s="62" t="s">
        <v>296</v>
      </c>
      <c r="H44" s="113" t="s">
        <v>327</v>
      </c>
      <c r="I44" s="62" t="s">
        <v>432</v>
      </c>
      <c r="J44" s="62" t="s">
        <v>404</v>
      </c>
      <c r="K44" s="114" t="s">
        <v>4</v>
      </c>
      <c r="L44" s="116" t="s">
        <v>498</v>
      </c>
      <c r="M44" s="116" t="s">
        <v>498</v>
      </c>
      <c r="N44" s="124" t="s">
        <v>420</v>
      </c>
      <c r="O44" s="62" t="s">
        <v>432</v>
      </c>
      <c r="P44" s="62">
        <v>0</v>
      </c>
      <c r="Q44" s="62" t="e">
        <v>#VALUE!</v>
      </c>
      <c r="R44" s="115">
        <v>42</v>
      </c>
      <c r="S44" s="115">
        <v>310</v>
      </c>
      <c r="T44" s="115">
        <v>38</v>
      </c>
      <c r="U44" s="62" t="s">
        <v>404</v>
      </c>
      <c r="V44" s="118">
        <v>148130</v>
      </c>
      <c r="W44" s="62" t="s">
        <v>432</v>
      </c>
      <c r="X44" s="62" t="s">
        <v>432</v>
      </c>
      <c r="Y44" s="62" t="s">
        <v>432</v>
      </c>
      <c r="Z44" s="62" t="s">
        <v>1</v>
      </c>
      <c r="AA44" s="115" t="s">
        <v>1</v>
      </c>
      <c r="AB44" s="119" t="s">
        <v>1</v>
      </c>
      <c r="AC44" s="118" t="s">
        <v>1</v>
      </c>
      <c r="AD44" s="118" t="s">
        <v>1</v>
      </c>
      <c r="AE44" s="120">
        <v>37.200000000000003</v>
      </c>
      <c r="AF44" s="121">
        <v>8.9600000000000009</v>
      </c>
      <c r="AG44" s="115">
        <v>4.0999999999999996</v>
      </c>
      <c r="AH44" s="115">
        <v>0</v>
      </c>
      <c r="AI44" s="120">
        <v>0</v>
      </c>
      <c r="AJ44" s="121">
        <v>16.79</v>
      </c>
      <c r="AK44" s="115" t="s">
        <v>432</v>
      </c>
      <c r="AL44" s="115" t="s">
        <v>432</v>
      </c>
      <c r="AM44" s="115">
        <v>303.5</v>
      </c>
      <c r="AN44" s="115" t="s">
        <v>404</v>
      </c>
      <c r="AO44" s="115">
        <v>7</v>
      </c>
      <c r="AP44" s="115">
        <v>51</v>
      </c>
      <c r="AQ44" s="120">
        <v>0</v>
      </c>
      <c r="AR44" s="104">
        <f>VLOOKUP(B44,[26]Budget!B:M,10,FALSE)</f>
        <v>181282857</v>
      </c>
      <c r="AS44" s="103">
        <v>1</v>
      </c>
      <c r="AT44" s="103">
        <v>1</v>
      </c>
      <c r="AU44" s="103">
        <f t="shared" si="0"/>
        <v>622</v>
      </c>
      <c r="AV44" s="62">
        <v>623</v>
      </c>
      <c r="AW44" s="103" t="str">
        <f>VLOOKUP(B44,'[26]Audit info'!A:D,2,FALSE)</f>
        <v>Financially unqualified with findings on predetermined objectives and/or compliance with laws and regulations</v>
      </c>
      <c r="AX44" s="103" t="str">
        <f>VLOOKUP(B44,'[26]Audit info'!A:E,3,FALSE)</f>
        <v>Concerning</v>
      </c>
      <c r="AY44" s="36" t="e">
        <f>VLOOKUP(B44,'[26]List of intermediatie cities'!A:A,1,FALSE)</f>
        <v>#N/A</v>
      </c>
      <c r="AZ44" s="103" t="str">
        <f>VLOOKUP(B44,'[26]2021-22'!B:P,13,FALSE)</f>
        <v>F</v>
      </c>
      <c r="BA44" s="122" t="s">
        <v>503</v>
      </c>
      <c r="BB44" s="103">
        <f>VLOOKUP(B44,'[26]2020-21'!B:P,13,FALSE)</f>
        <v>1</v>
      </c>
      <c r="BC44" s="103" t="s">
        <v>504</v>
      </c>
      <c r="BD44" s="103" t="str">
        <f>VLOOKUP(B44,'[26]NT funded.unfunded'!$A:$AA,27,FALSE)</f>
        <v>Funded</v>
      </c>
      <c r="BE44" s="103">
        <v>1</v>
      </c>
    </row>
    <row r="45" spans="1:57" ht="18.75" customHeight="1" x14ac:dyDescent="0.3">
      <c r="A45" s="112">
        <v>38</v>
      </c>
      <c r="B45" s="62">
        <v>623</v>
      </c>
      <c r="C45" s="113" t="s">
        <v>67</v>
      </c>
      <c r="D45" s="113" t="s">
        <v>429</v>
      </c>
      <c r="E45" s="113" t="s">
        <v>430</v>
      </c>
      <c r="F45" s="62" t="s">
        <v>296</v>
      </c>
      <c r="G45" s="62" t="s">
        <v>296</v>
      </c>
      <c r="H45" s="113" t="s">
        <v>328</v>
      </c>
      <c r="I45" s="62" t="s">
        <v>432</v>
      </c>
      <c r="J45" s="62" t="s">
        <v>404</v>
      </c>
      <c r="K45" s="114" t="s">
        <v>4</v>
      </c>
      <c r="L45" s="115" t="s">
        <v>1</v>
      </c>
      <c r="M45" s="116" t="s">
        <v>498</v>
      </c>
      <c r="N45" s="125" t="s">
        <v>501</v>
      </c>
      <c r="O45" s="62" t="s">
        <v>404</v>
      </c>
      <c r="P45" s="62">
        <v>0</v>
      </c>
      <c r="Q45" s="62" t="e">
        <v>#VALUE!</v>
      </c>
      <c r="R45" s="115">
        <v>153</v>
      </c>
      <c r="S45" s="115">
        <v>1883</v>
      </c>
      <c r="T45" s="115">
        <v>69</v>
      </c>
      <c r="U45" s="62" t="s">
        <v>432</v>
      </c>
      <c r="V45" s="118">
        <v>0</v>
      </c>
      <c r="W45" s="62" t="s">
        <v>404</v>
      </c>
      <c r="X45" s="62" t="s">
        <v>404</v>
      </c>
      <c r="Y45" s="62" t="s">
        <v>432</v>
      </c>
      <c r="Z45" s="62" t="s">
        <v>1</v>
      </c>
      <c r="AA45" s="115" t="s">
        <v>1</v>
      </c>
      <c r="AB45" s="119" t="s">
        <v>1</v>
      </c>
      <c r="AC45" s="118" t="s">
        <v>1</v>
      </c>
      <c r="AD45" s="118" t="s">
        <v>1</v>
      </c>
      <c r="AE45" s="120">
        <v>130.5</v>
      </c>
      <c r="AF45" s="121">
        <v>1.6</v>
      </c>
      <c r="AG45" s="115">
        <v>1.2</v>
      </c>
      <c r="AH45" s="115">
        <v>0</v>
      </c>
      <c r="AI45" s="120">
        <v>0</v>
      </c>
      <c r="AJ45" s="121">
        <v>30.11</v>
      </c>
      <c r="AK45" s="115" t="s">
        <v>404</v>
      </c>
      <c r="AL45" s="115" t="s">
        <v>432</v>
      </c>
      <c r="AM45" s="115">
        <v>21.7</v>
      </c>
      <c r="AN45" s="115" t="s">
        <v>432</v>
      </c>
      <c r="AO45" s="115">
        <v>9</v>
      </c>
      <c r="AP45" s="115">
        <v>72</v>
      </c>
      <c r="AQ45" s="120" t="s">
        <v>500</v>
      </c>
      <c r="AR45" s="104">
        <f>VLOOKUP(B45,[26]Budget!B:M,10,FALSE)</f>
        <v>69832488</v>
      </c>
      <c r="AS45" s="103">
        <v>1</v>
      </c>
      <c r="AT45" s="103">
        <v>1</v>
      </c>
      <c r="AU45" s="103">
        <f t="shared" si="0"/>
        <v>623</v>
      </c>
      <c r="AV45" s="62">
        <v>624</v>
      </c>
      <c r="AW45" s="103" t="str">
        <f>VLOOKUP(B45,'[26]Audit info'!A:D,2,FALSE)</f>
        <v>Financially unqualified with findings on predetermined objectives and/or compliance with laws and regulations</v>
      </c>
      <c r="AX45" s="103" t="str">
        <f>VLOOKUP(B45,'[26]Audit info'!A:E,3,FALSE)</f>
        <v>Going concern risk / adverse / disclaimer</v>
      </c>
      <c r="AY45" s="36" t="e">
        <f>VLOOKUP(B45,'[26]List of intermediatie cities'!A:A,1,FALSE)</f>
        <v>#N/A</v>
      </c>
      <c r="AZ45" s="103" t="str">
        <f>VLOOKUP(B45,'[26]2021-22'!B:P,13,FALSE)</f>
        <v>M</v>
      </c>
      <c r="BA45" s="103" t="s">
        <v>503</v>
      </c>
      <c r="BB45" s="103" t="str">
        <f>VLOOKUP(B45,'[26]2020-21'!B:P,13,FALSE)</f>
        <v>M</v>
      </c>
      <c r="BC45" s="103" t="s">
        <v>503</v>
      </c>
      <c r="BD45" s="103" t="str">
        <f>VLOOKUP(B45,'[26]NT funded.unfunded'!$A:$AA,27,FALSE)</f>
        <v>Funded</v>
      </c>
      <c r="BE45" s="103">
        <v>1</v>
      </c>
    </row>
    <row r="46" spans="1:57" ht="18.75" customHeight="1" x14ac:dyDescent="0.3">
      <c r="A46" s="112">
        <v>39</v>
      </c>
      <c r="B46" s="62">
        <v>624</v>
      </c>
      <c r="C46" s="113" t="s">
        <v>193</v>
      </c>
      <c r="D46" s="113" t="s">
        <v>429</v>
      </c>
      <c r="E46" s="113" t="s">
        <v>430</v>
      </c>
      <c r="F46" s="62" t="s">
        <v>296</v>
      </c>
      <c r="G46" s="62" t="s">
        <v>296</v>
      </c>
      <c r="H46" s="113" t="s">
        <v>353</v>
      </c>
      <c r="I46" s="62" t="s">
        <v>432</v>
      </c>
      <c r="J46" s="62" t="s">
        <v>404</v>
      </c>
      <c r="K46" s="123" t="s">
        <v>5</v>
      </c>
      <c r="L46" s="115" t="s">
        <v>1</v>
      </c>
      <c r="M46" s="116" t="s">
        <v>498</v>
      </c>
      <c r="N46" s="117">
        <v>1</v>
      </c>
      <c r="O46" s="62" t="s">
        <v>432</v>
      </c>
      <c r="P46" s="62">
        <v>0</v>
      </c>
      <c r="Q46" s="62" t="e">
        <v>#VALUE!</v>
      </c>
      <c r="R46" s="115">
        <v>27</v>
      </c>
      <c r="S46" s="115">
        <v>189</v>
      </c>
      <c r="T46" s="115">
        <v>0</v>
      </c>
      <c r="U46" s="62" t="s">
        <v>432</v>
      </c>
      <c r="V46" s="118">
        <v>0</v>
      </c>
      <c r="W46" s="62" t="s">
        <v>432</v>
      </c>
      <c r="X46" s="62" t="s">
        <v>432</v>
      </c>
      <c r="Y46" s="62" t="s">
        <v>432</v>
      </c>
      <c r="Z46" s="62" t="s">
        <v>1</v>
      </c>
      <c r="AA46" s="115" t="s">
        <v>1</v>
      </c>
      <c r="AB46" s="119" t="s">
        <v>1</v>
      </c>
      <c r="AC46" s="118" t="s">
        <v>1</v>
      </c>
      <c r="AD46" s="118" t="s">
        <v>1</v>
      </c>
      <c r="AE46" s="120">
        <v>54</v>
      </c>
      <c r="AF46" s="121">
        <v>0.8</v>
      </c>
      <c r="AG46" s="115">
        <v>1.2</v>
      </c>
      <c r="AH46" s="115">
        <v>0</v>
      </c>
      <c r="AI46" s="120">
        <v>0</v>
      </c>
      <c r="AJ46" s="121">
        <v>30.3</v>
      </c>
      <c r="AK46" s="115" t="s">
        <v>432</v>
      </c>
      <c r="AL46" s="115" t="s">
        <v>432</v>
      </c>
      <c r="AM46" s="115">
        <v>388</v>
      </c>
      <c r="AN46" s="115" t="s">
        <v>432</v>
      </c>
      <c r="AO46" s="115">
        <v>3</v>
      </c>
      <c r="AP46" s="115">
        <v>31</v>
      </c>
      <c r="AQ46" s="120">
        <v>0</v>
      </c>
      <c r="AR46" s="104">
        <f>VLOOKUP(B46,[26]Budget!B:M,10,FALSE)</f>
        <v>194375400</v>
      </c>
      <c r="AS46" s="103">
        <v>1</v>
      </c>
      <c r="AT46" s="103">
        <v>1</v>
      </c>
      <c r="AU46" s="103">
        <f t="shared" si="0"/>
        <v>624</v>
      </c>
      <c r="AV46" s="62">
        <v>625</v>
      </c>
      <c r="AW46" s="103" t="str">
        <f>VLOOKUP(B46,'[26]Audit info'!A:D,2,FALSE)</f>
        <v>Qualified</v>
      </c>
      <c r="AX46" s="103" t="str">
        <f>VLOOKUP(B46,'[26]Audit info'!A:E,3,FALSE)</f>
        <v>Good</v>
      </c>
      <c r="AY46" s="36" t="e">
        <f>VLOOKUP(B46,'[26]List of intermediatie cities'!A:A,1,FALSE)</f>
        <v>#N/A</v>
      </c>
      <c r="AZ46" s="103" t="str">
        <f>VLOOKUP(B46,'[26]2021-22'!B:P,13,FALSE)</f>
        <v>F</v>
      </c>
      <c r="BA46" s="122" t="s">
        <v>499</v>
      </c>
      <c r="BB46" s="103" t="str">
        <f>VLOOKUP(B46,'[26]2020-21'!B:P,13,FALSE)</f>
        <v>F</v>
      </c>
      <c r="BC46" s="103" t="s">
        <v>499</v>
      </c>
      <c r="BD46" s="103" t="str">
        <f>VLOOKUP(B46,'[26]NT funded.unfunded'!$A:$AA,27,FALSE)</f>
        <v>Funded</v>
      </c>
      <c r="BE46" s="103">
        <v>1</v>
      </c>
    </row>
    <row r="47" spans="1:57" ht="18" customHeight="1" x14ac:dyDescent="0.3">
      <c r="A47" s="112">
        <v>40</v>
      </c>
      <c r="B47" s="62">
        <v>625</v>
      </c>
      <c r="C47" s="113" t="s">
        <v>189</v>
      </c>
      <c r="D47" s="113" t="s">
        <v>429</v>
      </c>
      <c r="E47" s="113" t="s">
        <v>434</v>
      </c>
      <c r="F47" s="62" t="s">
        <v>296</v>
      </c>
      <c r="G47" s="62" t="s">
        <v>296</v>
      </c>
      <c r="H47" s="113" t="s">
        <v>328</v>
      </c>
      <c r="I47" s="62" t="s">
        <v>432</v>
      </c>
      <c r="J47" s="62" t="s">
        <v>404</v>
      </c>
      <c r="K47" s="123" t="s">
        <v>5</v>
      </c>
      <c r="L47" s="116" t="s">
        <v>498</v>
      </c>
      <c r="M47" s="116" t="s">
        <v>498</v>
      </c>
      <c r="N47" s="125" t="s">
        <v>501</v>
      </c>
      <c r="O47" s="62" t="s">
        <v>404</v>
      </c>
      <c r="P47" s="62">
        <v>0</v>
      </c>
      <c r="Q47" s="62" t="e">
        <v>#VALUE!</v>
      </c>
      <c r="R47" s="115">
        <v>955</v>
      </c>
      <c r="S47" s="115">
        <v>133</v>
      </c>
      <c r="T47" s="115">
        <v>78.47</v>
      </c>
      <c r="U47" s="62" t="s">
        <v>404</v>
      </c>
      <c r="V47" s="118">
        <v>81651003</v>
      </c>
      <c r="W47" s="62" t="s">
        <v>404</v>
      </c>
      <c r="X47" s="62" t="s">
        <v>432</v>
      </c>
      <c r="Y47" s="62" t="s">
        <v>432</v>
      </c>
      <c r="Z47" s="62" t="s">
        <v>1</v>
      </c>
      <c r="AA47" s="115" t="s">
        <v>1</v>
      </c>
      <c r="AB47" s="119" t="s">
        <v>1</v>
      </c>
      <c r="AC47" s="118" t="s">
        <v>1</v>
      </c>
      <c r="AD47" s="118" t="s">
        <v>1</v>
      </c>
      <c r="AE47" s="120">
        <v>141.19999999999999</v>
      </c>
      <c r="AF47" s="121">
        <v>1</v>
      </c>
      <c r="AG47" s="115">
        <v>3.6</v>
      </c>
      <c r="AH47" s="115">
        <v>35</v>
      </c>
      <c r="AI47" s="120">
        <v>73</v>
      </c>
      <c r="AJ47" s="121">
        <v>118.4</v>
      </c>
      <c r="AK47" s="115" t="s">
        <v>404</v>
      </c>
      <c r="AL47" s="115" t="s">
        <v>432</v>
      </c>
      <c r="AM47" s="115">
        <v>39.4</v>
      </c>
      <c r="AN47" s="115" t="s">
        <v>404</v>
      </c>
      <c r="AO47" s="115">
        <v>100</v>
      </c>
      <c r="AP47" s="115">
        <v>27.3</v>
      </c>
      <c r="AQ47" s="120" t="s">
        <v>500</v>
      </c>
      <c r="AR47" s="104">
        <f>VLOOKUP(B47,[26]Budget!B:M,10,FALSE)</f>
        <v>304405346</v>
      </c>
      <c r="AS47" s="103">
        <v>1</v>
      </c>
      <c r="AT47" s="103">
        <v>1</v>
      </c>
      <c r="AU47" s="103">
        <f t="shared" si="0"/>
        <v>625</v>
      </c>
      <c r="AV47" s="62">
        <v>626</v>
      </c>
      <c r="AW47" s="103" t="str">
        <f>VLOOKUP(B47,'[26]Audit info'!A:D,2,FALSE)</f>
        <v>Qualified</v>
      </c>
      <c r="AX47" s="103" t="str">
        <f>VLOOKUP(B47,'[26]Audit info'!A:E,3,FALSE)</f>
        <v>Going concern risk / adverse / disclaimer</v>
      </c>
      <c r="AY47" s="36" t="e">
        <f>VLOOKUP(B47,'[26]List of intermediatie cities'!A:A,1,FALSE)</f>
        <v>#N/A</v>
      </c>
      <c r="AZ47" s="103" t="str">
        <f>VLOOKUP(B47,'[26]2021-22'!B:P,13,FALSE)</f>
        <v>M</v>
      </c>
      <c r="BA47" s="103" t="s">
        <v>503</v>
      </c>
      <c r="BB47" s="103" t="str">
        <f>VLOOKUP(B47,'[26]2020-21'!B:P,13,FALSE)</f>
        <v>M</v>
      </c>
      <c r="BC47" s="103" t="s">
        <v>503</v>
      </c>
      <c r="BD47" s="103" t="str">
        <f>VLOOKUP(B47,'[26]NT funded.unfunded'!$A:$AA,27,FALSE)</f>
        <v>Unfunded</v>
      </c>
      <c r="BE47" s="103">
        <v>1</v>
      </c>
    </row>
    <row r="48" spans="1:57" ht="18.75" customHeight="1" x14ac:dyDescent="0.3">
      <c r="A48" s="112">
        <v>41</v>
      </c>
      <c r="B48" s="62">
        <v>626</v>
      </c>
      <c r="C48" s="113" t="s">
        <v>186</v>
      </c>
      <c r="D48" s="113" t="s">
        <v>429</v>
      </c>
      <c r="E48" s="113" t="s">
        <v>434</v>
      </c>
      <c r="F48" s="62" t="s">
        <v>296</v>
      </c>
      <c r="G48" s="62" t="s">
        <v>296</v>
      </c>
      <c r="H48" s="113" t="s">
        <v>328</v>
      </c>
      <c r="I48" s="62" t="s">
        <v>432</v>
      </c>
      <c r="J48" s="62" t="s">
        <v>404</v>
      </c>
      <c r="K48" s="123" t="s">
        <v>5</v>
      </c>
      <c r="L48" s="116" t="s">
        <v>498</v>
      </c>
      <c r="M48" s="116" t="s">
        <v>498</v>
      </c>
      <c r="N48" s="125" t="s">
        <v>501</v>
      </c>
      <c r="O48" s="62" t="s">
        <v>404</v>
      </c>
      <c r="P48" s="62">
        <v>0</v>
      </c>
      <c r="Q48" s="62" t="e">
        <v>#VALUE!</v>
      </c>
      <c r="R48" s="115">
        <v>2022</v>
      </c>
      <c r="S48" s="115">
        <v>151</v>
      </c>
      <c r="T48" s="115">
        <v>85</v>
      </c>
      <c r="U48" s="62" t="s">
        <v>404</v>
      </c>
      <c r="V48" s="118">
        <v>201882659</v>
      </c>
      <c r="W48" s="62" t="s">
        <v>404</v>
      </c>
      <c r="X48" s="62" t="s">
        <v>404</v>
      </c>
      <c r="Y48" s="62" t="s">
        <v>432</v>
      </c>
      <c r="Z48" s="62" t="s">
        <v>1</v>
      </c>
      <c r="AA48" s="115" t="s">
        <v>1</v>
      </c>
      <c r="AB48" s="119" t="s">
        <v>1</v>
      </c>
      <c r="AC48" s="118" t="s">
        <v>1</v>
      </c>
      <c r="AD48" s="118" t="s">
        <v>1</v>
      </c>
      <c r="AE48" s="120">
        <v>417.2</v>
      </c>
      <c r="AF48" s="121">
        <v>0.56000000000000005</v>
      </c>
      <c r="AG48" s="115">
        <v>3</v>
      </c>
      <c r="AH48" s="115">
        <v>18.100000000000001</v>
      </c>
      <c r="AI48" s="120">
        <v>27</v>
      </c>
      <c r="AJ48" s="121">
        <v>368.05</v>
      </c>
      <c r="AK48" s="115" t="s">
        <v>432</v>
      </c>
      <c r="AL48" s="115" t="s">
        <v>432</v>
      </c>
      <c r="AM48" s="115">
        <v>13.6</v>
      </c>
      <c r="AN48" s="115" t="s">
        <v>404</v>
      </c>
      <c r="AO48" s="115">
        <v>57.2</v>
      </c>
      <c r="AP48" s="115">
        <v>13</v>
      </c>
      <c r="AQ48" s="120" t="s">
        <v>500</v>
      </c>
      <c r="AR48" s="104">
        <f>VLOOKUP(B48,[26]Budget!B:M,10,FALSE)</f>
        <v>472616764</v>
      </c>
      <c r="AS48" s="103">
        <v>1</v>
      </c>
      <c r="AT48" s="103">
        <v>1</v>
      </c>
      <c r="AU48" s="103">
        <f t="shared" si="0"/>
        <v>626</v>
      </c>
      <c r="AV48" s="62">
        <v>627</v>
      </c>
      <c r="AW48" s="103" t="str">
        <f>VLOOKUP(B48,'[26]Audit info'!A:D,2,FALSE)</f>
        <v>Qualified</v>
      </c>
      <c r="AX48" s="103" t="str">
        <f>VLOOKUP(B48,'[26]Audit info'!A:E,3,FALSE)</f>
        <v>Going concern risk / adverse / disclaimer</v>
      </c>
      <c r="AY48" s="36" t="e">
        <f>VLOOKUP(B48,'[26]List of intermediatie cities'!A:A,1,FALSE)</f>
        <v>#N/A</v>
      </c>
      <c r="AZ48" s="103" t="str">
        <f>VLOOKUP(B48,'[26]2021-22'!B:P,13,FALSE)</f>
        <v>M</v>
      </c>
      <c r="BA48" s="103" t="s">
        <v>503</v>
      </c>
      <c r="BB48" s="103" t="str">
        <f>VLOOKUP(B48,'[26]2020-21'!B:P,13,FALSE)</f>
        <v>M</v>
      </c>
      <c r="BC48" s="103" t="s">
        <v>503</v>
      </c>
      <c r="BD48" s="103" t="str">
        <f>VLOOKUP(B48,'[26]NT funded.unfunded'!$A:$AA,27,FALSE)</f>
        <v>Unfunded</v>
      </c>
      <c r="BE48" s="103">
        <v>1</v>
      </c>
    </row>
    <row r="49" spans="1:57" ht="18.75" customHeight="1" x14ac:dyDescent="0.3">
      <c r="A49" s="112">
        <v>42</v>
      </c>
      <c r="B49" s="62">
        <v>627</v>
      </c>
      <c r="C49" s="113" t="s">
        <v>269</v>
      </c>
      <c r="D49" s="113" t="s">
        <v>429</v>
      </c>
      <c r="E49" s="113" t="s">
        <v>434</v>
      </c>
      <c r="F49" s="62" t="s">
        <v>296</v>
      </c>
      <c r="G49" s="62" t="s">
        <v>296</v>
      </c>
      <c r="H49" s="113" t="s">
        <v>328</v>
      </c>
      <c r="I49" s="62" t="s">
        <v>432</v>
      </c>
      <c r="J49" s="62" t="s">
        <v>432</v>
      </c>
      <c r="K49" s="116" t="s">
        <v>7</v>
      </c>
      <c r="L49" s="116" t="s">
        <v>498</v>
      </c>
      <c r="M49" s="116" t="s">
        <v>498</v>
      </c>
      <c r="N49" s="125" t="s">
        <v>501</v>
      </c>
      <c r="O49" s="62" t="s">
        <v>404</v>
      </c>
      <c r="P49" s="62">
        <v>0</v>
      </c>
      <c r="Q49" s="62" t="e">
        <v>#VALUE!</v>
      </c>
      <c r="R49" s="115" t="s">
        <v>1</v>
      </c>
      <c r="S49" s="115" t="s">
        <v>1</v>
      </c>
      <c r="T49" s="115" t="s">
        <v>1</v>
      </c>
      <c r="U49" s="62" t="s">
        <v>1</v>
      </c>
      <c r="V49" s="118" t="s">
        <v>1</v>
      </c>
      <c r="W49" s="62" t="s">
        <v>1</v>
      </c>
      <c r="X49" s="62" t="s">
        <v>1</v>
      </c>
      <c r="Y49" s="62" t="s">
        <v>1</v>
      </c>
      <c r="Z49" s="62" t="s">
        <v>1</v>
      </c>
      <c r="AA49" s="115" t="s">
        <v>1</v>
      </c>
      <c r="AB49" s="119" t="s">
        <v>1</v>
      </c>
      <c r="AC49" s="118" t="s">
        <v>1</v>
      </c>
      <c r="AD49" s="118" t="s">
        <v>1</v>
      </c>
      <c r="AE49" s="120" t="s">
        <v>1</v>
      </c>
      <c r="AF49" s="121" t="s">
        <v>1</v>
      </c>
      <c r="AG49" s="115" t="s">
        <v>1</v>
      </c>
      <c r="AH49" s="115" t="s">
        <v>1</v>
      </c>
      <c r="AI49" s="120" t="s">
        <v>1</v>
      </c>
      <c r="AJ49" s="121" t="s">
        <v>1</v>
      </c>
      <c r="AK49" s="115" t="s">
        <v>1</v>
      </c>
      <c r="AL49" s="115" t="s">
        <v>1</v>
      </c>
      <c r="AM49" s="115" t="s">
        <v>1</v>
      </c>
      <c r="AN49" s="115" t="s">
        <v>1</v>
      </c>
      <c r="AO49" s="115" t="s">
        <v>1</v>
      </c>
      <c r="AP49" s="115" t="s">
        <v>1</v>
      </c>
      <c r="AQ49" s="120" t="s">
        <v>500</v>
      </c>
      <c r="AR49" s="104">
        <f>VLOOKUP(B49,[26]Budget!B:M,10,FALSE)</f>
        <v>270473778</v>
      </c>
      <c r="AS49" s="103">
        <v>1</v>
      </c>
      <c r="AT49" s="103" t="s">
        <v>502</v>
      </c>
      <c r="AU49" s="103">
        <f t="shared" si="0"/>
        <v>627</v>
      </c>
      <c r="AV49" s="62">
        <v>629</v>
      </c>
      <c r="AW49" s="103" t="str">
        <f>VLOOKUP(B49,'[26]Audit info'!A:D,2,FALSE)</f>
        <v>Disclaimer</v>
      </c>
      <c r="AX49" s="103" t="str">
        <f>VLOOKUP(B49,'[26]Audit info'!A:E,3,FALSE)</f>
        <v>Going concern risk / adverse / disclaimer</v>
      </c>
      <c r="AY49" s="36" t="e">
        <f>VLOOKUP(B49,'[26]List of intermediatie cities'!A:A,1,FALSE)</f>
        <v>#N/A</v>
      </c>
      <c r="AZ49" s="103" t="str">
        <f>VLOOKUP(B49,'[26]2021-22'!B:P,13,FALSE)</f>
        <v>M</v>
      </c>
      <c r="BA49" s="103" t="s">
        <v>503</v>
      </c>
      <c r="BB49" s="103" t="str">
        <f>VLOOKUP(B49,'[26]2020-21'!B:P,13,FALSE)</f>
        <v>M</v>
      </c>
      <c r="BC49" s="103" t="s">
        <v>503</v>
      </c>
      <c r="BD49" s="103" t="str">
        <f>VLOOKUP(B49,'[26]NT funded.unfunded'!$A:$AA,27,FALSE)</f>
        <v>Unfunded</v>
      </c>
    </row>
    <row r="50" spans="1:57" ht="18.75" customHeight="1" x14ac:dyDescent="0.3">
      <c r="A50" s="112">
        <v>43</v>
      </c>
      <c r="B50" s="62">
        <v>629</v>
      </c>
      <c r="C50" s="113" t="s">
        <v>194</v>
      </c>
      <c r="D50" s="113" t="s">
        <v>429</v>
      </c>
      <c r="E50" s="113" t="s">
        <v>435</v>
      </c>
      <c r="F50" s="62" t="s">
        <v>296</v>
      </c>
      <c r="G50" s="62" t="s">
        <v>296</v>
      </c>
      <c r="H50" s="113" t="s">
        <v>351</v>
      </c>
      <c r="I50" s="62" t="s">
        <v>432</v>
      </c>
      <c r="J50" s="62" t="s">
        <v>404</v>
      </c>
      <c r="K50" s="123" t="s">
        <v>5</v>
      </c>
      <c r="L50" s="116" t="s">
        <v>498</v>
      </c>
      <c r="M50" s="116" t="s">
        <v>498</v>
      </c>
      <c r="N50" s="125" t="s">
        <v>501</v>
      </c>
      <c r="O50" s="62" t="s">
        <v>404</v>
      </c>
      <c r="P50" s="62">
        <v>0</v>
      </c>
      <c r="Q50" s="62" t="e">
        <v>#VALUE!</v>
      </c>
      <c r="R50" s="115">
        <v>385</v>
      </c>
      <c r="S50" s="115">
        <v>69</v>
      </c>
      <c r="T50" s="115">
        <v>86</v>
      </c>
      <c r="U50" s="62" t="s">
        <v>432</v>
      </c>
      <c r="V50" s="118">
        <v>0</v>
      </c>
      <c r="W50" s="62" t="s">
        <v>432</v>
      </c>
      <c r="X50" s="62" t="s">
        <v>432</v>
      </c>
      <c r="Y50" s="62" t="s">
        <v>432</v>
      </c>
      <c r="Z50" s="62" t="s">
        <v>1</v>
      </c>
      <c r="AA50" s="115" t="s">
        <v>1</v>
      </c>
      <c r="AB50" s="119" t="s">
        <v>1</v>
      </c>
      <c r="AC50" s="118" t="s">
        <v>1</v>
      </c>
      <c r="AD50" s="118" t="s">
        <v>1</v>
      </c>
      <c r="AE50" s="120">
        <v>36.1</v>
      </c>
      <c r="AF50" s="121">
        <v>1.8</v>
      </c>
      <c r="AG50" s="128">
        <v>8.1999999999999993</v>
      </c>
      <c r="AH50" s="115">
        <v>0</v>
      </c>
      <c r="AI50" s="120">
        <v>49</v>
      </c>
      <c r="AJ50" s="121">
        <v>72</v>
      </c>
      <c r="AK50" s="115" t="s">
        <v>432</v>
      </c>
      <c r="AL50" s="115" t="s">
        <v>432</v>
      </c>
      <c r="AM50" s="115">
        <v>28.2</v>
      </c>
      <c r="AN50" s="115" t="s">
        <v>432</v>
      </c>
      <c r="AO50" s="115">
        <v>22</v>
      </c>
      <c r="AP50" s="115">
        <v>19.100000000000001</v>
      </c>
      <c r="AQ50" s="120" t="s">
        <v>500</v>
      </c>
      <c r="AR50" s="104">
        <f>VLOOKUP(B50,[26]Budget!B:M,10,FALSE)</f>
        <v>6063775000</v>
      </c>
      <c r="AS50" s="103">
        <v>1</v>
      </c>
      <c r="AT50" s="103">
        <v>1</v>
      </c>
      <c r="AU50" s="103">
        <f t="shared" si="0"/>
        <v>629</v>
      </c>
      <c r="AV50" s="62">
        <v>630</v>
      </c>
      <c r="AW50" s="103" t="str">
        <f>VLOOKUP(B50,'[26]Audit info'!A:D,2,FALSE)</f>
        <v>Qualified</v>
      </c>
      <c r="AX50" s="103" t="str">
        <f>VLOOKUP(B50,'[26]Audit info'!A:E,3,FALSE)</f>
        <v>Going concern risk / adverse / disclaimer</v>
      </c>
      <c r="AY50" s="36" t="e">
        <f>VLOOKUP(B50,'[26]List of intermediatie cities'!A:A,1,FALSE)</f>
        <v>#N/A</v>
      </c>
      <c r="AZ50" s="103" t="str">
        <f>VLOOKUP(B50,'[26]2021-22'!B:P,13,FALSE)</f>
        <v>M</v>
      </c>
      <c r="BA50" s="103" t="s">
        <v>503</v>
      </c>
      <c r="BB50" s="103" t="str">
        <f>VLOOKUP(B50,'[26]2020-21'!B:P,13,FALSE)</f>
        <v>M</v>
      </c>
      <c r="BC50" s="103" t="s">
        <v>503</v>
      </c>
      <c r="BD50" s="103" t="str">
        <f>VLOOKUP(B50,'[26]NT funded.unfunded'!$A:$AA,27,FALSE)</f>
        <v>Funded</v>
      </c>
      <c r="BE50" s="103">
        <v>1</v>
      </c>
    </row>
    <row r="51" spans="1:57" ht="18.75" customHeight="1" x14ac:dyDescent="0.3">
      <c r="A51" s="112">
        <v>44</v>
      </c>
      <c r="B51" s="62">
        <v>630</v>
      </c>
      <c r="C51" s="113" t="s">
        <v>187</v>
      </c>
      <c r="D51" s="113" t="s">
        <v>429</v>
      </c>
      <c r="E51" s="113" t="s">
        <v>434</v>
      </c>
      <c r="F51" s="62" t="s">
        <v>296</v>
      </c>
      <c r="G51" s="62" t="s">
        <v>296</v>
      </c>
      <c r="H51" s="113" t="s">
        <v>327</v>
      </c>
      <c r="I51" s="62" t="s">
        <v>432</v>
      </c>
      <c r="J51" s="62" t="s">
        <v>404</v>
      </c>
      <c r="K51" s="123" t="s">
        <v>5</v>
      </c>
      <c r="L51" s="116" t="s">
        <v>498</v>
      </c>
      <c r="M51" s="116" t="s">
        <v>498</v>
      </c>
      <c r="N51" s="125" t="s">
        <v>501</v>
      </c>
      <c r="O51" s="62" t="s">
        <v>404</v>
      </c>
      <c r="P51" s="62">
        <v>0</v>
      </c>
      <c r="Q51" s="62" t="e">
        <v>#VALUE!</v>
      </c>
      <c r="R51" s="115">
        <v>163</v>
      </c>
      <c r="S51" s="115">
        <v>227</v>
      </c>
      <c r="T51" s="115">
        <v>74.099999999999994</v>
      </c>
      <c r="U51" s="62" t="s">
        <v>404</v>
      </c>
      <c r="V51" s="118">
        <v>7036839</v>
      </c>
      <c r="W51" s="62" t="s">
        <v>404</v>
      </c>
      <c r="X51" s="62" t="s">
        <v>432</v>
      </c>
      <c r="Y51" s="62" t="s">
        <v>404</v>
      </c>
      <c r="Z51" s="62" t="s">
        <v>1</v>
      </c>
      <c r="AA51" s="115" t="s">
        <v>1</v>
      </c>
      <c r="AB51" s="119" t="s">
        <v>1</v>
      </c>
      <c r="AC51" s="118" t="s">
        <v>1</v>
      </c>
      <c r="AD51" s="118" t="s">
        <v>1</v>
      </c>
      <c r="AE51" s="120">
        <v>106.6</v>
      </c>
      <c r="AF51" s="121">
        <v>1.4</v>
      </c>
      <c r="AG51" s="115">
        <v>5.7</v>
      </c>
      <c r="AH51" s="115">
        <v>30</v>
      </c>
      <c r="AI51" s="120">
        <v>37</v>
      </c>
      <c r="AJ51" s="121">
        <v>153.5</v>
      </c>
      <c r="AK51" s="115" t="s">
        <v>404</v>
      </c>
      <c r="AL51" s="115" t="s">
        <v>432</v>
      </c>
      <c r="AM51" s="115">
        <v>51.3</v>
      </c>
      <c r="AN51" s="115" t="s">
        <v>404</v>
      </c>
      <c r="AO51" s="115">
        <v>56.4</v>
      </c>
      <c r="AP51" s="115">
        <v>8.9</v>
      </c>
      <c r="AQ51" s="120" t="s">
        <v>500</v>
      </c>
      <c r="AR51" s="104">
        <f>VLOOKUP(B51,[26]Budget!B:M,10,FALSE)</f>
        <v>388920281</v>
      </c>
      <c r="AS51" s="103">
        <v>1</v>
      </c>
      <c r="AT51" s="103">
        <v>1</v>
      </c>
      <c r="AU51" s="103">
        <f t="shared" si="0"/>
        <v>630</v>
      </c>
      <c r="AV51" s="62">
        <v>631</v>
      </c>
      <c r="AW51" s="103" t="str">
        <f>VLOOKUP(B51,'[26]Audit info'!A:D,2,FALSE)</f>
        <v>Qualified</v>
      </c>
      <c r="AX51" s="103" t="str">
        <f>VLOOKUP(B51,'[26]Audit info'!A:E,3,FALSE)</f>
        <v>Going concern risk / adverse / disclaimer</v>
      </c>
      <c r="AY51" s="36" t="e">
        <f>VLOOKUP(B51,'[26]List of intermediatie cities'!A:A,1,FALSE)</f>
        <v>#N/A</v>
      </c>
      <c r="AZ51" s="103" t="str">
        <f>VLOOKUP(B51,'[26]2021-22'!B:P,13,FALSE)</f>
        <v>M</v>
      </c>
      <c r="BA51" s="103" t="s">
        <v>503</v>
      </c>
      <c r="BB51" s="103" t="str">
        <f>VLOOKUP(B51,'[26]2020-21'!B:P,13,FALSE)</f>
        <v>M</v>
      </c>
      <c r="BC51" s="103" t="s">
        <v>503</v>
      </c>
      <c r="BD51" s="103" t="str">
        <f>VLOOKUP(B51,'[26]NT funded.unfunded'!$A:$AA,27,FALSE)</f>
        <v>Unfunded</v>
      </c>
      <c r="BE51" s="103">
        <v>1</v>
      </c>
    </row>
    <row r="52" spans="1:57" ht="18" customHeight="1" x14ac:dyDescent="0.3">
      <c r="A52" s="112">
        <v>45</v>
      </c>
      <c r="B52" s="62">
        <v>631</v>
      </c>
      <c r="C52" s="113" t="s">
        <v>270</v>
      </c>
      <c r="D52" s="113" t="s">
        <v>429</v>
      </c>
      <c r="E52" s="113" t="s">
        <v>434</v>
      </c>
      <c r="F52" s="62" t="s">
        <v>296</v>
      </c>
      <c r="G52" s="62" t="s">
        <v>296</v>
      </c>
      <c r="H52" s="113" t="s">
        <v>326</v>
      </c>
      <c r="I52" s="62" t="s">
        <v>404</v>
      </c>
      <c r="J52" s="62" t="s">
        <v>1</v>
      </c>
      <c r="K52" s="116" t="s">
        <v>7</v>
      </c>
      <c r="L52" s="116" t="s">
        <v>498</v>
      </c>
      <c r="M52" s="116" t="s">
        <v>498</v>
      </c>
      <c r="N52" s="125" t="s">
        <v>501</v>
      </c>
      <c r="O52" s="62" t="s">
        <v>432</v>
      </c>
      <c r="P52" s="62">
        <v>0</v>
      </c>
      <c r="Q52" s="62" t="e">
        <v>#VALUE!</v>
      </c>
      <c r="R52" s="115" t="s">
        <v>1</v>
      </c>
      <c r="S52" s="115" t="s">
        <v>1</v>
      </c>
      <c r="T52" s="115" t="s">
        <v>1</v>
      </c>
      <c r="U52" s="62" t="s">
        <v>1</v>
      </c>
      <c r="V52" s="118" t="s">
        <v>1</v>
      </c>
      <c r="W52" s="62" t="s">
        <v>1</v>
      </c>
      <c r="X52" s="62" t="s">
        <v>1</v>
      </c>
      <c r="Y52" s="62" t="s">
        <v>1</v>
      </c>
      <c r="Z52" s="62" t="s">
        <v>1</v>
      </c>
      <c r="AA52" s="115" t="s">
        <v>1</v>
      </c>
      <c r="AB52" s="119" t="s">
        <v>1</v>
      </c>
      <c r="AC52" s="118" t="s">
        <v>1</v>
      </c>
      <c r="AD52" s="118" t="s">
        <v>1</v>
      </c>
      <c r="AE52" s="120" t="s">
        <v>1</v>
      </c>
      <c r="AF52" s="121" t="s">
        <v>1</v>
      </c>
      <c r="AG52" s="115" t="s">
        <v>1</v>
      </c>
      <c r="AH52" s="115" t="s">
        <v>1</v>
      </c>
      <c r="AI52" s="120" t="s">
        <v>1</v>
      </c>
      <c r="AJ52" s="121" t="s">
        <v>1</v>
      </c>
      <c r="AK52" s="115" t="s">
        <v>1</v>
      </c>
      <c r="AL52" s="115" t="s">
        <v>1</v>
      </c>
      <c r="AM52" s="115" t="s">
        <v>1</v>
      </c>
      <c r="AN52" s="115" t="s">
        <v>1</v>
      </c>
      <c r="AO52" s="115" t="s">
        <v>1</v>
      </c>
      <c r="AP52" s="115" t="s">
        <v>1</v>
      </c>
      <c r="AQ52" s="120">
        <v>0</v>
      </c>
      <c r="AR52" s="104">
        <f>VLOOKUP(B52,[26]Budget!B:M,10,FALSE)</f>
        <v>470086521</v>
      </c>
      <c r="AS52" s="103">
        <v>1</v>
      </c>
      <c r="AT52" s="103" t="s">
        <v>502</v>
      </c>
      <c r="AU52" s="103">
        <f t="shared" si="0"/>
        <v>631</v>
      </c>
      <c r="AV52" s="62">
        <v>632</v>
      </c>
      <c r="AW52" s="103" t="str">
        <f>VLOOKUP(B52,'[26]Audit info'!A:D,2,FALSE)</f>
        <v>Disclaimer</v>
      </c>
      <c r="AX52" s="103" t="str">
        <f>VLOOKUP(B52,'[26]Audit info'!A:E,3,FALSE)</f>
        <v>Going concern risk / adverse / disclaimer</v>
      </c>
      <c r="AY52" s="36" t="e">
        <f>VLOOKUP(B52,'[26]List of intermediatie cities'!A:A,1,FALSE)</f>
        <v>#N/A</v>
      </c>
      <c r="AZ52" s="103" t="str">
        <f>VLOOKUP(B52,'[26]2021-22'!B:P,13,FALSE)</f>
        <v>M</v>
      </c>
      <c r="BA52" s="103" t="s">
        <v>503</v>
      </c>
      <c r="BB52" s="103" t="str">
        <f>VLOOKUP(B52,'[26]2020-21'!B:P,13,FALSE)</f>
        <v>M</v>
      </c>
      <c r="BC52" s="103" t="s">
        <v>503</v>
      </c>
      <c r="BD52" s="103" t="str">
        <f>VLOOKUP(B52,'[26]NT funded.unfunded'!$A:$AA,27,FALSE)</f>
        <v>Unfunded</v>
      </c>
    </row>
    <row r="53" spans="1:57" ht="18.75" customHeight="1" x14ac:dyDescent="0.3">
      <c r="A53" s="112">
        <v>46</v>
      </c>
      <c r="B53" s="62">
        <v>632</v>
      </c>
      <c r="C53" s="113" t="s">
        <v>185</v>
      </c>
      <c r="D53" s="113" t="s">
        <v>429</v>
      </c>
      <c r="E53" s="113" t="s">
        <v>434</v>
      </c>
      <c r="F53" s="62" t="s">
        <v>296</v>
      </c>
      <c r="G53" s="62" t="s">
        <v>296</v>
      </c>
      <c r="H53" s="113" t="s">
        <v>326</v>
      </c>
      <c r="I53" s="62" t="s">
        <v>432</v>
      </c>
      <c r="J53" s="62" t="s">
        <v>404</v>
      </c>
      <c r="K53" s="123" t="s">
        <v>5</v>
      </c>
      <c r="L53" s="116" t="s">
        <v>498</v>
      </c>
      <c r="M53" s="116" t="s">
        <v>498</v>
      </c>
      <c r="N53" s="125" t="s">
        <v>501</v>
      </c>
      <c r="O53" s="62" t="s">
        <v>404</v>
      </c>
      <c r="P53" s="62">
        <v>0</v>
      </c>
      <c r="Q53" s="62" t="e">
        <v>#VALUE!</v>
      </c>
      <c r="R53" s="115">
        <v>1090</v>
      </c>
      <c r="S53" s="115">
        <v>17</v>
      </c>
      <c r="T53" s="115">
        <v>96.8</v>
      </c>
      <c r="U53" s="62" t="s">
        <v>404</v>
      </c>
      <c r="V53" s="118">
        <v>198889528</v>
      </c>
      <c r="W53" s="62" t="s">
        <v>404</v>
      </c>
      <c r="X53" s="62" t="s">
        <v>432</v>
      </c>
      <c r="Y53" s="62" t="s">
        <v>432</v>
      </c>
      <c r="Z53" s="62" t="s">
        <v>1</v>
      </c>
      <c r="AA53" s="115" t="s">
        <v>1</v>
      </c>
      <c r="AB53" s="119" t="s">
        <v>1</v>
      </c>
      <c r="AC53" s="118" t="s">
        <v>1</v>
      </c>
      <c r="AD53" s="118" t="s">
        <v>1</v>
      </c>
      <c r="AE53" s="120">
        <v>189.5</v>
      </c>
      <c r="AF53" s="121">
        <v>0.6</v>
      </c>
      <c r="AG53" s="115">
        <v>15.4</v>
      </c>
      <c r="AH53" s="115">
        <v>31.4</v>
      </c>
      <c r="AI53" s="120">
        <v>82.6</v>
      </c>
      <c r="AJ53" s="121">
        <v>156</v>
      </c>
      <c r="AK53" s="115" t="s">
        <v>404</v>
      </c>
      <c r="AL53" s="115" t="s">
        <v>432</v>
      </c>
      <c r="AM53" s="115">
        <v>19</v>
      </c>
      <c r="AN53" s="115" t="s">
        <v>404</v>
      </c>
      <c r="AO53" s="115">
        <v>13</v>
      </c>
      <c r="AP53" s="115">
        <v>150</v>
      </c>
      <c r="AQ53" s="120" t="s">
        <v>500</v>
      </c>
      <c r="AR53" s="104">
        <f>VLOOKUP(B53,[26]Budget!B:M,10,FALSE)</f>
        <v>282553000</v>
      </c>
      <c r="AS53" s="103">
        <v>1</v>
      </c>
      <c r="AT53" s="103">
        <v>1</v>
      </c>
      <c r="AU53" s="103">
        <f t="shared" si="0"/>
        <v>632</v>
      </c>
      <c r="AV53" s="62">
        <v>633</v>
      </c>
      <c r="AW53" s="103" t="str">
        <f>VLOOKUP(B53,'[26]Audit info'!A:D,2,FALSE)</f>
        <v>Qualified</v>
      </c>
      <c r="AX53" s="103" t="str">
        <f>VLOOKUP(B53,'[26]Audit info'!A:E,3,FALSE)</f>
        <v>Going concern risk / adverse / disclaimer</v>
      </c>
      <c r="AY53" s="36" t="e">
        <f>VLOOKUP(B53,'[26]List of intermediatie cities'!A:A,1,FALSE)</f>
        <v>#N/A</v>
      </c>
      <c r="AZ53" s="103" t="str">
        <f>VLOOKUP(B53,'[26]2021-22'!B:P,13,FALSE)</f>
        <v>M</v>
      </c>
      <c r="BA53" s="103" t="s">
        <v>503</v>
      </c>
      <c r="BB53" s="103" t="str">
        <f>VLOOKUP(B53,'[26]2020-21'!B:P,13,FALSE)</f>
        <v>M</v>
      </c>
      <c r="BC53" s="103" t="s">
        <v>503</v>
      </c>
      <c r="BD53" s="103" t="str">
        <f>VLOOKUP(B53,'[26]NT funded.unfunded'!$A:$AA,27,FALSE)</f>
        <v>Unfunded</v>
      </c>
      <c r="BE53" s="103">
        <v>1</v>
      </c>
    </row>
    <row r="54" spans="1:57" ht="18.75" customHeight="1" x14ac:dyDescent="0.3">
      <c r="A54" s="112">
        <v>47</v>
      </c>
      <c r="B54" s="62">
        <v>633</v>
      </c>
      <c r="C54" s="113" t="s">
        <v>64</v>
      </c>
      <c r="D54" s="113" t="s">
        <v>429</v>
      </c>
      <c r="E54" s="113" t="s">
        <v>434</v>
      </c>
      <c r="F54" s="62" t="s">
        <v>296</v>
      </c>
      <c r="G54" s="62" t="s">
        <v>296</v>
      </c>
      <c r="H54" s="113" t="s">
        <v>326</v>
      </c>
      <c r="I54" s="62" t="s">
        <v>432</v>
      </c>
      <c r="J54" s="62" t="s">
        <v>404</v>
      </c>
      <c r="K54" s="114" t="s">
        <v>4</v>
      </c>
      <c r="L54" s="116" t="s">
        <v>498</v>
      </c>
      <c r="M54" s="116" t="s">
        <v>498</v>
      </c>
      <c r="N54" s="125" t="s">
        <v>501</v>
      </c>
      <c r="O54" s="62" t="s">
        <v>404</v>
      </c>
      <c r="P54" s="62">
        <v>0</v>
      </c>
      <c r="Q54" s="62" t="e">
        <v>#VALUE!</v>
      </c>
      <c r="R54" s="115">
        <v>412</v>
      </c>
      <c r="S54" s="115">
        <v>171</v>
      </c>
      <c r="T54" s="115">
        <v>70.2</v>
      </c>
      <c r="U54" s="62" t="s">
        <v>404</v>
      </c>
      <c r="V54" s="118">
        <v>4150280</v>
      </c>
      <c r="W54" s="62" t="s">
        <v>404</v>
      </c>
      <c r="X54" s="62" t="s">
        <v>432</v>
      </c>
      <c r="Y54" s="62" t="s">
        <v>432</v>
      </c>
      <c r="Z54" s="62" t="s">
        <v>1</v>
      </c>
      <c r="AA54" s="115" t="s">
        <v>1</v>
      </c>
      <c r="AB54" s="119" t="s">
        <v>1</v>
      </c>
      <c r="AC54" s="118" t="s">
        <v>1</v>
      </c>
      <c r="AD54" s="118" t="s">
        <v>1</v>
      </c>
      <c r="AE54" s="120">
        <v>109.8</v>
      </c>
      <c r="AF54" s="121">
        <v>2</v>
      </c>
      <c r="AG54" s="115">
        <v>20</v>
      </c>
      <c r="AH54" s="115">
        <v>8.3000000000000007</v>
      </c>
      <c r="AI54" s="120">
        <v>15.4</v>
      </c>
      <c r="AJ54" s="121">
        <v>212.9</v>
      </c>
      <c r="AK54" s="115" t="s">
        <v>404</v>
      </c>
      <c r="AL54" s="115" t="s">
        <v>432</v>
      </c>
      <c r="AM54" s="115">
        <v>50.9</v>
      </c>
      <c r="AN54" s="115" t="s">
        <v>404</v>
      </c>
      <c r="AO54" s="115">
        <v>46.5</v>
      </c>
      <c r="AP54" s="115">
        <v>108.7</v>
      </c>
      <c r="AQ54" s="120" t="s">
        <v>500</v>
      </c>
      <c r="AR54" s="104">
        <f>VLOOKUP(B54,[26]Budget!B:M,10,FALSE)</f>
        <v>287585000</v>
      </c>
      <c r="AS54" s="103">
        <v>1</v>
      </c>
      <c r="AT54" s="103">
        <v>1</v>
      </c>
      <c r="AU54" s="103">
        <f t="shared" si="0"/>
        <v>633</v>
      </c>
      <c r="AV54" s="62">
        <v>634</v>
      </c>
      <c r="AW54" s="103" t="str">
        <f>VLOOKUP(B54,'[26]Audit info'!A:D,2,FALSE)</f>
        <v>Financially unqualified with findings on predetermined objectives and/or compliance with laws and regulations</v>
      </c>
      <c r="AX54" s="103" t="str">
        <f>VLOOKUP(B54,'[26]Audit info'!A:E,3,FALSE)</f>
        <v>Going concern risk / adverse / disclaimer</v>
      </c>
      <c r="AY54" s="36" t="e">
        <f>VLOOKUP(B54,'[26]List of intermediatie cities'!A:A,1,FALSE)</f>
        <v>#N/A</v>
      </c>
      <c r="AZ54" s="103" t="str">
        <f>VLOOKUP(B54,'[26]2021-22'!B:P,13,FALSE)</f>
        <v>M</v>
      </c>
      <c r="BA54" s="103" t="s">
        <v>503</v>
      </c>
      <c r="BB54" s="103" t="str">
        <f>VLOOKUP(B54,'[26]2020-21'!B:P,13,FALSE)</f>
        <v>M</v>
      </c>
      <c r="BC54" s="103" t="s">
        <v>503</v>
      </c>
      <c r="BD54" s="103" t="str">
        <f>VLOOKUP(B54,'[26]NT funded.unfunded'!$A:$AA,27,FALSE)</f>
        <v>Unfunded</v>
      </c>
      <c r="BE54" s="103">
        <v>1</v>
      </c>
    </row>
    <row r="55" spans="1:57" ht="18.75" customHeight="1" x14ac:dyDescent="0.3">
      <c r="A55" s="112">
        <v>48</v>
      </c>
      <c r="B55" s="62">
        <v>634</v>
      </c>
      <c r="C55" s="113" t="s">
        <v>190</v>
      </c>
      <c r="D55" s="113" t="s">
        <v>429</v>
      </c>
      <c r="E55" s="113" t="s">
        <v>505</v>
      </c>
      <c r="F55" s="62" t="s">
        <v>296</v>
      </c>
      <c r="G55" s="62" t="s">
        <v>296</v>
      </c>
      <c r="H55" s="113" t="s">
        <v>326</v>
      </c>
      <c r="I55" s="62" t="s">
        <v>432</v>
      </c>
      <c r="J55" s="62" t="s">
        <v>404</v>
      </c>
      <c r="K55" s="123" t="s">
        <v>5</v>
      </c>
      <c r="L55" s="115" t="s">
        <v>1</v>
      </c>
      <c r="M55" s="116" t="s">
        <v>498</v>
      </c>
      <c r="N55" s="125" t="s">
        <v>501</v>
      </c>
      <c r="O55" s="62" t="s">
        <v>404</v>
      </c>
      <c r="P55" s="62">
        <v>0</v>
      </c>
      <c r="Q55" s="62" t="e">
        <v>#VALUE!</v>
      </c>
      <c r="R55" s="115">
        <v>2503</v>
      </c>
      <c r="S55" s="115">
        <v>2278</v>
      </c>
      <c r="T55" s="115">
        <v>78.5</v>
      </c>
      <c r="U55" s="62" t="s">
        <v>404</v>
      </c>
      <c r="V55" s="118">
        <v>1307387251</v>
      </c>
      <c r="W55" s="62" t="s">
        <v>404</v>
      </c>
      <c r="X55" s="62" t="s">
        <v>404</v>
      </c>
      <c r="Y55" s="62" t="s">
        <v>432</v>
      </c>
      <c r="Z55" s="62" t="s">
        <v>1</v>
      </c>
      <c r="AA55" s="115" t="s">
        <v>1</v>
      </c>
      <c r="AB55" s="119" t="s">
        <v>1</v>
      </c>
      <c r="AC55" s="118" t="s">
        <v>1</v>
      </c>
      <c r="AD55" s="118" t="s">
        <v>1</v>
      </c>
      <c r="AE55" s="120">
        <v>236.2</v>
      </c>
      <c r="AF55" s="121">
        <v>0.4</v>
      </c>
      <c r="AG55" s="115">
        <v>4</v>
      </c>
      <c r="AH55" s="115">
        <v>24</v>
      </c>
      <c r="AI55" s="120">
        <v>45</v>
      </c>
      <c r="AJ55" s="121">
        <v>676.3</v>
      </c>
      <c r="AK55" s="115" t="s">
        <v>404</v>
      </c>
      <c r="AL55" s="115" t="s">
        <v>432</v>
      </c>
      <c r="AM55" s="115">
        <v>20.8</v>
      </c>
      <c r="AN55" s="115" t="s">
        <v>404</v>
      </c>
      <c r="AO55" s="115">
        <v>44</v>
      </c>
      <c r="AP55" s="115">
        <v>87</v>
      </c>
      <c r="AQ55" s="120" t="s">
        <v>500</v>
      </c>
      <c r="AR55" s="104">
        <f>VLOOKUP(B55,[26]Budget!B:M,10,FALSE)</f>
        <v>4019142113</v>
      </c>
      <c r="AS55" s="103">
        <v>1</v>
      </c>
      <c r="AT55" s="103">
        <v>1</v>
      </c>
      <c r="AU55" s="103">
        <f t="shared" si="0"/>
        <v>634</v>
      </c>
      <c r="AV55" s="62">
        <v>635</v>
      </c>
      <c r="AW55" s="103" t="str">
        <f>VLOOKUP(B55,'[26]Audit info'!A:D,2,FALSE)</f>
        <v>Qualified</v>
      </c>
      <c r="AX55" s="103" t="str">
        <f>VLOOKUP(B55,'[26]Audit info'!A:E,3,FALSE)</f>
        <v>Going concern risk / adverse / disclaimer</v>
      </c>
      <c r="AY55" s="36">
        <f>VLOOKUP(B55,'[26]List of intermediatie cities'!A:A,1,FALSE)</f>
        <v>634</v>
      </c>
      <c r="AZ55" s="103" t="str">
        <f>VLOOKUP(B55,'[26]2021-22'!B:P,13,FALSE)</f>
        <v>M</v>
      </c>
      <c r="BA55" s="103" t="s">
        <v>503</v>
      </c>
      <c r="BB55" s="103" t="str">
        <f>VLOOKUP(B55,'[26]2020-21'!B:P,13,FALSE)</f>
        <v>M</v>
      </c>
      <c r="BC55" s="103" t="s">
        <v>503</v>
      </c>
      <c r="BD55" s="103" t="str">
        <f>VLOOKUP(B55,'[26]NT funded.unfunded'!$A:$AA,27,FALSE)</f>
        <v>Unfunded</v>
      </c>
      <c r="BE55" s="103">
        <v>1</v>
      </c>
    </row>
    <row r="56" spans="1:57" ht="18.75" customHeight="1" x14ac:dyDescent="0.3">
      <c r="A56" s="112">
        <v>49</v>
      </c>
      <c r="B56" s="62">
        <v>635</v>
      </c>
      <c r="C56" s="113" t="s">
        <v>192</v>
      </c>
      <c r="D56" s="113" t="s">
        <v>429</v>
      </c>
      <c r="E56" s="113" t="s">
        <v>434</v>
      </c>
      <c r="F56" s="62" t="s">
        <v>296</v>
      </c>
      <c r="G56" s="62" t="s">
        <v>296</v>
      </c>
      <c r="H56" s="113" t="s">
        <v>326</v>
      </c>
      <c r="I56" s="62" t="s">
        <v>432</v>
      </c>
      <c r="J56" s="62" t="s">
        <v>404</v>
      </c>
      <c r="K56" s="123" t="s">
        <v>5</v>
      </c>
      <c r="L56" s="116" t="s">
        <v>498</v>
      </c>
      <c r="M56" s="116" t="s">
        <v>498</v>
      </c>
      <c r="N56" s="125" t="s">
        <v>501</v>
      </c>
      <c r="O56" s="62" t="s">
        <v>404</v>
      </c>
      <c r="P56" s="62">
        <v>0</v>
      </c>
      <c r="Q56" s="62" t="e">
        <v>#VALUE!</v>
      </c>
      <c r="R56" s="115">
        <v>1581</v>
      </c>
      <c r="S56" s="115">
        <v>93</v>
      </c>
      <c r="T56" s="115">
        <v>78.8</v>
      </c>
      <c r="U56" s="62" t="s">
        <v>404</v>
      </c>
      <c r="V56" s="118">
        <v>345867137</v>
      </c>
      <c r="W56" s="62" t="s">
        <v>404</v>
      </c>
      <c r="X56" s="62" t="s">
        <v>432</v>
      </c>
      <c r="Y56" s="62" t="s">
        <v>432</v>
      </c>
      <c r="Z56" s="62" t="s">
        <v>1</v>
      </c>
      <c r="AA56" s="115" t="s">
        <v>1</v>
      </c>
      <c r="AB56" s="119" t="s">
        <v>1</v>
      </c>
      <c r="AC56" s="118" t="s">
        <v>1</v>
      </c>
      <c r="AD56" s="118" t="s">
        <v>1</v>
      </c>
      <c r="AE56" s="120">
        <v>295</v>
      </c>
      <c r="AF56" s="121">
        <v>1.8</v>
      </c>
      <c r="AG56" s="115">
        <v>6.6</v>
      </c>
      <c r="AH56" s="115">
        <v>19.5</v>
      </c>
      <c r="AI56" s="120">
        <v>45</v>
      </c>
      <c r="AJ56" s="121">
        <v>258</v>
      </c>
      <c r="AK56" s="115" t="s">
        <v>404</v>
      </c>
      <c r="AL56" s="115" t="s">
        <v>432</v>
      </c>
      <c r="AM56" s="115">
        <v>27.3</v>
      </c>
      <c r="AN56" s="115" t="s">
        <v>404</v>
      </c>
      <c r="AO56" s="115">
        <v>92</v>
      </c>
      <c r="AP56" s="115">
        <v>72</v>
      </c>
      <c r="AQ56" s="120" t="s">
        <v>500</v>
      </c>
      <c r="AR56" s="104">
        <f>VLOOKUP(B56,[26]Budget!B:M,10,FALSE)</f>
        <v>561802806</v>
      </c>
      <c r="AS56" s="103">
        <v>1</v>
      </c>
      <c r="AT56" s="103">
        <v>1</v>
      </c>
      <c r="AU56" s="103">
        <f t="shared" si="0"/>
        <v>635</v>
      </c>
      <c r="AV56" s="62">
        <v>637</v>
      </c>
      <c r="AW56" s="103" t="str">
        <f>VLOOKUP(B56,'[26]Audit info'!A:D,2,FALSE)</f>
        <v>Qualified</v>
      </c>
      <c r="AX56" s="103" t="str">
        <f>VLOOKUP(B56,'[26]Audit info'!A:E,3,FALSE)</f>
        <v>Going concern risk / adverse / disclaimer</v>
      </c>
      <c r="AY56" s="36" t="e">
        <f>VLOOKUP(B56,'[26]List of intermediatie cities'!A:A,1,FALSE)</f>
        <v>#N/A</v>
      </c>
      <c r="AZ56" s="103" t="str">
        <f>VLOOKUP(B56,'[26]2021-22'!B:P,13,FALSE)</f>
        <v>M</v>
      </c>
      <c r="BA56" s="103" t="s">
        <v>503</v>
      </c>
      <c r="BB56" s="103" t="str">
        <f>VLOOKUP(B56,'[26]2020-21'!B:P,13,FALSE)</f>
        <v>M</v>
      </c>
      <c r="BC56" s="103" t="s">
        <v>503</v>
      </c>
      <c r="BD56" s="103" t="str">
        <f>VLOOKUP(B56,'[26]NT funded.unfunded'!$A:$AA,27,FALSE)</f>
        <v>Unfunded</v>
      </c>
      <c r="BE56" s="103">
        <v>1</v>
      </c>
    </row>
    <row r="57" spans="1:57" ht="18" customHeight="1" x14ac:dyDescent="0.3">
      <c r="A57" s="112">
        <v>50</v>
      </c>
      <c r="B57" s="62">
        <v>636</v>
      </c>
      <c r="C57" s="113" t="s">
        <v>183</v>
      </c>
      <c r="D57" s="113" t="s">
        <v>429</v>
      </c>
      <c r="E57" s="113" t="s">
        <v>434</v>
      </c>
      <c r="F57" s="62" t="s">
        <v>296</v>
      </c>
      <c r="G57" s="62" t="s">
        <v>296</v>
      </c>
      <c r="H57" s="113" t="s">
        <v>327</v>
      </c>
      <c r="I57" s="62" t="s">
        <v>1</v>
      </c>
      <c r="J57" s="62" t="s">
        <v>1</v>
      </c>
      <c r="K57" s="129" t="s">
        <v>8</v>
      </c>
      <c r="L57" s="116" t="s">
        <v>498</v>
      </c>
      <c r="M57" s="116" t="s">
        <v>498</v>
      </c>
      <c r="N57" s="130" t="s">
        <v>1</v>
      </c>
      <c r="O57" s="62" t="s">
        <v>1</v>
      </c>
      <c r="P57" s="62" t="s">
        <v>1</v>
      </c>
      <c r="Q57" s="62" t="s">
        <v>1</v>
      </c>
      <c r="R57" s="115" t="s">
        <v>1</v>
      </c>
      <c r="S57" s="115" t="s">
        <v>1</v>
      </c>
      <c r="T57" s="115" t="s">
        <v>1</v>
      </c>
      <c r="U57" s="62" t="s">
        <v>1</v>
      </c>
      <c r="V57" s="118" t="s">
        <v>1</v>
      </c>
      <c r="W57" s="62" t="s">
        <v>1</v>
      </c>
      <c r="X57" s="62" t="s">
        <v>1</v>
      </c>
      <c r="Y57" s="62" t="s">
        <v>1</v>
      </c>
      <c r="Z57" s="62" t="s">
        <v>1</v>
      </c>
      <c r="AA57" s="115" t="s">
        <v>1</v>
      </c>
      <c r="AB57" s="119" t="s">
        <v>1</v>
      </c>
      <c r="AC57" s="118" t="s">
        <v>1</v>
      </c>
      <c r="AD57" s="118" t="s">
        <v>1</v>
      </c>
      <c r="AE57" s="120" t="s">
        <v>1</v>
      </c>
      <c r="AF57" s="121" t="s">
        <v>1</v>
      </c>
      <c r="AG57" s="115" t="s">
        <v>1</v>
      </c>
      <c r="AH57" s="115" t="s">
        <v>1</v>
      </c>
      <c r="AI57" s="120" t="s">
        <v>1</v>
      </c>
      <c r="AJ57" s="121" t="s">
        <v>1</v>
      </c>
      <c r="AK57" s="115" t="s">
        <v>1</v>
      </c>
      <c r="AL57" s="115" t="s">
        <v>1</v>
      </c>
      <c r="AM57" s="115" t="s">
        <v>1</v>
      </c>
      <c r="AN57" s="115" t="s">
        <v>1</v>
      </c>
      <c r="AO57" s="115" t="s">
        <v>1</v>
      </c>
      <c r="AP57" s="115" t="s">
        <v>1</v>
      </c>
      <c r="AQ57" s="120">
        <v>0</v>
      </c>
      <c r="AR57" s="104">
        <f>VLOOKUP(B57,[26]Budget!B:M,10,FALSE)</f>
        <v>995453063</v>
      </c>
      <c r="AS57" s="103">
        <v>3</v>
      </c>
      <c r="AU57" s="103" t="e">
        <f t="shared" si="0"/>
        <v>#N/A</v>
      </c>
      <c r="AV57" s="62">
        <v>638</v>
      </c>
      <c r="AW57" s="103">
        <f>VLOOKUP(B57,'[26]Audit info'!A:D,2,FALSE)</f>
        <v>0</v>
      </c>
      <c r="AX57" s="103" t="str">
        <f>VLOOKUP(B57,'[26]Audit info'!A:E,3,FALSE)</f>
        <v>Not assessed</v>
      </c>
      <c r="AY57" s="36" t="e">
        <f>VLOOKUP(B57,'[26]List of intermediatie cities'!A:A,1,FALSE)</f>
        <v>#N/A</v>
      </c>
      <c r="AZ57" s="103" t="str">
        <f>VLOOKUP(B57,'[26]2021-22'!B:P,13,FALSE)</f>
        <v>M</v>
      </c>
      <c r="BB57" s="103" t="str">
        <f>VLOOKUP(B57,'[26]2020-21'!B:P,13,FALSE)</f>
        <v>M</v>
      </c>
      <c r="BD57" s="103" t="str">
        <f>VLOOKUP(B57,'[26]NT funded.unfunded'!$A:$AA,27,FALSE)</f>
        <v>Unfunded</v>
      </c>
    </row>
    <row r="58" spans="1:57" ht="18.75" customHeight="1" x14ac:dyDescent="0.3">
      <c r="A58" s="112">
        <v>51</v>
      </c>
      <c r="B58" s="62">
        <v>637</v>
      </c>
      <c r="C58" s="113" t="s">
        <v>268</v>
      </c>
      <c r="D58" s="113" t="s">
        <v>429</v>
      </c>
      <c r="E58" s="113" t="s">
        <v>434</v>
      </c>
      <c r="F58" s="62" t="s">
        <v>296</v>
      </c>
      <c r="G58" s="62" t="s">
        <v>296</v>
      </c>
      <c r="H58" s="113" t="s">
        <v>327</v>
      </c>
      <c r="I58" s="62" t="s">
        <v>404</v>
      </c>
      <c r="J58" s="62" t="s">
        <v>1</v>
      </c>
      <c r="K58" s="116" t="s">
        <v>7</v>
      </c>
      <c r="L58" s="116" t="s">
        <v>498</v>
      </c>
      <c r="M58" s="116" t="s">
        <v>498</v>
      </c>
      <c r="N58" s="125" t="s">
        <v>501</v>
      </c>
      <c r="O58" s="62" t="s">
        <v>404</v>
      </c>
      <c r="P58" s="62">
        <v>0</v>
      </c>
      <c r="Q58" s="62" t="e">
        <v>#VALUE!</v>
      </c>
      <c r="R58" s="115" t="s">
        <v>1</v>
      </c>
      <c r="S58" s="115" t="s">
        <v>1</v>
      </c>
      <c r="T58" s="115" t="s">
        <v>1</v>
      </c>
      <c r="U58" s="62" t="s">
        <v>1</v>
      </c>
      <c r="V58" s="118" t="s">
        <v>1</v>
      </c>
      <c r="W58" s="62" t="s">
        <v>1</v>
      </c>
      <c r="X58" s="62" t="s">
        <v>1</v>
      </c>
      <c r="Y58" s="62" t="s">
        <v>1</v>
      </c>
      <c r="Z58" s="62" t="s">
        <v>1</v>
      </c>
      <c r="AA58" s="115" t="s">
        <v>1</v>
      </c>
      <c r="AB58" s="119" t="s">
        <v>1</v>
      </c>
      <c r="AC58" s="118" t="s">
        <v>1</v>
      </c>
      <c r="AD58" s="118" t="s">
        <v>1</v>
      </c>
      <c r="AE58" s="120" t="s">
        <v>1</v>
      </c>
      <c r="AF58" s="121" t="s">
        <v>1</v>
      </c>
      <c r="AG58" s="115" t="s">
        <v>1</v>
      </c>
      <c r="AH58" s="115" t="s">
        <v>1</v>
      </c>
      <c r="AI58" s="120" t="s">
        <v>1</v>
      </c>
      <c r="AJ58" s="121" t="s">
        <v>1</v>
      </c>
      <c r="AK58" s="115" t="s">
        <v>1</v>
      </c>
      <c r="AL58" s="115" t="s">
        <v>1</v>
      </c>
      <c r="AM58" s="115" t="s">
        <v>1</v>
      </c>
      <c r="AN58" s="115" t="s">
        <v>1</v>
      </c>
      <c r="AO58" s="115" t="s">
        <v>1</v>
      </c>
      <c r="AP58" s="115" t="s">
        <v>1</v>
      </c>
      <c r="AQ58" s="120" t="s">
        <v>500</v>
      </c>
      <c r="AR58" s="104">
        <f>VLOOKUP(B58,[26]Budget!B:M,10,FALSE)</f>
        <v>701821000</v>
      </c>
      <c r="AS58" s="103">
        <v>1</v>
      </c>
      <c r="AT58" s="103" t="s">
        <v>502</v>
      </c>
      <c r="AU58" s="103">
        <f t="shared" si="0"/>
        <v>637</v>
      </c>
      <c r="AV58" s="62">
        <v>640</v>
      </c>
      <c r="AW58" s="103" t="str">
        <f>VLOOKUP(B58,'[26]Audit info'!A:D,2,FALSE)</f>
        <v>Disclaimer</v>
      </c>
      <c r="AX58" s="103" t="str">
        <f>VLOOKUP(B58,'[26]Audit info'!A:E,3,FALSE)</f>
        <v>Going concern risk / adverse / disclaimer</v>
      </c>
      <c r="AY58" s="36" t="e">
        <f>VLOOKUP(B58,'[26]List of intermediatie cities'!A:A,1,FALSE)</f>
        <v>#N/A</v>
      </c>
      <c r="AZ58" s="103" t="str">
        <f>VLOOKUP(B58,'[26]2021-22'!B:P,13,FALSE)</f>
        <v>M</v>
      </c>
      <c r="BA58" s="103" t="s">
        <v>503</v>
      </c>
      <c r="BB58" s="103" t="str">
        <f>VLOOKUP(B58,'[26]2020-21'!B:P,13,FALSE)</f>
        <v>M</v>
      </c>
      <c r="BC58" s="103" t="s">
        <v>503</v>
      </c>
      <c r="BD58" s="103" t="str">
        <f>VLOOKUP(B58,'[26]NT funded.unfunded'!$A:$AA,27,FALSE)</f>
        <v>Unfunded</v>
      </c>
    </row>
    <row r="59" spans="1:57" ht="18.75" customHeight="1" x14ac:dyDescent="0.3">
      <c r="A59" s="112">
        <v>52</v>
      </c>
      <c r="B59" s="62">
        <v>638</v>
      </c>
      <c r="C59" s="113" t="s">
        <v>66</v>
      </c>
      <c r="D59" s="113" t="s">
        <v>429</v>
      </c>
      <c r="E59" s="113" t="s">
        <v>434</v>
      </c>
      <c r="F59" s="62" t="s">
        <v>296</v>
      </c>
      <c r="G59" s="62" t="s">
        <v>296</v>
      </c>
      <c r="H59" s="113" t="s">
        <v>327</v>
      </c>
      <c r="I59" s="62" t="s">
        <v>432</v>
      </c>
      <c r="J59" s="62" t="s">
        <v>404</v>
      </c>
      <c r="K59" s="114" t="s">
        <v>4</v>
      </c>
      <c r="L59" s="115" t="s">
        <v>1</v>
      </c>
      <c r="M59" s="116" t="s">
        <v>498</v>
      </c>
      <c r="N59" s="125" t="s">
        <v>501</v>
      </c>
      <c r="O59" s="62" t="s">
        <v>404</v>
      </c>
      <c r="P59" s="62">
        <v>0</v>
      </c>
      <c r="Q59" s="62" t="e">
        <v>#VALUE!</v>
      </c>
      <c r="R59" s="115">
        <v>1689</v>
      </c>
      <c r="S59" s="115">
        <v>40</v>
      </c>
      <c r="T59" s="115">
        <v>94.3</v>
      </c>
      <c r="U59" s="62" t="s">
        <v>404</v>
      </c>
      <c r="V59" s="118">
        <v>37251305</v>
      </c>
      <c r="W59" s="62" t="s">
        <v>404</v>
      </c>
      <c r="X59" s="62" t="s">
        <v>432</v>
      </c>
      <c r="Y59" s="62" t="s">
        <v>432</v>
      </c>
      <c r="Z59" s="62" t="s">
        <v>1</v>
      </c>
      <c r="AA59" s="115" t="s">
        <v>1</v>
      </c>
      <c r="AB59" s="119" t="s">
        <v>1</v>
      </c>
      <c r="AC59" s="118" t="s">
        <v>1</v>
      </c>
      <c r="AD59" s="118" t="s">
        <v>1</v>
      </c>
      <c r="AE59" s="120">
        <v>322.17</v>
      </c>
      <c r="AF59" s="121">
        <v>0.9</v>
      </c>
      <c r="AG59" s="115">
        <v>8.5</v>
      </c>
      <c r="AH59" s="115">
        <v>37</v>
      </c>
      <c r="AI59" s="120">
        <v>77.459999999999994</v>
      </c>
      <c r="AJ59" s="121">
        <v>201.6</v>
      </c>
      <c r="AK59" s="115" t="s">
        <v>404</v>
      </c>
      <c r="AL59" s="115" t="s">
        <v>432</v>
      </c>
      <c r="AM59" s="115">
        <v>18</v>
      </c>
      <c r="AN59" s="115" t="s">
        <v>404</v>
      </c>
      <c r="AO59" s="115">
        <v>35</v>
      </c>
      <c r="AP59" s="115">
        <v>76</v>
      </c>
      <c r="AQ59" s="120" t="s">
        <v>500</v>
      </c>
      <c r="AR59" s="104">
        <f>VLOOKUP(B59,[26]Budget!B:M,10,FALSE)</f>
        <v>262611749</v>
      </c>
      <c r="AS59" s="103">
        <v>1</v>
      </c>
      <c r="AT59" s="103">
        <v>1</v>
      </c>
      <c r="AU59" s="103">
        <f t="shared" si="0"/>
        <v>638</v>
      </c>
      <c r="AV59" s="62">
        <v>647</v>
      </c>
      <c r="AW59" s="103" t="str">
        <f>VLOOKUP(B59,'[26]Audit info'!A:D,2,FALSE)</f>
        <v>Financially unqualified with findings on predetermined objectives and/or compliance with laws and regulations</v>
      </c>
      <c r="AX59" s="103" t="str">
        <f>VLOOKUP(B59,'[26]Audit info'!A:E,3,FALSE)</f>
        <v>Going concern risk / adverse / disclaimer</v>
      </c>
      <c r="AY59" s="36" t="e">
        <f>VLOOKUP(B59,'[26]List of intermediatie cities'!A:A,1,FALSE)</f>
        <v>#N/A</v>
      </c>
      <c r="AZ59" s="103" t="str">
        <f>VLOOKUP(B59,'[26]2021-22'!B:P,13,FALSE)</f>
        <v>M</v>
      </c>
      <c r="BA59" s="103" t="s">
        <v>503</v>
      </c>
      <c r="BB59" s="103" t="str">
        <f>VLOOKUP(B59,'[26]2020-21'!B:P,13,FALSE)</f>
        <v>M</v>
      </c>
      <c r="BC59" s="103" t="s">
        <v>503</v>
      </c>
      <c r="BD59" s="103" t="str">
        <f>VLOOKUP(B59,'[26]NT funded.unfunded'!$A:$AA,27,FALSE)</f>
        <v>Unfunded</v>
      </c>
      <c r="BE59" s="103">
        <v>1</v>
      </c>
    </row>
    <row r="60" spans="1:57" ht="18.75" customHeight="1" x14ac:dyDescent="0.3">
      <c r="A60" s="112">
        <v>53</v>
      </c>
      <c r="B60" s="62">
        <v>639</v>
      </c>
      <c r="C60" s="113" t="s">
        <v>188</v>
      </c>
      <c r="D60" s="113" t="s">
        <v>429</v>
      </c>
      <c r="E60" s="113" t="s">
        <v>434</v>
      </c>
      <c r="F60" s="62" t="s">
        <v>296</v>
      </c>
      <c r="G60" s="62" t="s">
        <v>296</v>
      </c>
      <c r="H60" s="113" t="s">
        <v>353</v>
      </c>
      <c r="I60" s="62" t="s">
        <v>1</v>
      </c>
      <c r="J60" s="62" t="s">
        <v>1</v>
      </c>
      <c r="K60" s="129" t="s">
        <v>8</v>
      </c>
      <c r="L60" s="116" t="s">
        <v>498</v>
      </c>
      <c r="M60" s="116" t="s">
        <v>498</v>
      </c>
      <c r="N60" s="130" t="s">
        <v>1</v>
      </c>
      <c r="O60" s="62" t="s">
        <v>1</v>
      </c>
      <c r="P60" s="62" t="s">
        <v>1</v>
      </c>
      <c r="Q60" s="62" t="s">
        <v>1</v>
      </c>
      <c r="R60" s="115">
        <v>667</v>
      </c>
      <c r="S60" s="115">
        <v>123</v>
      </c>
      <c r="T60" s="115">
        <v>68.5</v>
      </c>
      <c r="U60" s="62" t="s">
        <v>404</v>
      </c>
      <c r="V60" s="118">
        <v>378077384</v>
      </c>
      <c r="W60" s="62" t="s">
        <v>404</v>
      </c>
      <c r="X60" s="62" t="s">
        <v>432</v>
      </c>
      <c r="Y60" s="62" t="s">
        <v>432</v>
      </c>
      <c r="Z60" s="62" t="s">
        <v>1</v>
      </c>
      <c r="AA60" s="115" t="s">
        <v>1</v>
      </c>
      <c r="AB60" s="119" t="s">
        <v>1</v>
      </c>
      <c r="AC60" s="118" t="s">
        <v>1</v>
      </c>
      <c r="AD60" s="118" t="s">
        <v>1</v>
      </c>
      <c r="AE60" s="120">
        <v>203</v>
      </c>
      <c r="AF60" s="121" t="s">
        <v>1</v>
      </c>
      <c r="AG60" s="115" t="s">
        <v>1</v>
      </c>
      <c r="AH60" s="115" t="s">
        <v>1</v>
      </c>
      <c r="AI60" s="120" t="s">
        <v>1</v>
      </c>
      <c r="AJ60" s="121" t="s">
        <v>1</v>
      </c>
      <c r="AK60" s="115" t="s">
        <v>404</v>
      </c>
      <c r="AL60" s="115" t="s">
        <v>1</v>
      </c>
      <c r="AM60" s="115" t="s">
        <v>1</v>
      </c>
      <c r="AN60" s="115" t="s">
        <v>404</v>
      </c>
      <c r="AO60" s="115" t="s">
        <v>1</v>
      </c>
      <c r="AP60" s="115" t="s">
        <v>1</v>
      </c>
      <c r="AQ60" s="120" t="s">
        <v>500</v>
      </c>
      <c r="AR60" s="104">
        <f>VLOOKUP(B60,[26]Budget!B:M,10,FALSE)</f>
        <v>1059395148</v>
      </c>
      <c r="AS60" s="103">
        <v>3</v>
      </c>
      <c r="AU60" s="103" t="e">
        <f t="shared" si="0"/>
        <v>#N/A</v>
      </c>
      <c r="AV60" s="62">
        <v>648</v>
      </c>
      <c r="AW60" s="103">
        <f>VLOOKUP(B60,'[26]Audit info'!A:D,2,FALSE)</f>
        <v>0</v>
      </c>
      <c r="AX60" s="103" t="str">
        <f>VLOOKUP(B60,'[26]Audit info'!A:E,3,FALSE)</f>
        <v>Not assessed</v>
      </c>
      <c r="AY60" s="36" t="e">
        <f>VLOOKUP(B60,'[26]List of intermediatie cities'!A:A,1,FALSE)</f>
        <v>#N/A</v>
      </c>
      <c r="AZ60" s="103" t="str">
        <f>VLOOKUP(B60,'[26]2021-22'!B:P,13,FALSE)</f>
        <v>M</v>
      </c>
      <c r="BB60" s="103" t="str">
        <f>VLOOKUP(B60,'[26]2020-21'!B:P,13,FALSE)</f>
        <v>M</v>
      </c>
      <c r="BD60" s="103" t="str">
        <f>VLOOKUP(B60,'[26]NT funded.unfunded'!$A:$AA,27,FALSE)</f>
        <v>Funded</v>
      </c>
    </row>
    <row r="61" spans="1:57" ht="18.75" customHeight="1" x14ac:dyDescent="0.3">
      <c r="A61" s="112">
        <v>54</v>
      </c>
      <c r="B61" s="62">
        <v>640</v>
      </c>
      <c r="C61" s="113" t="s">
        <v>191</v>
      </c>
      <c r="D61" s="113" t="s">
        <v>429</v>
      </c>
      <c r="E61" s="113" t="s">
        <v>505</v>
      </c>
      <c r="F61" s="62" t="s">
        <v>296</v>
      </c>
      <c r="G61" s="62" t="s">
        <v>296</v>
      </c>
      <c r="H61" s="113" t="s">
        <v>353</v>
      </c>
      <c r="I61" s="62" t="s">
        <v>432</v>
      </c>
      <c r="J61" s="62" t="s">
        <v>404</v>
      </c>
      <c r="K61" s="123" t="s">
        <v>5</v>
      </c>
      <c r="L61" s="116" t="s">
        <v>498</v>
      </c>
      <c r="M61" s="116" t="s">
        <v>498</v>
      </c>
      <c r="N61" s="124" t="s">
        <v>420</v>
      </c>
      <c r="O61" s="62" t="s">
        <v>432</v>
      </c>
      <c r="P61" s="62">
        <v>0</v>
      </c>
      <c r="Q61" s="62" t="e">
        <v>#VALUE!</v>
      </c>
      <c r="R61" s="115">
        <v>95</v>
      </c>
      <c r="S61" s="115">
        <v>39</v>
      </c>
      <c r="T61" s="115">
        <v>94</v>
      </c>
      <c r="U61" s="62" t="s">
        <v>432</v>
      </c>
      <c r="V61" s="118">
        <v>0</v>
      </c>
      <c r="W61" s="62" t="s">
        <v>404</v>
      </c>
      <c r="X61" s="62" t="s">
        <v>432</v>
      </c>
      <c r="Y61" s="62" t="s">
        <v>432</v>
      </c>
      <c r="Z61" s="62" t="s">
        <v>1</v>
      </c>
      <c r="AA61" s="115" t="s">
        <v>1</v>
      </c>
      <c r="AB61" s="119" t="s">
        <v>1</v>
      </c>
      <c r="AC61" s="118" t="s">
        <v>1</v>
      </c>
      <c r="AD61" s="118" t="s">
        <v>1</v>
      </c>
      <c r="AE61" s="120">
        <v>42</v>
      </c>
      <c r="AF61" s="121">
        <v>0.9</v>
      </c>
      <c r="AG61" s="115">
        <v>8.1</v>
      </c>
      <c r="AH61" s="115">
        <v>26.4</v>
      </c>
      <c r="AI61" s="120">
        <v>36.6</v>
      </c>
      <c r="AJ61" s="121">
        <v>36.200000000000003</v>
      </c>
      <c r="AK61" s="115" t="s">
        <v>404</v>
      </c>
      <c r="AL61" s="115" t="s">
        <v>432</v>
      </c>
      <c r="AM61" s="115">
        <v>63.6</v>
      </c>
      <c r="AN61" s="115" t="s">
        <v>432</v>
      </c>
      <c r="AO61" s="115">
        <v>31</v>
      </c>
      <c r="AP61" s="115">
        <v>158</v>
      </c>
      <c r="AQ61" s="120">
        <v>0</v>
      </c>
      <c r="AR61" s="104">
        <f>VLOOKUP(B61,[26]Budget!B:M,10,FALSE)</f>
        <v>1922710093</v>
      </c>
      <c r="AS61" s="103">
        <v>1</v>
      </c>
      <c r="AT61" s="103">
        <v>1</v>
      </c>
      <c r="AU61" s="103">
        <f t="shared" si="0"/>
        <v>640</v>
      </c>
      <c r="AV61" s="62">
        <v>649</v>
      </c>
      <c r="AW61" s="103" t="str">
        <f>VLOOKUP(B61,'[26]Audit info'!A:D,2,FALSE)</f>
        <v>Qualified</v>
      </c>
      <c r="AX61" s="103" t="str">
        <f>VLOOKUP(B61,'[26]Audit info'!A:E,3,FALSE)</f>
        <v>Concerning</v>
      </c>
      <c r="AY61" s="36">
        <f>VLOOKUP(B61,'[26]List of intermediatie cities'!A:A,1,FALSE)</f>
        <v>640</v>
      </c>
      <c r="AZ61" s="103" t="str">
        <f>VLOOKUP(B61,'[26]2021-22'!B:P,13,FALSE)</f>
        <v>F</v>
      </c>
      <c r="BA61" s="122" t="s">
        <v>503</v>
      </c>
      <c r="BB61" s="103" t="str">
        <f>VLOOKUP(B61,'[26]2020-21'!B:P,13,FALSE)</f>
        <v>F</v>
      </c>
      <c r="BC61" s="103" t="s">
        <v>503</v>
      </c>
      <c r="BD61" s="103" t="str">
        <f>VLOOKUP(B61,'[26]NT funded.unfunded'!$A:$AA,27,FALSE)</f>
        <v>Funded</v>
      </c>
      <c r="BE61" s="103">
        <v>1</v>
      </c>
    </row>
    <row r="62" spans="1:57" ht="18" customHeight="1" x14ac:dyDescent="0.3">
      <c r="A62" s="112">
        <v>55</v>
      </c>
      <c r="B62" s="62">
        <v>641</v>
      </c>
      <c r="C62" s="113" t="s">
        <v>281</v>
      </c>
      <c r="D62" s="113" t="s">
        <v>429</v>
      </c>
      <c r="E62" s="113" t="s">
        <v>434</v>
      </c>
      <c r="F62" s="62" t="s">
        <v>296</v>
      </c>
      <c r="G62" s="62" t="s">
        <v>296</v>
      </c>
      <c r="H62" s="113" t="s">
        <v>353</v>
      </c>
      <c r="I62" s="62" t="s">
        <v>1</v>
      </c>
      <c r="J62" s="62" t="s">
        <v>1</v>
      </c>
      <c r="K62" s="129" t="s">
        <v>8</v>
      </c>
      <c r="L62" s="115" t="s">
        <v>1</v>
      </c>
      <c r="M62" s="115" t="s">
        <v>1</v>
      </c>
      <c r="N62" s="130" t="s">
        <v>1</v>
      </c>
      <c r="O62" s="62" t="s">
        <v>1</v>
      </c>
      <c r="P62" s="62" t="s">
        <v>1</v>
      </c>
      <c r="Q62" s="62" t="s">
        <v>1</v>
      </c>
      <c r="R62" s="115" t="s">
        <v>1</v>
      </c>
      <c r="S62" s="115" t="s">
        <v>1</v>
      </c>
      <c r="T62" s="115" t="s">
        <v>1</v>
      </c>
      <c r="U62" s="62" t="s">
        <v>1</v>
      </c>
      <c r="V62" s="118" t="s">
        <v>1</v>
      </c>
      <c r="W62" s="62" t="s">
        <v>1</v>
      </c>
      <c r="X62" s="62" t="s">
        <v>1</v>
      </c>
      <c r="Y62" s="62" t="s">
        <v>1</v>
      </c>
      <c r="Z62" s="62" t="s">
        <v>1</v>
      </c>
      <c r="AA62" s="115" t="s">
        <v>1</v>
      </c>
      <c r="AB62" s="119" t="s">
        <v>1</v>
      </c>
      <c r="AC62" s="118" t="s">
        <v>1</v>
      </c>
      <c r="AD62" s="118" t="s">
        <v>1</v>
      </c>
      <c r="AE62" s="120" t="s">
        <v>1</v>
      </c>
      <c r="AF62" s="121" t="s">
        <v>1</v>
      </c>
      <c r="AG62" s="115" t="s">
        <v>1</v>
      </c>
      <c r="AH62" s="115" t="s">
        <v>1</v>
      </c>
      <c r="AI62" s="120" t="s">
        <v>1</v>
      </c>
      <c r="AJ62" s="121" t="s">
        <v>1</v>
      </c>
      <c r="AK62" s="115" t="s">
        <v>1</v>
      </c>
      <c r="AL62" s="115" t="s">
        <v>1</v>
      </c>
      <c r="AM62" s="115" t="s">
        <v>1</v>
      </c>
      <c r="AN62" s="115" t="s">
        <v>1</v>
      </c>
      <c r="AO62" s="115" t="s">
        <v>1</v>
      </c>
      <c r="AP62" s="115" t="s">
        <v>1</v>
      </c>
      <c r="AQ62" s="120">
        <v>0</v>
      </c>
      <c r="AR62" s="104">
        <f>VLOOKUP(B62,[26]Budget!B:M,10,FALSE)</f>
        <v>333197224</v>
      </c>
      <c r="AS62" s="103">
        <v>3</v>
      </c>
      <c r="AU62" s="103" t="e">
        <f t="shared" si="0"/>
        <v>#N/A</v>
      </c>
      <c r="AV62" s="62">
        <v>650</v>
      </c>
      <c r="AW62" s="103">
        <f>VLOOKUP(B62,'[26]Audit info'!A:D,2,FALSE)</f>
        <v>0</v>
      </c>
      <c r="AX62" s="103" t="str">
        <f>VLOOKUP(B62,'[26]Audit info'!A:E,3,FALSE)</f>
        <v>Not assessed</v>
      </c>
      <c r="AY62" s="36" t="e">
        <f>VLOOKUP(B62,'[26]List of intermediatie cities'!A:A,1,FALSE)</f>
        <v>#N/A</v>
      </c>
      <c r="AZ62" s="103" t="str">
        <f>VLOOKUP(B62,'[26]2021-22'!B:P,13,FALSE)</f>
        <v>M</v>
      </c>
      <c r="BB62" s="103" t="str">
        <f>VLOOKUP(B62,'[26]2020-21'!B:P,13,FALSE)</f>
        <v>M</v>
      </c>
      <c r="BD62" s="103" t="str">
        <f>VLOOKUP(B62,'[26]NT funded.unfunded'!$A:$AA,27,FALSE)</f>
        <v>Unfunded</v>
      </c>
    </row>
    <row r="63" spans="1:57" ht="18.75" customHeight="1" x14ac:dyDescent="0.3">
      <c r="A63" s="112">
        <v>56</v>
      </c>
      <c r="B63" s="62">
        <v>644</v>
      </c>
      <c r="C63" s="113" t="s">
        <v>271</v>
      </c>
      <c r="D63" s="113" t="s">
        <v>429</v>
      </c>
      <c r="E63" s="113" t="s">
        <v>505</v>
      </c>
      <c r="F63" s="62" t="s">
        <v>296</v>
      </c>
      <c r="G63" s="62" t="s">
        <v>296</v>
      </c>
      <c r="H63" s="113" t="s">
        <v>327</v>
      </c>
      <c r="I63" s="62" t="s">
        <v>1</v>
      </c>
      <c r="J63" s="62" t="s">
        <v>1</v>
      </c>
      <c r="K63" s="131" t="s">
        <v>7</v>
      </c>
      <c r="L63" s="116" t="s">
        <v>498</v>
      </c>
      <c r="M63" s="116" t="s">
        <v>498</v>
      </c>
      <c r="N63" s="130" t="s">
        <v>1</v>
      </c>
      <c r="O63" s="62" t="s">
        <v>1</v>
      </c>
      <c r="P63" s="62" t="s">
        <v>1</v>
      </c>
      <c r="Q63" s="62" t="s">
        <v>1</v>
      </c>
      <c r="R63" s="115" t="s">
        <v>1</v>
      </c>
      <c r="S63" s="115" t="s">
        <v>1</v>
      </c>
      <c r="T63" s="115" t="s">
        <v>1</v>
      </c>
      <c r="U63" s="62" t="s">
        <v>1</v>
      </c>
      <c r="V63" s="118" t="s">
        <v>1</v>
      </c>
      <c r="W63" s="62" t="s">
        <v>1</v>
      </c>
      <c r="X63" s="62" t="s">
        <v>1</v>
      </c>
      <c r="Y63" s="62" t="s">
        <v>1</v>
      </c>
      <c r="Z63" s="62" t="s">
        <v>1</v>
      </c>
      <c r="AA63" s="115" t="s">
        <v>1</v>
      </c>
      <c r="AB63" s="119" t="s">
        <v>1</v>
      </c>
      <c r="AC63" s="118" t="s">
        <v>1</v>
      </c>
      <c r="AD63" s="118" t="s">
        <v>1</v>
      </c>
      <c r="AE63" s="120" t="s">
        <v>1</v>
      </c>
      <c r="AF63" s="121" t="s">
        <v>1</v>
      </c>
      <c r="AG63" s="115" t="s">
        <v>1</v>
      </c>
      <c r="AH63" s="115" t="s">
        <v>1</v>
      </c>
      <c r="AI63" s="120" t="s">
        <v>1</v>
      </c>
      <c r="AJ63" s="121" t="s">
        <v>1</v>
      </c>
      <c r="AK63" s="115" t="s">
        <v>1</v>
      </c>
      <c r="AL63" s="115" t="s">
        <v>1</v>
      </c>
      <c r="AM63" s="115" t="s">
        <v>1</v>
      </c>
      <c r="AN63" s="115" t="s">
        <v>1</v>
      </c>
      <c r="AO63" s="115" t="s">
        <v>1</v>
      </c>
      <c r="AP63" s="115" t="s">
        <v>1</v>
      </c>
      <c r="AQ63" s="120">
        <v>2</v>
      </c>
      <c r="AR63" s="104">
        <f>VLOOKUP(B63,[26]Budget!B:M,10,FALSE)</f>
        <v>3113007000</v>
      </c>
      <c r="AS63" s="103" t="s">
        <v>506</v>
      </c>
      <c r="AT63" s="103" t="s">
        <v>506</v>
      </c>
      <c r="AU63" s="103" t="e">
        <f t="shared" si="0"/>
        <v>#N/A</v>
      </c>
      <c r="AV63" s="62">
        <v>651</v>
      </c>
      <c r="AW63" s="103" t="str">
        <f>VLOOKUP(B63,'[26]Audit info'!A:D,2,FALSE)</f>
        <v>Disclaimer</v>
      </c>
      <c r="AX63" s="103" t="str">
        <f>VLOOKUP(B63,'[26]Audit info'!A:E,3,FALSE)</f>
        <v>Going concern risk / adverse / disclaimer</v>
      </c>
      <c r="AY63" s="36">
        <f>VLOOKUP(B63,'[26]List of intermediatie cities'!A:A,1,FALSE)</f>
        <v>644</v>
      </c>
      <c r="AZ63" s="103" t="str">
        <f>VLOOKUP(B63,'[26]2021-22'!B:P,13,FALSE)</f>
        <v>M</v>
      </c>
      <c r="BB63" s="103" t="str">
        <f>VLOOKUP(B63,'[26]2020-21'!B:P,13,FALSE)</f>
        <v>M</v>
      </c>
      <c r="BD63" s="103" t="str">
        <f>VLOOKUP(B63,'[26]NT funded.unfunded'!$A:$AA,27,FALSE)</f>
        <v>Unfunded</v>
      </c>
    </row>
    <row r="64" spans="1:57" ht="18.75" customHeight="1" x14ac:dyDescent="0.3">
      <c r="A64" s="112">
        <v>57</v>
      </c>
      <c r="B64" s="62">
        <v>645</v>
      </c>
      <c r="C64" s="113" t="s">
        <v>280</v>
      </c>
      <c r="D64" s="113" t="s">
        <v>437</v>
      </c>
      <c r="E64" s="113" t="s">
        <v>438</v>
      </c>
      <c r="F64" s="62" t="s">
        <v>296</v>
      </c>
      <c r="G64" s="62" t="s">
        <v>296</v>
      </c>
      <c r="H64" s="113" t="s">
        <v>327</v>
      </c>
      <c r="I64" s="62" t="s">
        <v>404</v>
      </c>
      <c r="J64" s="62" t="s">
        <v>1</v>
      </c>
      <c r="K64" s="116" t="s">
        <v>7</v>
      </c>
      <c r="L64" s="116" t="s">
        <v>498</v>
      </c>
      <c r="M64" s="116" t="s">
        <v>498</v>
      </c>
      <c r="N64" s="125" t="s">
        <v>501</v>
      </c>
      <c r="O64" s="62" t="s">
        <v>432</v>
      </c>
      <c r="P64" s="62">
        <v>0</v>
      </c>
      <c r="Q64" s="62" t="e">
        <v>#VALUE!</v>
      </c>
      <c r="R64" s="115" t="s">
        <v>1</v>
      </c>
      <c r="S64" s="115" t="s">
        <v>1</v>
      </c>
      <c r="T64" s="115" t="s">
        <v>1</v>
      </c>
      <c r="U64" s="62" t="s">
        <v>1</v>
      </c>
      <c r="V64" s="118" t="s">
        <v>1</v>
      </c>
      <c r="W64" s="62" t="s">
        <v>1</v>
      </c>
      <c r="X64" s="62" t="s">
        <v>1</v>
      </c>
      <c r="Y64" s="62" t="s">
        <v>1</v>
      </c>
      <c r="Z64" s="62" t="s">
        <v>1</v>
      </c>
      <c r="AA64" s="115" t="s">
        <v>1</v>
      </c>
      <c r="AB64" s="119" t="s">
        <v>1</v>
      </c>
      <c r="AC64" s="118" t="s">
        <v>1</v>
      </c>
      <c r="AD64" s="118" t="s">
        <v>1</v>
      </c>
      <c r="AE64" s="120" t="s">
        <v>1</v>
      </c>
      <c r="AF64" s="121" t="s">
        <v>1</v>
      </c>
      <c r="AG64" s="115" t="s">
        <v>1</v>
      </c>
      <c r="AH64" s="115" t="s">
        <v>1</v>
      </c>
      <c r="AI64" s="120" t="s">
        <v>1</v>
      </c>
      <c r="AJ64" s="121" t="s">
        <v>1</v>
      </c>
      <c r="AK64" s="115" t="s">
        <v>1</v>
      </c>
      <c r="AL64" s="115" t="s">
        <v>1</v>
      </c>
      <c r="AM64" s="115" t="s">
        <v>1</v>
      </c>
      <c r="AN64" s="115" t="s">
        <v>1</v>
      </c>
      <c r="AO64" s="115" t="s">
        <v>1</v>
      </c>
      <c r="AP64" s="115" t="s">
        <v>1</v>
      </c>
      <c r="AQ64" s="120">
        <v>0</v>
      </c>
      <c r="AR64" s="104">
        <f>VLOOKUP(B64,[26]Budget!B:M,10,FALSE)</f>
        <v>217650000</v>
      </c>
      <c r="AS64" s="103">
        <v>2</v>
      </c>
      <c r="AU64" s="103" t="e">
        <f t="shared" si="0"/>
        <v>#N/A</v>
      </c>
      <c r="AV64" s="62">
        <v>653</v>
      </c>
      <c r="AW64" s="103" t="str">
        <f>VLOOKUP(B64,'[26]Audit info'!A:D,2,FALSE)</f>
        <v>Disclaimer</v>
      </c>
      <c r="AX64" s="103" t="str">
        <f>VLOOKUP(B64,'[26]Audit info'!A:E,3,FALSE)</f>
        <v>Going concern risk / adverse / disclaimer</v>
      </c>
      <c r="AY64" s="36" t="e">
        <f>VLOOKUP(B64,'[26]List of intermediatie cities'!A:A,1,FALSE)</f>
        <v>#N/A</v>
      </c>
      <c r="AZ64" s="103" t="str">
        <f>VLOOKUP(B64,'[26]2021-22'!B:P,13,FALSE)</f>
        <v>M</v>
      </c>
      <c r="BA64" s="103" t="s">
        <v>503</v>
      </c>
      <c r="BB64" s="103" t="str">
        <f>VLOOKUP(B64,'[26]2020-21'!B:P,13,FALSE)</f>
        <v>M</v>
      </c>
      <c r="BC64" s="103" t="s">
        <v>503</v>
      </c>
      <c r="BD64" s="103" t="e">
        <f>VLOOKUP(B64,'[26]NT funded.unfunded'!$A:$AA,27,FALSE)</f>
        <v>#N/A</v>
      </c>
    </row>
    <row r="65" spans="1:57" ht="18.75" customHeight="1" x14ac:dyDescent="0.3">
      <c r="A65" s="112">
        <v>58</v>
      </c>
      <c r="B65" s="62">
        <v>647</v>
      </c>
      <c r="C65" s="113" t="s">
        <v>184</v>
      </c>
      <c r="D65" s="113" t="s">
        <v>429</v>
      </c>
      <c r="E65" s="113" t="s">
        <v>434</v>
      </c>
      <c r="F65" s="62" t="s">
        <v>296</v>
      </c>
      <c r="G65" s="62" t="s">
        <v>296</v>
      </c>
      <c r="H65" s="113" t="s">
        <v>353</v>
      </c>
      <c r="I65" s="62" t="s">
        <v>432</v>
      </c>
      <c r="J65" s="62" t="s">
        <v>404</v>
      </c>
      <c r="K65" s="123" t="s">
        <v>5</v>
      </c>
      <c r="L65" s="116" t="s">
        <v>498</v>
      </c>
      <c r="M65" s="116" t="s">
        <v>498</v>
      </c>
      <c r="N65" s="125" t="s">
        <v>501</v>
      </c>
      <c r="O65" s="62" t="s">
        <v>404</v>
      </c>
      <c r="P65" s="62">
        <v>0</v>
      </c>
      <c r="Q65" s="62" t="e">
        <v>#VALUE!</v>
      </c>
      <c r="R65" s="115">
        <v>1402</v>
      </c>
      <c r="S65" s="115">
        <v>879</v>
      </c>
      <c r="T65" s="115">
        <v>84.8</v>
      </c>
      <c r="U65" s="62" t="s">
        <v>404</v>
      </c>
      <c r="V65" s="118">
        <v>225757094</v>
      </c>
      <c r="W65" s="62" t="s">
        <v>404</v>
      </c>
      <c r="X65" s="62" t="s">
        <v>404</v>
      </c>
      <c r="Y65" s="62" t="s">
        <v>432</v>
      </c>
      <c r="Z65" s="62" t="s">
        <v>1</v>
      </c>
      <c r="AA65" s="115" t="s">
        <v>1</v>
      </c>
      <c r="AB65" s="119" t="s">
        <v>1</v>
      </c>
      <c r="AC65" s="118" t="s">
        <v>1</v>
      </c>
      <c r="AD65" s="118" t="s">
        <v>1</v>
      </c>
      <c r="AE65" s="120">
        <v>176.8</v>
      </c>
      <c r="AF65" s="121">
        <v>0.8</v>
      </c>
      <c r="AG65" s="115">
        <v>4.3</v>
      </c>
      <c r="AH65" s="115">
        <v>39</v>
      </c>
      <c r="AI65" s="120">
        <v>7</v>
      </c>
      <c r="AJ65" s="121">
        <v>299.39999999999998</v>
      </c>
      <c r="AK65" s="115" t="s">
        <v>432</v>
      </c>
      <c r="AL65" s="115" t="s">
        <v>432</v>
      </c>
      <c r="AM65" s="115">
        <v>22.7</v>
      </c>
      <c r="AN65" s="115" t="s">
        <v>404</v>
      </c>
      <c r="AO65" s="115">
        <v>100</v>
      </c>
      <c r="AP65" s="115">
        <v>64.900000000000006</v>
      </c>
      <c r="AQ65" s="120" t="s">
        <v>500</v>
      </c>
      <c r="AR65" s="104">
        <f>VLOOKUP(B65,[26]Budget!B:M,10,FALSE)</f>
        <v>1133251000</v>
      </c>
      <c r="AS65" s="103">
        <v>1</v>
      </c>
      <c r="AT65" s="103">
        <v>1</v>
      </c>
      <c r="AU65" s="103">
        <f t="shared" si="0"/>
        <v>647</v>
      </c>
      <c r="AV65" s="62">
        <v>655</v>
      </c>
      <c r="AW65" s="103" t="str">
        <f>VLOOKUP(B65,'[26]Audit info'!A:D,2,FALSE)</f>
        <v>Qualified</v>
      </c>
      <c r="AX65" s="103" t="str">
        <f>VLOOKUP(B65,'[26]Audit info'!A:E,3,FALSE)</f>
        <v>Going concern risk / adverse / disclaimer</v>
      </c>
      <c r="AY65" s="36" t="e">
        <f>VLOOKUP(B65,'[26]List of intermediatie cities'!A:A,1,FALSE)</f>
        <v>#N/A</v>
      </c>
      <c r="AZ65" s="103" t="str">
        <f>VLOOKUP(B65,'[26]2021-22'!B:P,13,FALSE)</f>
        <v>M</v>
      </c>
      <c r="BA65" s="103" t="s">
        <v>503</v>
      </c>
      <c r="BB65" s="103" t="str">
        <f>VLOOKUP(B65,'[26]2020-21'!B:P,13,FALSE)</f>
        <v>M</v>
      </c>
      <c r="BC65" s="103" t="s">
        <v>503</v>
      </c>
      <c r="BD65" s="103" t="str">
        <f>VLOOKUP(B65,'[26]NT funded.unfunded'!$A:$AA,27,FALSE)</f>
        <v>Unfunded</v>
      </c>
      <c r="BE65" s="103">
        <v>1</v>
      </c>
    </row>
    <row r="66" spans="1:57" ht="18.75" customHeight="1" x14ac:dyDescent="0.3">
      <c r="A66" s="112">
        <v>59</v>
      </c>
      <c r="B66" s="62">
        <v>648</v>
      </c>
      <c r="C66" s="113" t="s">
        <v>65</v>
      </c>
      <c r="D66" s="113" t="s">
        <v>429</v>
      </c>
      <c r="E66" s="113" t="s">
        <v>434</v>
      </c>
      <c r="F66" s="62" t="s">
        <v>296</v>
      </c>
      <c r="G66" s="62" t="s">
        <v>296</v>
      </c>
      <c r="H66" s="113" t="s">
        <v>327</v>
      </c>
      <c r="I66" s="62" t="s">
        <v>432</v>
      </c>
      <c r="J66" s="62" t="s">
        <v>404</v>
      </c>
      <c r="K66" s="114" t="s">
        <v>4</v>
      </c>
      <c r="L66" s="116" t="s">
        <v>498</v>
      </c>
      <c r="M66" s="116" t="s">
        <v>498</v>
      </c>
      <c r="N66" s="124" t="s">
        <v>420</v>
      </c>
      <c r="O66" s="62" t="s">
        <v>432</v>
      </c>
      <c r="P66" s="62">
        <v>0</v>
      </c>
      <c r="Q66" s="62" t="e">
        <v>#VALUE!</v>
      </c>
      <c r="R66" s="115">
        <v>98</v>
      </c>
      <c r="S66" s="115">
        <v>138</v>
      </c>
      <c r="T66" s="115">
        <v>47.6</v>
      </c>
      <c r="U66" s="62" t="s">
        <v>432</v>
      </c>
      <c r="V66" s="118">
        <v>0</v>
      </c>
      <c r="W66" s="62" t="s">
        <v>432</v>
      </c>
      <c r="X66" s="62" t="s">
        <v>432</v>
      </c>
      <c r="Y66" s="62" t="s">
        <v>432</v>
      </c>
      <c r="Z66" s="62" t="s">
        <v>1</v>
      </c>
      <c r="AA66" s="115" t="s">
        <v>1</v>
      </c>
      <c r="AB66" s="119" t="s">
        <v>1</v>
      </c>
      <c r="AC66" s="118" t="s">
        <v>1</v>
      </c>
      <c r="AD66" s="118" t="s">
        <v>1</v>
      </c>
      <c r="AE66" s="120">
        <v>25.1</v>
      </c>
      <c r="AF66" s="121">
        <v>0.2</v>
      </c>
      <c r="AG66" s="115">
        <v>20</v>
      </c>
      <c r="AH66" s="115">
        <v>7.2</v>
      </c>
      <c r="AI66" s="120">
        <v>43</v>
      </c>
      <c r="AJ66" s="121">
        <v>31.6</v>
      </c>
      <c r="AK66" s="115" t="s">
        <v>432</v>
      </c>
      <c r="AL66" s="115" t="s">
        <v>432</v>
      </c>
      <c r="AM66" s="115">
        <v>293.39999999999998</v>
      </c>
      <c r="AN66" s="115" t="s">
        <v>432</v>
      </c>
      <c r="AO66" s="115">
        <v>35</v>
      </c>
      <c r="AP66" s="115">
        <v>30</v>
      </c>
      <c r="AQ66" s="120">
        <v>0</v>
      </c>
      <c r="AR66" s="104">
        <f>VLOOKUP(B66,[26]Budget!B:M,10,FALSE)</f>
        <v>852829000</v>
      </c>
      <c r="AS66" s="103">
        <v>1</v>
      </c>
      <c r="AT66" s="103">
        <v>1</v>
      </c>
      <c r="AU66" s="103">
        <f t="shared" si="0"/>
        <v>648</v>
      </c>
      <c r="AV66" s="62">
        <v>656</v>
      </c>
      <c r="AW66" s="103" t="str">
        <f>VLOOKUP(B66,'[26]Audit info'!A:D,2,FALSE)</f>
        <v>Financially unqualified with findings on predetermined objectives and/or compliance with laws and regulations</v>
      </c>
      <c r="AX66" s="103" t="str">
        <f>VLOOKUP(B66,'[26]Audit info'!A:E,3,FALSE)</f>
        <v>Concerning</v>
      </c>
      <c r="AY66" s="36" t="e">
        <f>VLOOKUP(B66,'[26]List of intermediatie cities'!A:A,1,FALSE)</f>
        <v>#N/A</v>
      </c>
      <c r="AZ66" s="103" t="str">
        <f>VLOOKUP(B66,'[26]2021-22'!B:P,13,FALSE)</f>
        <v>M</v>
      </c>
      <c r="BA66" s="103" t="s">
        <v>499</v>
      </c>
      <c r="BB66" s="103" t="str">
        <f>VLOOKUP(B66,'[26]2020-21'!B:P,13,FALSE)</f>
        <v>M</v>
      </c>
      <c r="BC66" s="103" t="s">
        <v>499</v>
      </c>
      <c r="BD66" s="103" t="str">
        <f>VLOOKUP(B66,'[26]NT funded.unfunded'!$A:$AA,27,FALSE)</f>
        <v>Funded</v>
      </c>
      <c r="BE66" s="103">
        <v>1</v>
      </c>
    </row>
    <row r="67" spans="1:57" ht="18.75" customHeight="1" x14ac:dyDescent="0.3">
      <c r="A67" s="112">
        <v>60</v>
      </c>
      <c r="B67" s="62">
        <v>649</v>
      </c>
      <c r="C67" s="113" t="s">
        <v>75</v>
      </c>
      <c r="D67" s="113" t="s">
        <v>429</v>
      </c>
      <c r="E67" s="113" t="s">
        <v>435</v>
      </c>
      <c r="F67" s="62" t="s">
        <v>291</v>
      </c>
      <c r="G67" s="62" t="s">
        <v>291</v>
      </c>
      <c r="H67" s="113" t="s">
        <v>321</v>
      </c>
      <c r="I67" s="62" t="s">
        <v>432</v>
      </c>
      <c r="J67" s="62" t="s">
        <v>404</v>
      </c>
      <c r="K67" s="114" t="s">
        <v>4</v>
      </c>
      <c r="L67" s="116" t="s">
        <v>498</v>
      </c>
      <c r="M67" s="116" t="s">
        <v>498</v>
      </c>
      <c r="N67" s="124" t="s">
        <v>420</v>
      </c>
      <c r="O67" s="62" t="s">
        <v>432</v>
      </c>
      <c r="P67" s="62">
        <v>0</v>
      </c>
      <c r="Q67" s="62" t="e">
        <v>#VALUE!</v>
      </c>
      <c r="R67" s="115">
        <v>262</v>
      </c>
      <c r="S67" s="115">
        <v>43</v>
      </c>
      <c r="T67" s="115">
        <v>87.6</v>
      </c>
      <c r="U67" s="62" t="s">
        <v>432</v>
      </c>
      <c r="V67" s="118">
        <v>0</v>
      </c>
      <c r="W67" s="62" t="s">
        <v>432</v>
      </c>
      <c r="X67" s="62" t="s">
        <v>432</v>
      </c>
      <c r="Y67" s="62" t="s">
        <v>432</v>
      </c>
      <c r="Z67" s="62" t="s">
        <v>432</v>
      </c>
      <c r="AA67" s="115">
        <v>0</v>
      </c>
      <c r="AB67" s="119">
        <v>628.47</v>
      </c>
      <c r="AC67" s="118">
        <v>17366585000</v>
      </c>
      <c r="AD67" s="118">
        <v>2763303000</v>
      </c>
      <c r="AE67" s="120">
        <v>31.1</v>
      </c>
      <c r="AF67" s="121">
        <v>0.8</v>
      </c>
      <c r="AG67" s="115">
        <v>17.899999999999999</v>
      </c>
      <c r="AH67" s="115">
        <v>29.7</v>
      </c>
      <c r="AI67" s="120">
        <v>46.1</v>
      </c>
      <c r="AJ67" s="121">
        <v>132.9</v>
      </c>
      <c r="AK67" s="115" t="s">
        <v>432</v>
      </c>
      <c r="AL67" s="115" t="s">
        <v>432</v>
      </c>
      <c r="AM67" s="115">
        <v>121.3</v>
      </c>
      <c r="AN67" s="115" t="s">
        <v>432</v>
      </c>
      <c r="AO67" s="115">
        <v>10.67</v>
      </c>
      <c r="AP67" s="115">
        <v>8.67</v>
      </c>
      <c r="AQ67" s="120">
        <v>0</v>
      </c>
      <c r="AR67" s="104">
        <f>VLOOKUP(B67,[26]Budget!B:M,10,FALSE)</f>
        <v>33978817000</v>
      </c>
      <c r="AS67" s="103">
        <v>1</v>
      </c>
      <c r="AT67" s="103">
        <v>1</v>
      </c>
      <c r="AU67" s="103">
        <f t="shared" si="0"/>
        <v>649</v>
      </c>
      <c r="AV67" s="62">
        <v>659</v>
      </c>
      <c r="AW67" s="103" t="str">
        <f>VLOOKUP(B67,'[26]Audit info'!A:D,2,FALSE)</f>
        <v>Financially unqualified with findings on predetermined objectives and/or compliance with laws and regulations</v>
      </c>
      <c r="AX67" s="103" t="str">
        <f>VLOOKUP(B67,'[26]Audit info'!A:E,3,FALSE)</f>
        <v>Concerning</v>
      </c>
      <c r="AY67" s="36" t="e">
        <f>VLOOKUP(B67,'[26]List of intermediatie cities'!A:A,1,FALSE)</f>
        <v>#N/A</v>
      </c>
      <c r="AZ67" s="103" t="str">
        <f>VLOOKUP(B67,'[26]2021-22'!B:P,13,FALSE)</f>
        <v>F</v>
      </c>
      <c r="BA67" s="122" t="s">
        <v>503</v>
      </c>
      <c r="BB67" s="103" t="str">
        <f>VLOOKUP(B67,'[26]2020-21'!B:P,13,FALSE)</f>
        <v>F</v>
      </c>
      <c r="BC67" s="103" t="s">
        <v>503</v>
      </c>
      <c r="BD67" s="103" t="str">
        <f>VLOOKUP(B67,'[26]NT funded.unfunded'!$A:$AA,27,FALSE)</f>
        <v>Funded</v>
      </c>
      <c r="BE67" s="103">
        <v>1</v>
      </c>
    </row>
    <row r="68" spans="1:57" ht="18" customHeight="1" x14ac:dyDescent="0.3">
      <c r="A68" s="112">
        <v>61</v>
      </c>
      <c r="B68" s="62">
        <v>650</v>
      </c>
      <c r="C68" s="113" t="s">
        <v>74</v>
      </c>
      <c r="D68" s="113" t="s">
        <v>429</v>
      </c>
      <c r="E68" s="113" t="s">
        <v>435</v>
      </c>
      <c r="F68" s="62" t="s">
        <v>291</v>
      </c>
      <c r="G68" s="62" t="s">
        <v>291</v>
      </c>
      <c r="H68" s="113" t="s">
        <v>330</v>
      </c>
      <c r="I68" s="62" t="s">
        <v>432</v>
      </c>
      <c r="J68" s="62" t="s">
        <v>404</v>
      </c>
      <c r="K68" s="114" t="s">
        <v>4</v>
      </c>
      <c r="L68" s="115" t="s">
        <v>1</v>
      </c>
      <c r="M68" s="116" t="s">
        <v>498</v>
      </c>
      <c r="N68" s="124" t="s">
        <v>420</v>
      </c>
      <c r="O68" s="62" t="s">
        <v>432</v>
      </c>
      <c r="P68" s="62">
        <v>0</v>
      </c>
      <c r="Q68" s="62" t="e">
        <v>#VALUE!</v>
      </c>
      <c r="R68" s="115">
        <v>148</v>
      </c>
      <c r="S68" s="115">
        <v>75</v>
      </c>
      <c r="T68" s="115">
        <v>68</v>
      </c>
      <c r="U68" s="62" t="s">
        <v>432</v>
      </c>
      <c r="V68" s="118">
        <v>0</v>
      </c>
      <c r="W68" s="62" t="s">
        <v>404</v>
      </c>
      <c r="X68" s="62" t="s">
        <v>432</v>
      </c>
      <c r="Y68" s="62" t="s">
        <v>432</v>
      </c>
      <c r="Z68" s="62" t="s">
        <v>1</v>
      </c>
      <c r="AA68" s="115" t="s">
        <v>1</v>
      </c>
      <c r="AB68" s="119" t="s">
        <v>1</v>
      </c>
      <c r="AC68" s="118" t="s">
        <v>1</v>
      </c>
      <c r="AD68" s="118" t="s">
        <v>1</v>
      </c>
      <c r="AE68" s="120">
        <v>38.5</v>
      </c>
      <c r="AF68" s="121">
        <v>4.4000000000000004</v>
      </c>
      <c r="AG68" s="115">
        <v>41.4</v>
      </c>
      <c r="AH68" s="115">
        <v>15.9</v>
      </c>
      <c r="AI68" s="120">
        <v>28.7</v>
      </c>
      <c r="AJ68" s="121">
        <v>52.8</v>
      </c>
      <c r="AK68" s="115" t="s">
        <v>404</v>
      </c>
      <c r="AL68" s="115" t="s">
        <v>432</v>
      </c>
      <c r="AM68" s="115">
        <v>72.099999999999994</v>
      </c>
      <c r="AN68" s="115" t="s">
        <v>404</v>
      </c>
      <c r="AO68" s="115">
        <v>24.8</v>
      </c>
      <c r="AP68" s="115">
        <v>27</v>
      </c>
      <c r="AQ68" s="120">
        <v>0</v>
      </c>
      <c r="AR68" s="104">
        <f>VLOOKUP(B68,[26]Budget!B:M,10,FALSE)</f>
        <v>49136113310</v>
      </c>
      <c r="AS68" s="103">
        <v>1</v>
      </c>
      <c r="AT68" s="103">
        <v>1</v>
      </c>
      <c r="AU68" s="103">
        <f t="shared" si="0"/>
        <v>650</v>
      </c>
      <c r="AV68" s="62">
        <v>660</v>
      </c>
      <c r="AW68" s="103" t="str">
        <f>VLOOKUP(B68,'[26]Audit info'!A:D,2,FALSE)</f>
        <v>Financially unqualified with findings on predetermined objectives and/or compliance with laws and regulations</v>
      </c>
      <c r="AX68" s="103" t="str">
        <f>VLOOKUP(B68,'[26]Audit info'!A:E,3,FALSE)</f>
        <v>Concerning</v>
      </c>
      <c r="AY68" s="36" t="e">
        <f>VLOOKUP(B68,'[26]List of intermediatie cities'!A:A,1,FALSE)</f>
        <v>#N/A</v>
      </c>
      <c r="AZ68" s="103" t="str">
        <f>VLOOKUP(B68,'[26]2021-22'!B:P,13,FALSE)</f>
        <v>F</v>
      </c>
      <c r="BA68" s="122" t="s">
        <v>503</v>
      </c>
      <c r="BB68" s="103" t="str">
        <f>VLOOKUP(B68,'[26]2020-21'!B:P,13,FALSE)</f>
        <v>F</v>
      </c>
      <c r="BC68" s="103" t="s">
        <v>503</v>
      </c>
      <c r="BD68" s="103" t="str">
        <f>VLOOKUP(B68,'[26]NT funded.unfunded'!$A:$AA,27,FALSE)</f>
        <v>Funded</v>
      </c>
      <c r="BE68" s="103">
        <v>1</v>
      </c>
    </row>
    <row r="69" spans="1:57" ht="18.75" customHeight="1" x14ac:dyDescent="0.3">
      <c r="A69" s="112">
        <v>62</v>
      </c>
      <c r="B69" s="62">
        <v>651</v>
      </c>
      <c r="C69" s="113" t="s">
        <v>195</v>
      </c>
      <c r="D69" s="113" t="s">
        <v>429</v>
      </c>
      <c r="E69" s="113" t="s">
        <v>505</v>
      </c>
      <c r="F69" s="62" t="s">
        <v>291</v>
      </c>
      <c r="G69" s="62" t="s">
        <v>291</v>
      </c>
      <c r="H69" s="113" t="s">
        <v>308</v>
      </c>
      <c r="I69" s="62" t="s">
        <v>432</v>
      </c>
      <c r="J69" s="62" t="s">
        <v>404</v>
      </c>
      <c r="K69" s="123" t="s">
        <v>5</v>
      </c>
      <c r="L69" s="116" t="s">
        <v>498</v>
      </c>
      <c r="M69" s="116" t="s">
        <v>498</v>
      </c>
      <c r="N69" s="125" t="s">
        <v>501</v>
      </c>
      <c r="O69" s="62" t="s">
        <v>404</v>
      </c>
      <c r="P69" s="62">
        <v>0</v>
      </c>
      <c r="Q69" s="62" t="e">
        <v>#VALUE!</v>
      </c>
      <c r="R69" s="115">
        <v>777</v>
      </c>
      <c r="S69" s="115">
        <v>57</v>
      </c>
      <c r="T69" s="115">
        <v>86</v>
      </c>
      <c r="U69" s="62" t="s">
        <v>404</v>
      </c>
      <c r="V69" s="118">
        <v>1737549544</v>
      </c>
      <c r="W69" s="62" t="s">
        <v>404</v>
      </c>
      <c r="X69" s="62" t="s">
        <v>432</v>
      </c>
      <c r="Y69" s="62" t="s">
        <v>432</v>
      </c>
      <c r="Z69" s="62" t="s">
        <v>432</v>
      </c>
      <c r="AA69" s="115">
        <v>0</v>
      </c>
      <c r="AB69" s="119">
        <v>10331.77</v>
      </c>
      <c r="AC69" s="118">
        <v>8798909000</v>
      </c>
      <c r="AD69" s="118">
        <v>85163617</v>
      </c>
      <c r="AE69" s="120">
        <v>176.2</v>
      </c>
      <c r="AF69" s="121">
        <v>2.64</v>
      </c>
      <c r="AG69" s="115">
        <v>3.47</v>
      </c>
      <c r="AH69" s="115">
        <v>22</v>
      </c>
      <c r="AI69" s="120">
        <v>62</v>
      </c>
      <c r="AJ69" s="121">
        <v>135</v>
      </c>
      <c r="AK69" s="115" t="s">
        <v>404</v>
      </c>
      <c r="AL69" s="115" t="s">
        <v>432</v>
      </c>
      <c r="AM69" s="115">
        <v>27.2</v>
      </c>
      <c r="AN69" s="115" t="s">
        <v>404</v>
      </c>
      <c r="AO69" s="115">
        <v>18.2</v>
      </c>
      <c r="AP69" s="115">
        <v>9.9</v>
      </c>
      <c r="AQ69" s="120">
        <v>4</v>
      </c>
      <c r="AR69" s="104">
        <f>VLOOKUP(B69,[26]Budget!B:M,10,FALSE)</f>
        <v>8221590303</v>
      </c>
      <c r="AS69" s="103">
        <v>1</v>
      </c>
      <c r="AT69" s="103">
        <v>1</v>
      </c>
      <c r="AU69" s="103">
        <f t="shared" si="0"/>
        <v>651</v>
      </c>
      <c r="AV69" s="62">
        <v>684</v>
      </c>
      <c r="AW69" s="103" t="str">
        <f>VLOOKUP(B69,'[26]Audit info'!A:D,2,FALSE)</f>
        <v>Qualified</v>
      </c>
      <c r="AX69" s="103" t="str">
        <f>VLOOKUP(B69,'[26]Audit info'!A:E,3,FALSE)</f>
        <v>Going concern risk / adverse / disclaimer</v>
      </c>
      <c r="AY69" s="36">
        <f>VLOOKUP(B69,'[26]List of intermediatie cities'!A:A,1,FALSE)</f>
        <v>651</v>
      </c>
      <c r="AZ69" s="103" t="str">
        <f>VLOOKUP(B69,'[26]2021-22'!B:P,13,FALSE)</f>
        <v>M</v>
      </c>
      <c r="BA69" s="103" t="s">
        <v>503</v>
      </c>
      <c r="BB69" s="103" t="str">
        <f>VLOOKUP(B69,'[26]2020-21'!B:P,13,FALSE)</f>
        <v>M</v>
      </c>
      <c r="BC69" s="103" t="s">
        <v>503</v>
      </c>
      <c r="BD69" s="103" t="str">
        <f>VLOOKUP(B69,'[26]NT funded.unfunded'!$A:$AA,27,FALSE)</f>
        <v>Unfunded</v>
      </c>
      <c r="BE69" s="103">
        <v>1</v>
      </c>
    </row>
    <row r="70" spans="1:57" ht="18.75" customHeight="1" x14ac:dyDescent="0.3">
      <c r="A70" s="112">
        <v>63</v>
      </c>
      <c r="B70" s="62">
        <v>653</v>
      </c>
      <c r="C70" s="113" t="s">
        <v>71</v>
      </c>
      <c r="D70" s="113" t="s">
        <v>429</v>
      </c>
      <c r="E70" s="113" t="s">
        <v>434</v>
      </c>
      <c r="F70" s="62" t="s">
        <v>291</v>
      </c>
      <c r="G70" s="62" t="s">
        <v>291</v>
      </c>
      <c r="H70" s="113" t="s">
        <v>308</v>
      </c>
      <c r="I70" s="62" t="s">
        <v>432</v>
      </c>
      <c r="J70" s="62" t="s">
        <v>404</v>
      </c>
      <c r="K70" s="114" t="s">
        <v>4</v>
      </c>
      <c r="L70" s="115" t="s">
        <v>1</v>
      </c>
      <c r="M70" s="116" t="s">
        <v>498</v>
      </c>
      <c r="N70" s="124" t="s">
        <v>420</v>
      </c>
      <c r="O70" s="62" t="s">
        <v>432</v>
      </c>
      <c r="P70" s="62">
        <v>0</v>
      </c>
      <c r="Q70" s="62" t="e">
        <v>#VALUE!</v>
      </c>
      <c r="R70" s="115">
        <v>160</v>
      </c>
      <c r="S70" s="115">
        <v>23</v>
      </c>
      <c r="T70" s="115">
        <v>95.4</v>
      </c>
      <c r="U70" s="62" t="s">
        <v>404</v>
      </c>
      <c r="V70" s="118">
        <v>273121390</v>
      </c>
      <c r="W70" s="62" t="s">
        <v>404</v>
      </c>
      <c r="X70" s="62" t="s">
        <v>432</v>
      </c>
      <c r="Y70" s="62" t="s">
        <v>432</v>
      </c>
      <c r="Z70" s="62" t="s">
        <v>432</v>
      </c>
      <c r="AA70" s="115">
        <v>0</v>
      </c>
      <c r="AB70" s="119">
        <v>376.81</v>
      </c>
      <c r="AC70" s="118">
        <v>265841939</v>
      </c>
      <c r="AD70" s="118">
        <v>70550307</v>
      </c>
      <c r="AE70" s="120">
        <v>42.3</v>
      </c>
      <c r="AF70" s="121">
        <v>4.0999999999999996</v>
      </c>
      <c r="AG70" s="115">
        <v>5.9</v>
      </c>
      <c r="AH70" s="115">
        <v>22.48</v>
      </c>
      <c r="AI70" s="120">
        <v>33.119999999999997</v>
      </c>
      <c r="AJ70" s="121">
        <v>43.4</v>
      </c>
      <c r="AK70" s="115" t="s">
        <v>404</v>
      </c>
      <c r="AL70" s="115" t="s">
        <v>404</v>
      </c>
      <c r="AM70" s="115">
        <v>39.799999999999997</v>
      </c>
      <c r="AN70" s="115" t="s">
        <v>404</v>
      </c>
      <c r="AO70" s="115">
        <v>19</v>
      </c>
      <c r="AP70" s="115">
        <v>24.1</v>
      </c>
      <c r="AQ70" s="120">
        <v>0</v>
      </c>
      <c r="AR70" s="104">
        <f>VLOOKUP(B70,[26]Budget!B:M,10,FALSE)</f>
        <v>1315067360</v>
      </c>
      <c r="AS70" s="103">
        <v>1</v>
      </c>
      <c r="AT70" s="103">
        <v>1</v>
      </c>
      <c r="AU70" s="103">
        <f t="shared" si="0"/>
        <v>653</v>
      </c>
      <c r="AV70" s="62">
        <v>685</v>
      </c>
      <c r="AW70" s="103" t="str">
        <f>VLOOKUP(B70,'[26]Audit info'!A:D,2,FALSE)</f>
        <v>Financially unqualified with findings on predetermined objectives and/or compliance with laws and regulations</v>
      </c>
      <c r="AX70" s="103" t="str">
        <f>VLOOKUP(B70,'[26]Audit info'!A:E,3,FALSE)</f>
        <v>Concerning</v>
      </c>
      <c r="AY70" s="36" t="e">
        <f>VLOOKUP(B70,'[26]List of intermediatie cities'!A:A,1,FALSE)</f>
        <v>#N/A</v>
      </c>
      <c r="AZ70" s="103" t="str">
        <f>VLOOKUP(B70,'[26]2021-22'!B:P,13,FALSE)</f>
        <v>F</v>
      </c>
      <c r="BA70" s="122" t="s">
        <v>503</v>
      </c>
      <c r="BB70" s="103" t="str">
        <f>VLOOKUP(B70,'[26]2020-21'!B:P,13,FALSE)</f>
        <v>F</v>
      </c>
      <c r="BC70" s="103" t="s">
        <v>503</v>
      </c>
      <c r="BD70" s="103" t="str">
        <f>VLOOKUP(B70,'[26]NT funded.unfunded'!$A:$AA,27,FALSE)</f>
        <v>Unfunded</v>
      </c>
      <c r="BE70" s="103">
        <v>1</v>
      </c>
    </row>
    <row r="71" spans="1:57" ht="18.75" customHeight="1" x14ac:dyDescent="0.3">
      <c r="A71" s="112">
        <v>64</v>
      </c>
      <c r="B71" s="62">
        <v>655</v>
      </c>
      <c r="C71" s="113" t="s">
        <v>14</v>
      </c>
      <c r="D71" s="113" t="s">
        <v>429</v>
      </c>
      <c r="E71" s="113" t="s">
        <v>434</v>
      </c>
      <c r="F71" s="62" t="s">
        <v>291</v>
      </c>
      <c r="G71" s="62" t="s">
        <v>291</v>
      </c>
      <c r="H71" s="113" t="s">
        <v>308</v>
      </c>
      <c r="I71" s="62" t="s">
        <v>432</v>
      </c>
      <c r="J71" s="62" t="s">
        <v>404</v>
      </c>
      <c r="K71" s="127" t="s">
        <v>3</v>
      </c>
      <c r="L71" s="115" t="s">
        <v>1</v>
      </c>
      <c r="M71" s="115" t="s">
        <v>1</v>
      </c>
      <c r="N71" s="117">
        <v>1</v>
      </c>
      <c r="O71" s="62" t="s">
        <v>432</v>
      </c>
      <c r="P71" s="62">
        <v>0</v>
      </c>
      <c r="Q71" s="62" t="e">
        <v>#VALUE!</v>
      </c>
      <c r="R71" s="115">
        <v>56</v>
      </c>
      <c r="S71" s="115">
        <v>135</v>
      </c>
      <c r="T71" s="115">
        <v>56.9</v>
      </c>
      <c r="U71" s="62" t="s">
        <v>432</v>
      </c>
      <c r="V71" s="118">
        <v>0</v>
      </c>
      <c r="W71" s="62" t="s">
        <v>432</v>
      </c>
      <c r="X71" s="62" t="s">
        <v>432</v>
      </c>
      <c r="Y71" s="62" t="s">
        <v>432</v>
      </c>
      <c r="Z71" s="62" t="s">
        <v>432</v>
      </c>
      <c r="AA71" s="115">
        <v>0</v>
      </c>
      <c r="AB71" s="119">
        <v>23.87</v>
      </c>
      <c r="AC71" s="118">
        <v>118251628</v>
      </c>
      <c r="AD71" s="118">
        <v>495402407</v>
      </c>
      <c r="AE71" s="120">
        <v>20.3</v>
      </c>
      <c r="AF71" s="121">
        <v>7.5</v>
      </c>
      <c r="AG71" s="115">
        <v>13.8</v>
      </c>
      <c r="AH71" s="115">
        <v>15.9</v>
      </c>
      <c r="AI71" s="120">
        <v>34</v>
      </c>
      <c r="AJ71" s="121">
        <v>9.8000000000000007</v>
      </c>
      <c r="AK71" s="115" t="s">
        <v>432</v>
      </c>
      <c r="AL71" s="115" t="s">
        <v>432</v>
      </c>
      <c r="AM71" s="115">
        <v>314.7</v>
      </c>
      <c r="AN71" s="115" t="s">
        <v>432</v>
      </c>
      <c r="AO71" s="115">
        <v>84.7</v>
      </c>
      <c r="AP71" s="115">
        <v>162.30000000000001</v>
      </c>
      <c r="AQ71" s="120">
        <v>0</v>
      </c>
      <c r="AR71" s="104">
        <f>VLOOKUP(B71,[26]Budget!B:M,10,FALSE)</f>
        <v>1851987886</v>
      </c>
      <c r="AS71" s="103">
        <v>1</v>
      </c>
      <c r="AT71" s="103">
        <v>1</v>
      </c>
      <c r="AU71" s="103">
        <f t="shared" si="0"/>
        <v>655</v>
      </c>
      <c r="AV71" s="62">
        <v>686</v>
      </c>
      <c r="AW71" s="103" t="str">
        <f>VLOOKUP(B71,'[26]Audit info'!A:D,2,FALSE)</f>
        <v>Financially unqualified with no findings on predetermined objectives or compliance with laws and regulations</v>
      </c>
      <c r="AX71" s="103" t="str">
        <f>VLOOKUP(B71,'[26]Audit info'!A:E,3,FALSE)</f>
        <v>Good</v>
      </c>
      <c r="AY71" s="36" t="e">
        <f>VLOOKUP(B71,'[26]List of intermediatie cities'!A:A,1,FALSE)</f>
        <v>#N/A</v>
      </c>
      <c r="AZ71" s="103" t="str">
        <f>VLOOKUP(B71,'[26]2021-22'!B:P,13,FALSE)</f>
        <v>F</v>
      </c>
      <c r="BA71" s="122" t="s">
        <v>499</v>
      </c>
      <c r="BB71" s="103" t="str">
        <f>VLOOKUP(B71,'[26]2020-21'!B:P,13,FALSE)</f>
        <v>F</v>
      </c>
      <c r="BC71" s="103" t="s">
        <v>499</v>
      </c>
      <c r="BD71" s="103" t="str">
        <f>VLOOKUP(B71,'[26]NT funded.unfunded'!$A:$AA,27,FALSE)</f>
        <v>Funded</v>
      </c>
    </row>
    <row r="72" spans="1:57" ht="18.75" customHeight="1" x14ac:dyDescent="0.3">
      <c r="A72" s="112">
        <v>65</v>
      </c>
      <c r="B72" s="62">
        <v>656</v>
      </c>
      <c r="C72" s="113" t="s">
        <v>196</v>
      </c>
      <c r="D72" s="113" t="s">
        <v>429</v>
      </c>
      <c r="E72" s="113" t="s">
        <v>505</v>
      </c>
      <c r="F72" s="62" t="s">
        <v>291</v>
      </c>
      <c r="G72" s="62" t="s">
        <v>291</v>
      </c>
      <c r="H72" s="113" t="s">
        <v>329</v>
      </c>
      <c r="I72" s="62" t="s">
        <v>432</v>
      </c>
      <c r="J72" s="62" t="s">
        <v>404</v>
      </c>
      <c r="K72" s="123" t="s">
        <v>5</v>
      </c>
      <c r="L72" s="116" t="s">
        <v>498</v>
      </c>
      <c r="M72" s="116" t="s">
        <v>498</v>
      </c>
      <c r="N72" s="124" t="s">
        <v>420</v>
      </c>
      <c r="O72" s="62" t="s">
        <v>432</v>
      </c>
      <c r="P72" s="62">
        <v>0</v>
      </c>
      <c r="Q72" s="62" t="e">
        <v>#VALUE!</v>
      </c>
      <c r="R72" s="115">
        <v>175</v>
      </c>
      <c r="S72" s="115">
        <v>76</v>
      </c>
      <c r="T72" s="115">
        <v>75</v>
      </c>
      <c r="U72" s="62" t="s">
        <v>432</v>
      </c>
      <c r="V72" s="118">
        <v>0</v>
      </c>
      <c r="W72" s="62" t="s">
        <v>404</v>
      </c>
      <c r="X72" s="62" t="s">
        <v>432</v>
      </c>
      <c r="Y72" s="62" t="s">
        <v>432</v>
      </c>
      <c r="Z72" s="62" t="s">
        <v>432</v>
      </c>
      <c r="AA72" s="115">
        <v>0</v>
      </c>
      <c r="AB72" s="119">
        <v>681.33</v>
      </c>
      <c r="AC72" s="118">
        <v>984538685</v>
      </c>
      <c r="AD72" s="118">
        <v>144501802</v>
      </c>
      <c r="AE72" s="120">
        <v>47.9</v>
      </c>
      <c r="AF72" s="121">
        <v>4</v>
      </c>
      <c r="AG72" s="115">
        <v>8.9</v>
      </c>
      <c r="AH72" s="115">
        <v>11.2</v>
      </c>
      <c r="AI72" s="120">
        <v>30.8</v>
      </c>
      <c r="AJ72" s="121">
        <v>52.8</v>
      </c>
      <c r="AK72" s="115" t="s">
        <v>432</v>
      </c>
      <c r="AL72" s="115" t="s">
        <v>404</v>
      </c>
      <c r="AM72" s="115">
        <v>65</v>
      </c>
      <c r="AN72" s="115" t="s">
        <v>404</v>
      </c>
      <c r="AO72" s="115">
        <v>36.5</v>
      </c>
      <c r="AP72" s="115">
        <v>49.9</v>
      </c>
      <c r="AQ72" s="120">
        <v>0</v>
      </c>
      <c r="AR72" s="104">
        <f>VLOOKUP(B72,[26]Budget!B:M,10,FALSE)</f>
        <v>4075124271</v>
      </c>
      <c r="AS72" s="103">
        <v>1</v>
      </c>
      <c r="AT72" s="103">
        <v>1</v>
      </c>
      <c r="AU72" s="103">
        <f t="shared" ref="AU72:AU135" si="1">VLOOKUP(B72,AV:AV,1,FALSE)</f>
        <v>656</v>
      </c>
      <c r="AV72" s="62">
        <v>688</v>
      </c>
      <c r="AW72" s="103" t="str">
        <f>VLOOKUP(B72,'[26]Audit info'!A:D,2,FALSE)</f>
        <v>Qualified</v>
      </c>
      <c r="AX72" s="103" t="str">
        <f>VLOOKUP(B72,'[26]Audit info'!A:E,3,FALSE)</f>
        <v>Concerning</v>
      </c>
      <c r="AY72" s="36">
        <f>VLOOKUP(B72,'[26]List of intermediatie cities'!A:A,1,FALSE)</f>
        <v>656</v>
      </c>
      <c r="AZ72" s="103" t="str">
        <f>VLOOKUP(B72,'[26]2021-22'!B:P,13,FALSE)</f>
        <v>F</v>
      </c>
      <c r="BA72" s="122" t="s">
        <v>503</v>
      </c>
      <c r="BB72" s="103" t="str">
        <f>VLOOKUP(B72,'[26]2020-21'!B:P,13,FALSE)</f>
        <v>F</v>
      </c>
      <c r="BC72" s="103" t="s">
        <v>503</v>
      </c>
      <c r="BD72" s="103" t="str">
        <f>VLOOKUP(B72,'[26]NT funded.unfunded'!$A:$AA,27,FALSE)</f>
        <v>Unfunded</v>
      </c>
      <c r="BE72" s="103">
        <v>1</v>
      </c>
    </row>
    <row r="73" spans="1:57" ht="18" customHeight="1" x14ac:dyDescent="0.3">
      <c r="A73" s="112">
        <v>66</v>
      </c>
      <c r="B73" s="62">
        <v>659</v>
      </c>
      <c r="C73" s="113" t="s">
        <v>73</v>
      </c>
      <c r="D73" s="113" t="s">
        <v>429</v>
      </c>
      <c r="E73" s="113" t="s">
        <v>430</v>
      </c>
      <c r="F73" s="62" t="s">
        <v>291</v>
      </c>
      <c r="G73" s="62" t="s">
        <v>291</v>
      </c>
      <c r="H73" s="113" t="s">
        <v>308</v>
      </c>
      <c r="I73" s="62" t="s">
        <v>432</v>
      </c>
      <c r="J73" s="62" t="s">
        <v>404</v>
      </c>
      <c r="K73" s="114" t="s">
        <v>4</v>
      </c>
      <c r="L73" s="116" t="s">
        <v>498</v>
      </c>
      <c r="M73" s="116" t="s">
        <v>498</v>
      </c>
      <c r="N73" s="125" t="s">
        <v>501</v>
      </c>
      <c r="O73" s="62" t="s">
        <v>404</v>
      </c>
      <c r="P73" s="62">
        <v>0</v>
      </c>
      <c r="Q73" s="62" t="e">
        <v>#VALUE!</v>
      </c>
      <c r="R73" s="115">
        <v>883</v>
      </c>
      <c r="S73" s="115">
        <v>3</v>
      </c>
      <c r="T73" s="115">
        <v>63</v>
      </c>
      <c r="U73" s="62" t="s">
        <v>404</v>
      </c>
      <c r="V73" s="118">
        <v>4110760</v>
      </c>
      <c r="W73" s="62" t="s">
        <v>404</v>
      </c>
      <c r="X73" s="62" t="s">
        <v>404</v>
      </c>
      <c r="Y73" s="62" t="s">
        <v>432</v>
      </c>
      <c r="Z73" s="62" t="s">
        <v>432</v>
      </c>
      <c r="AA73" s="115">
        <v>0</v>
      </c>
      <c r="AB73" s="119">
        <v>711.88</v>
      </c>
      <c r="AC73" s="118">
        <v>233376189</v>
      </c>
      <c r="AD73" s="118">
        <v>32783122</v>
      </c>
      <c r="AE73" s="120">
        <v>56</v>
      </c>
      <c r="AF73" s="121">
        <v>2.6</v>
      </c>
      <c r="AG73" s="115">
        <v>0.5</v>
      </c>
      <c r="AH73" s="115">
        <v>0</v>
      </c>
      <c r="AI73" s="120">
        <v>0</v>
      </c>
      <c r="AJ73" s="121">
        <v>59.1</v>
      </c>
      <c r="AK73" s="115" t="s">
        <v>404</v>
      </c>
      <c r="AL73" s="115" t="s">
        <v>432</v>
      </c>
      <c r="AM73" s="115">
        <v>14.3</v>
      </c>
      <c r="AN73" s="115" t="s">
        <v>404</v>
      </c>
      <c r="AO73" s="115">
        <v>0</v>
      </c>
      <c r="AP73" s="115">
        <v>0</v>
      </c>
      <c r="AQ73" s="120" t="s">
        <v>500</v>
      </c>
      <c r="AR73" s="104">
        <f>VLOOKUP(B73,[26]Budget!B:M,10,FALSE)</f>
        <v>412846538</v>
      </c>
      <c r="AS73" s="103">
        <v>1</v>
      </c>
      <c r="AT73" s="103">
        <v>1</v>
      </c>
      <c r="AU73" s="103">
        <f t="shared" si="1"/>
        <v>659</v>
      </c>
      <c r="AV73" s="62">
        <v>689</v>
      </c>
      <c r="AW73" s="103" t="str">
        <f>VLOOKUP(B73,'[26]Audit info'!A:D,2,FALSE)</f>
        <v>Financially unqualified with findings on predetermined objectives and/or compliance with laws and regulations</v>
      </c>
      <c r="AX73" s="103" t="str">
        <f>VLOOKUP(B73,'[26]Audit info'!A:E,3,FALSE)</f>
        <v>Going concern risk / adverse / disclaimer</v>
      </c>
      <c r="AY73" s="36" t="e">
        <f>VLOOKUP(B73,'[26]List of intermediatie cities'!A:A,1,FALSE)</f>
        <v>#N/A</v>
      </c>
      <c r="AZ73" s="103" t="str">
        <f>VLOOKUP(B73,'[26]2021-22'!B:P,13,FALSE)</f>
        <v>M</v>
      </c>
      <c r="BA73" s="103" t="s">
        <v>503</v>
      </c>
      <c r="BB73" s="103" t="str">
        <f>VLOOKUP(B73,'[26]2020-21'!B:P,13,FALSE)</f>
        <v>M</v>
      </c>
      <c r="BC73" s="103" t="s">
        <v>503</v>
      </c>
      <c r="BD73" s="103" t="str">
        <f>VLOOKUP(B73,'[26]NT funded.unfunded'!$A:$AA,27,FALSE)</f>
        <v>Unfunded</v>
      </c>
      <c r="BE73" s="103">
        <v>1</v>
      </c>
    </row>
    <row r="74" spans="1:57" ht="18.75" customHeight="1" x14ac:dyDescent="0.3">
      <c r="A74" s="112">
        <v>67</v>
      </c>
      <c r="B74" s="62">
        <v>660</v>
      </c>
      <c r="C74" s="113" t="s">
        <v>72</v>
      </c>
      <c r="D74" s="113" t="s">
        <v>429</v>
      </c>
      <c r="E74" s="113" t="s">
        <v>430</v>
      </c>
      <c r="F74" s="62" t="s">
        <v>291</v>
      </c>
      <c r="G74" s="62" t="s">
        <v>291</v>
      </c>
      <c r="H74" s="113" t="s">
        <v>329</v>
      </c>
      <c r="I74" s="62" t="s">
        <v>432</v>
      </c>
      <c r="J74" s="62" t="s">
        <v>404</v>
      </c>
      <c r="K74" s="114" t="s">
        <v>4</v>
      </c>
      <c r="L74" s="115" t="s">
        <v>1</v>
      </c>
      <c r="M74" s="116" t="s">
        <v>498</v>
      </c>
      <c r="N74" s="125" t="s">
        <v>501</v>
      </c>
      <c r="O74" s="62" t="s">
        <v>404</v>
      </c>
      <c r="P74" s="62">
        <v>0</v>
      </c>
      <c r="Q74" s="62" t="e">
        <v>#VALUE!</v>
      </c>
      <c r="R74" s="115">
        <v>204</v>
      </c>
      <c r="S74" s="115">
        <v>5</v>
      </c>
      <c r="T74" s="115">
        <v>69</v>
      </c>
      <c r="U74" s="62" t="s">
        <v>404</v>
      </c>
      <c r="V74" s="118">
        <v>12381144</v>
      </c>
      <c r="W74" s="62" t="s">
        <v>404</v>
      </c>
      <c r="X74" s="62" t="s">
        <v>404</v>
      </c>
      <c r="Y74" s="62" t="s">
        <v>432</v>
      </c>
      <c r="Z74" s="62" t="s">
        <v>432</v>
      </c>
      <c r="AA74" s="115">
        <v>0</v>
      </c>
      <c r="AB74" s="119">
        <v>206.28</v>
      </c>
      <c r="AC74" s="118">
        <v>38215358</v>
      </c>
      <c r="AD74" s="118">
        <v>18525524</v>
      </c>
      <c r="AE74" s="120">
        <v>152.80000000000001</v>
      </c>
      <c r="AF74" s="121">
        <v>2</v>
      </c>
      <c r="AG74" s="115">
        <v>12.1</v>
      </c>
      <c r="AH74" s="115">
        <v>0</v>
      </c>
      <c r="AI74" s="120">
        <v>0</v>
      </c>
      <c r="AJ74" s="121">
        <v>68.7</v>
      </c>
      <c r="AK74" s="115" t="s">
        <v>404</v>
      </c>
      <c r="AL74" s="115" t="s">
        <v>432</v>
      </c>
      <c r="AM74" s="115">
        <v>16.7</v>
      </c>
      <c r="AN74" s="115" t="s">
        <v>404</v>
      </c>
      <c r="AO74" s="115">
        <v>0</v>
      </c>
      <c r="AP74" s="115">
        <v>0</v>
      </c>
      <c r="AQ74" s="120" t="s">
        <v>500</v>
      </c>
      <c r="AR74" s="104">
        <f>VLOOKUP(B74,[26]Budget!B:M,10,FALSE)</f>
        <v>357892000</v>
      </c>
      <c r="AS74" s="103">
        <v>1</v>
      </c>
      <c r="AT74" s="103">
        <v>1</v>
      </c>
      <c r="AU74" s="103">
        <f t="shared" si="1"/>
        <v>660</v>
      </c>
      <c r="AV74" s="62">
        <v>691</v>
      </c>
      <c r="AW74" s="103" t="str">
        <f>VLOOKUP(B74,'[26]Audit info'!A:D,2,FALSE)</f>
        <v>Financially unqualified with findings on predetermined objectives and/or compliance with laws and regulations</v>
      </c>
      <c r="AX74" s="103" t="str">
        <f>VLOOKUP(B74,'[26]Audit info'!A:E,3,FALSE)</f>
        <v>Going concern risk / adverse / disclaimer</v>
      </c>
      <c r="AY74" s="36" t="e">
        <f>VLOOKUP(B74,'[26]List of intermediatie cities'!A:A,1,FALSE)</f>
        <v>#N/A</v>
      </c>
      <c r="AZ74" s="103" t="str">
        <f>VLOOKUP(B74,'[26]2021-22'!B:P,13,FALSE)</f>
        <v>M</v>
      </c>
      <c r="BA74" s="103" t="s">
        <v>503</v>
      </c>
      <c r="BB74" s="103" t="str">
        <f>VLOOKUP(B74,'[26]2020-21'!B:P,13,FALSE)</f>
        <v>M</v>
      </c>
      <c r="BC74" s="103" t="s">
        <v>503</v>
      </c>
      <c r="BD74" s="103" t="str">
        <f>VLOOKUP(B74,'[26]NT funded.unfunded'!$A:$AA,27,FALSE)</f>
        <v>Unfunded</v>
      </c>
      <c r="BE74" s="103">
        <v>1</v>
      </c>
    </row>
    <row r="75" spans="1:57" ht="18.75" customHeight="1" x14ac:dyDescent="0.3">
      <c r="A75" s="112">
        <v>68</v>
      </c>
      <c r="B75" s="62">
        <v>663</v>
      </c>
      <c r="C75" s="113" t="s">
        <v>164</v>
      </c>
      <c r="D75" s="113" t="s">
        <v>437</v>
      </c>
      <c r="E75" s="113" t="s">
        <v>438</v>
      </c>
      <c r="F75" s="62" t="s">
        <v>291</v>
      </c>
      <c r="G75" s="62" t="s">
        <v>291</v>
      </c>
      <c r="H75" s="113" t="s">
        <v>321</v>
      </c>
      <c r="I75" s="62" t="s">
        <v>432</v>
      </c>
      <c r="J75" s="62" t="s">
        <v>404</v>
      </c>
      <c r="K75" s="114" t="s">
        <v>4</v>
      </c>
      <c r="L75" s="116" t="s">
        <v>498</v>
      </c>
      <c r="M75" s="116" t="s">
        <v>498</v>
      </c>
      <c r="N75" s="124" t="s">
        <v>420</v>
      </c>
      <c r="O75" s="62" t="s">
        <v>432</v>
      </c>
      <c r="P75" s="62">
        <v>0</v>
      </c>
      <c r="Q75" s="62" t="e">
        <v>#VALUE!</v>
      </c>
      <c r="R75" s="115">
        <v>72</v>
      </c>
      <c r="S75" s="115">
        <v>24</v>
      </c>
      <c r="T75" s="115">
        <v>18</v>
      </c>
      <c r="U75" s="62" t="s">
        <v>432</v>
      </c>
      <c r="V75" s="118">
        <v>0</v>
      </c>
      <c r="W75" s="62" t="s">
        <v>432</v>
      </c>
      <c r="X75" s="62" t="s">
        <v>432</v>
      </c>
      <c r="Y75" s="62" t="s">
        <v>432</v>
      </c>
      <c r="Z75" s="62" t="s">
        <v>432</v>
      </c>
      <c r="AA75" s="115">
        <v>0</v>
      </c>
      <c r="AB75" s="119">
        <v>23.78</v>
      </c>
      <c r="AC75" s="118">
        <v>236320000</v>
      </c>
      <c r="AD75" s="118">
        <v>993569000</v>
      </c>
      <c r="AE75" s="120">
        <v>54</v>
      </c>
      <c r="AF75" s="121">
        <v>50</v>
      </c>
      <c r="AG75" s="115">
        <v>2.7</v>
      </c>
      <c r="AH75" s="115">
        <v>0</v>
      </c>
      <c r="AI75" s="120">
        <v>0</v>
      </c>
      <c r="AJ75" s="121">
        <v>64</v>
      </c>
      <c r="AK75" s="115" t="s">
        <v>404</v>
      </c>
      <c r="AL75" s="115" t="s">
        <v>432</v>
      </c>
      <c r="AM75" s="115">
        <v>363</v>
      </c>
      <c r="AN75" s="115" t="s">
        <v>404</v>
      </c>
      <c r="AO75" s="115">
        <v>50</v>
      </c>
      <c r="AP75" s="115">
        <v>84</v>
      </c>
      <c r="AQ75" s="120">
        <v>0</v>
      </c>
      <c r="AR75" s="104">
        <f>VLOOKUP(B75,[26]Budget!B:M,10,FALSE)</f>
        <v>1305006000</v>
      </c>
      <c r="AS75" s="103">
        <v>2</v>
      </c>
      <c r="AT75" s="103">
        <v>2</v>
      </c>
      <c r="AU75" s="103" t="e">
        <f t="shared" si="1"/>
        <v>#N/A</v>
      </c>
      <c r="AV75" s="62">
        <v>692</v>
      </c>
      <c r="AW75" s="103" t="str">
        <f>VLOOKUP(B75,'[26]Audit info'!A:D,2,FALSE)</f>
        <v>Financially unqualified with findings on predetermined objectives and/or compliance with laws and regulations</v>
      </c>
      <c r="AX75" s="103" t="str">
        <f>VLOOKUP(B75,'[26]Audit info'!A:E,3,FALSE)</f>
        <v>Concerning</v>
      </c>
      <c r="AY75" s="36" t="e">
        <f>VLOOKUP(B75,'[26]List of intermediatie cities'!A:A,1,FALSE)</f>
        <v>#N/A</v>
      </c>
      <c r="AZ75" s="103" t="str">
        <f>VLOOKUP(B75,'[26]2021-22'!B:P,13,FALSE)</f>
        <v>F</v>
      </c>
      <c r="BA75" s="122" t="s">
        <v>503</v>
      </c>
      <c r="BB75" s="103" t="str">
        <f>VLOOKUP(B75,'[26]2020-21'!B:P,13,FALSE)</f>
        <v>F</v>
      </c>
      <c r="BC75" s="103" t="s">
        <v>503</v>
      </c>
      <c r="BD75" s="103" t="e">
        <f>VLOOKUP(B75,'[26]NT funded.unfunded'!$A:$AA,27,FALSE)</f>
        <v>#N/A</v>
      </c>
    </row>
    <row r="76" spans="1:57" ht="18.75" customHeight="1" x14ac:dyDescent="0.3">
      <c r="A76" s="112">
        <v>69</v>
      </c>
      <c r="B76" s="62">
        <v>664</v>
      </c>
      <c r="C76" s="113" t="s">
        <v>161</v>
      </c>
      <c r="D76" s="113" t="s">
        <v>437</v>
      </c>
      <c r="E76" s="113" t="s">
        <v>438</v>
      </c>
      <c r="F76" s="62" t="s">
        <v>291</v>
      </c>
      <c r="G76" s="62" t="s">
        <v>291</v>
      </c>
      <c r="H76" s="113" t="s">
        <v>321</v>
      </c>
      <c r="I76" s="62" t="s">
        <v>432</v>
      </c>
      <c r="J76" s="62" t="s">
        <v>404</v>
      </c>
      <c r="K76" s="114" t="s">
        <v>4</v>
      </c>
      <c r="L76" s="115" t="s">
        <v>1</v>
      </c>
      <c r="M76" s="116" t="s">
        <v>498</v>
      </c>
      <c r="N76" s="124" t="s">
        <v>420</v>
      </c>
      <c r="O76" s="62" t="s">
        <v>432</v>
      </c>
      <c r="P76" s="62">
        <v>0</v>
      </c>
      <c r="Q76" s="62" t="e">
        <v>#VALUE!</v>
      </c>
      <c r="R76" s="115">
        <v>79</v>
      </c>
      <c r="S76" s="115">
        <v>51</v>
      </c>
      <c r="T76" s="115">
        <v>74</v>
      </c>
      <c r="U76" s="62" t="s">
        <v>404</v>
      </c>
      <c r="V76" s="118">
        <v>1823030000</v>
      </c>
      <c r="W76" s="62" t="s">
        <v>404</v>
      </c>
      <c r="X76" s="62" t="s">
        <v>432</v>
      </c>
      <c r="Y76" s="62" t="s">
        <v>432</v>
      </c>
      <c r="Z76" s="62" t="s">
        <v>404</v>
      </c>
      <c r="AA76" s="115">
        <v>1424901000</v>
      </c>
      <c r="AB76" s="119">
        <v>4672.17</v>
      </c>
      <c r="AC76" s="118">
        <v>3476844000</v>
      </c>
      <c r="AD76" s="118">
        <v>74416000</v>
      </c>
      <c r="AE76" s="120">
        <v>79.099999999999994</v>
      </c>
      <c r="AF76" s="121">
        <v>7</v>
      </c>
      <c r="AG76" s="115">
        <v>6</v>
      </c>
      <c r="AH76" s="115">
        <v>30</v>
      </c>
      <c r="AI76" s="120">
        <v>0</v>
      </c>
      <c r="AJ76" s="121">
        <v>110</v>
      </c>
      <c r="AK76" s="115" t="s">
        <v>404</v>
      </c>
      <c r="AL76" s="115" t="s">
        <v>432</v>
      </c>
      <c r="AM76" s="115">
        <v>25.3</v>
      </c>
      <c r="AN76" s="115" t="s">
        <v>404</v>
      </c>
      <c r="AO76" s="115">
        <v>63</v>
      </c>
      <c r="AP76" s="115">
        <v>192.8</v>
      </c>
      <c r="AQ76" s="120">
        <v>0</v>
      </c>
      <c r="AR76" s="104">
        <f>VLOOKUP(B76,[26]Budget!B:M,10,FALSE)</f>
        <v>20014630000</v>
      </c>
      <c r="AS76" s="103">
        <v>2</v>
      </c>
      <c r="AT76" s="103">
        <v>2</v>
      </c>
      <c r="AU76" s="103" t="e">
        <f t="shared" si="1"/>
        <v>#N/A</v>
      </c>
      <c r="AV76" s="62">
        <v>694</v>
      </c>
      <c r="AW76" s="103" t="str">
        <f>VLOOKUP(B76,'[26]Audit info'!A:D,2,FALSE)</f>
        <v>Financially unqualified with findings on predetermined objectives and/or compliance with laws and regulations</v>
      </c>
      <c r="AX76" s="103" t="str">
        <f>VLOOKUP(B76,'[26]Audit info'!A:E,3,FALSE)</f>
        <v>Concerning</v>
      </c>
      <c r="AY76" s="36" t="e">
        <f>VLOOKUP(B76,'[26]List of intermediatie cities'!A:A,1,FALSE)</f>
        <v>#N/A</v>
      </c>
      <c r="AZ76" s="103" t="str">
        <f>VLOOKUP(B76,'[26]2021-22'!B:P,13,FALSE)</f>
        <v>F</v>
      </c>
      <c r="BA76" s="122" t="s">
        <v>503</v>
      </c>
      <c r="BB76" s="103" t="str">
        <f>VLOOKUP(B76,'[26]2020-21'!B:P,13,FALSE)</f>
        <v>F</v>
      </c>
      <c r="BC76" s="103" t="s">
        <v>503</v>
      </c>
      <c r="BD76" s="103" t="e">
        <f>VLOOKUP(B76,'[26]NT funded.unfunded'!$A:$AA,27,FALSE)</f>
        <v>#N/A</v>
      </c>
    </row>
    <row r="77" spans="1:57" ht="18.75" customHeight="1" x14ac:dyDescent="0.3">
      <c r="A77" s="112">
        <v>70</v>
      </c>
      <c r="B77" s="62">
        <v>668</v>
      </c>
      <c r="C77" s="113" t="s">
        <v>165</v>
      </c>
      <c r="D77" s="113" t="s">
        <v>437</v>
      </c>
      <c r="E77" s="113" t="s">
        <v>438</v>
      </c>
      <c r="F77" s="62" t="s">
        <v>291</v>
      </c>
      <c r="G77" s="62" t="s">
        <v>291</v>
      </c>
      <c r="H77" s="113" t="s">
        <v>330</v>
      </c>
      <c r="I77" s="62" t="s">
        <v>432</v>
      </c>
      <c r="J77" s="62" t="s">
        <v>404</v>
      </c>
      <c r="K77" s="114" t="s">
        <v>4</v>
      </c>
      <c r="L77" s="115" t="s">
        <v>1</v>
      </c>
      <c r="M77" s="116" t="s">
        <v>498</v>
      </c>
      <c r="N77" s="124" t="s">
        <v>420</v>
      </c>
      <c r="O77" s="62" t="s">
        <v>432</v>
      </c>
      <c r="P77" s="62">
        <v>0</v>
      </c>
      <c r="Q77" s="62" t="e">
        <v>#VALUE!</v>
      </c>
      <c r="R77" s="115">
        <v>54</v>
      </c>
      <c r="S77" s="115">
        <v>81</v>
      </c>
      <c r="T77" s="115">
        <v>2.2999999999999998</v>
      </c>
      <c r="U77" s="62" t="s">
        <v>432</v>
      </c>
      <c r="V77" s="118">
        <v>0</v>
      </c>
      <c r="W77" s="62" t="s">
        <v>432</v>
      </c>
      <c r="X77" s="62" t="s">
        <v>432</v>
      </c>
      <c r="Y77" s="62" t="s">
        <v>432</v>
      </c>
      <c r="Z77" s="62" t="s">
        <v>1</v>
      </c>
      <c r="AA77" s="115" t="s">
        <v>1</v>
      </c>
      <c r="AB77" s="119" t="s">
        <v>1</v>
      </c>
      <c r="AC77" s="118" t="s">
        <v>1</v>
      </c>
      <c r="AD77" s="118" t="s">
        <v>1</v>
      </c>
      <c r="AE77" s="120">
        <v>23</v>
      </c>
      <c r="AF77" s="121">
        <v>7.7</v>
      </c>
      <c r="AG77" s="115">
        <v>8.1</v>
      </c>
      <c r="AH77" s="115">
        <v>0</v>
      </c>
      <c r="AI77" s="120">
        <v>0</v>
      </c>
      <c r="AJ77" s="121">
        <v>34.9</v>
      </c>
      <c r="AK77" s="115" t="s">
        <v>404</v>
      </c>
      <c r="AL77" s="115" t="s">
        <v>404</v>
      </c>
      <c r="AM77" s="115">
        <v>404.4</v>
      </c>
      <c r="AN77" s="115" t="s">
        <v>404</v>
      </c>
      <c r="AO77" s="115">
        <v>100</v>
      </c>
      <c r="AP77" s="115">
        <v>61.2</v>
      </c>
      <c r="AQ77" s="120">
        <v>0</v>
      </c>
      <c r="AR77" s="104">
        <f>VLOOKUP(B77,[26]Budget!B:M,10,FALSE)</f>
        <v>1488358919</v>
      </c>
      <c r="AS77" s="103">
        <v>2</v>
      </c>
      <c r="AT77" s="103">
        <v>2</v>
      </c>
      <c r="AU77" s="103" t="e">
        <f t="shared" si="1"/>
        <v>#N/A</v>
      </c>
      <c r="AV77" s="62">
        <v>700</v>
      </c>
      <c r="AW77" s="103" t="str">
        <f>VLOOKUP(B77,'[26]Audit info'!A:D,2,FALSE)</f>
        <v>Financially unqualified with findings on predetermined objectives and/or compliance with laws and regulations</v>
      </c>
      <c r="AX77" s="103" t="str">
        <f>VLOOKUP(B77,'[26]Audit info'!A:E,3,FALSE)</f>
        <v>Concerning</v>
      </c>
      <c r="AY77" s="36" t="e">
        <f>VLOOKUP(B77,'[26]List of intermediatie cities'!A:A,1,FALSE)</f>
        <v>#N/A</v>
      </c>
      <c r="AZ77" s="103">
        <f>VLOOKUP(B77,'[26]2021-22'!B:P,13,FALSE)</f>
        <v>1</v>
      </c>
      <c r="BA77" s="103" t="s">
        <v>504</v>
      </c>
      <c r="BB77" s="103" t="str">
        <f>VLOOKUP(B77,'[26]2020-21'!B:P,13,FALSE)</f>
        <v>F</v>
      </c>
      <c r="BC77" s="103" t="s">
        <v>503</v>
      </c>
      <c r="BD77" s="103" t="e">
        <f>VLOOKUP(B77,'[26]NT funded.unfunded'!$A:$AA,27,FALSE)</f>
        <v>#N/A</v>
      </c>
    </row>
    <row r="78" spans="1:57" ht="18" customHeight="1" x14ac:dyDescent="0.3">
      <c r="A78" s="112">
        <v>71</v>
      </c>
      <c r="B78" s="62">
        <v>669</v>
      </c>
      <c r="C78" s="113" t="s">
        <v>157</v>
      </c>
      <c r="D78" s="113" t="s">
        <v>437</v>
      </c>
      <c r="E78" s="113" t="s">
        <v>438</v>
      </c>
      <c r="F78" s="62" t="s">
        <v>291</v>
      </c>
      <c r="G78" s="62" t="s">
        <v>291</v>
      </c>
      <c r="H78" s="113" t="s">
        <v>321</v>
      </c>
      <c r="I78" s="62" t="s">
        <v>432</v>
      </c>
      <c r="J78" s="62" t="s">
        <v>404</v>
      </c>
      <c r="K78" s="114" t="s">
        <v>4</v>
      </c>
      <c r="L78" s="115" t="s">
        <v>1</v>
      </c>
      <c r="M78" s="116" t="s">
        <v>498</v>
      </c>
      <c r="N78" s="124" t="s">
        <v>420</v>
      </c>
      <c r="O78" s="62" t="s">
        <v>432</v>
      </c>
      <c r="P78" s="62">
        <v>0</v>
      </c>
      <c r="Q78" s="62" t="e">
        <v>#VALUE!</v>
      </c>
      <c r="R78" s="115">
        <v>58</v>
      </c>
      <c r="S78" s="115">
        <v>236</v>
      </c>
      <c r="T78" s="115">
        <v>0</v>
      </c>
      <c r="U78" s="62" t="s">
        <v>404</v>
      </c>
      <c r="V78" s="118">
        <v>34385333</v>
      </c>
      <c r="W78" s="62" t="s">
        <v>432</v>
      </c>
      <c r="X78" s="62" t="s">
        <v>432</v>
      </c>
      <c r="Y78" s="62" t="s">
        <v>432</v>
      </c>
      <c r="Z78" s="62" t="s">
        <v>404</v>
      </c>
      <c r="AA78" s="115">
        <v>17527638</v>
      </c>
      <c r="AB78" s="119">
        <v>1671848.71</v>
      </c>
      <c r="AC78" s="118">
        <v>159394056</v>
      </c>
      <c r="AD78" s="118">
        <v>9534</v>
      </c>
      <c r="AE78" s="120">
        <v>818</v>
      </c>
      <c r="AF78" s="121">
        <v>8.3000000000000007</v>
      </c>
      <c r="AG78" s="115">
        <v>0</v>
      </c>
      <c r="AH78" s="115">
        <v>0</v>
      </c>
      <c r="AI78" s="120">
        <v>0</v>
      </c>
      <c r="AJ78" s="121">
        <v>93</v>
      </c>
      <c r="AK78" s="115" t="s">
        <v>404</v>
      </c>
      <c r="AL78" s="115" t="s">
        <v>432</v>
      </c>
      <c r="AM78" s="115">
        <v>0</v>
      </c>
      <c r="AN78" s="115" t="s">
        <v>432</v>
      </c>
      <c r="AO78" s="115">
        <v>0</v>
      </c>
      <c r="AP78" s="115">
        <v>0</v>
      </c>
      <c r="AQ78" s="120">
        <v>0</v>
      </c>
      <c r="AR78" s="104">
        <f>VLOOKUP(B78,[26]Budget!B:M,10,FALSE)</f>
        <v>493473000</v>
      </c>
      <c r="AS78" s="103">
        <v>2</v>
      </c>
      <c r="AT78" s="103">
        <v>2</v>
      </c>
      <c r="AU78" s="103" t="e">
        <f t="shared" si="1"/>
        <v>#N/A</v>
      </c>
      <c r="AV78" s="62">
        <v>702</v>
      </c>
      <c r="AW78" s="103" t="str">
        <f>VLOOKUP(B78,'[26]Audit info'!A:D,2,FALSE)</f>
        <v>Financially unqualified with findings on predetermined objectives and/or compliance with laws and regulations</v>
      </c>
      <c r="AX78" s="103" t="str">
        <f>VLOOKUP(B78,'[26]Audit info'!A:E,3,FALSE)</f>
        <v>Concerning</v>
      </c>
      <c r="AY78" s="36" t="e">
        <f>VLOOKUP(B78,'[26]List of intermediatie cities'!A:A,1,FALSE)</f>
        <v>#N/A</v>
      </c>
      <c r="AZ78" s="103" t="str">
        <f>VLOOKUP(B78,'[26]2021-22'!B:P,13,FALSE)</f>
        <v>F</v>
      </c>
      <c r="BA78" s="122" t="s">
        <v>503</v>
      </c>
      <c r="BB78" s="103" t="str">
        <f>VLOOKUP(B78,'[26]2020-21'!B:P,13,FALSE)</f>
        <v>F</v>
      </c>
      <c r="BC78" s="103" t="s">
        <v>503</v>
      </c>
      <c r="BD78" s="103" t="e">
        <f>VLOOKUP(B78,'[26]NT funded.unfunded'!$A:$AA,27,FALSE)</f>
        <v>#N/A</v>
      </c>
    </row>
    <row r="79" spans="1:57" ht="18.75" customHeight="1" x14ac:dyDescent="0.3">
      <c r="A79" s="112">
        <v>72</v>
      </c>
      <c r="B79" s="62">
        <v>670</v>
      </c>
      <c r="C79" s="113" t="s">
        <v>44</v>
      </c>
      <c r="D79" s="113" t="s">
        <v>437</v>
      </c>
      <c r="E79" s="113" t="s">
        <v>438</v>
      </c>
      <c r="F79" s="62" t="s">
        <v>291</v>
      </c>
      <c r="G79" s="62" t="s">
        <v>291</v>
      </c>
      <c r="H79" s="113" t="s">
        <v>321</v>
      </c>
      <c r="I79" s="62" t="s">
        <v>432</v>
      </c>
      <c r="J79" s="62" t="s">
        <v>404</v>
      </c>
      <c r="K79" s="127" t="s">
        <v>3</v>
      </c>
      <c r="L79" s="115" t="s">
        <v>1</v>
      </c>
      <c r="M79" s="115" t="s">
        <v>1</v>
      </c>
      <c r="N79" s="117">
        <v>1</v>
      </c>
      <c r="O79" s="62" t="s">
        <v>432</v>
      </c>
      <c r="P79" s="62">
        <v>0</v>
      </c>
      <c r="Q79" s="62" t="e">
        <v>#VALUE!</v>
      </c>
      <c r="R79" s="115">
        <v>36</v>
      </c>
      <c r="S79" s="115">
        <v>34</v>
      </c>
      <c r="T79" s="115">
        <v>37.9</v>
      </c>
      <c r="U79" s="62" t="s">
        <v>432</v>
      </c>
      <c r="V79" s="118">
        <v>0</v>
      </c>
      <c r="W79" s="62" t="s">
        <v>432</v>
      </c>
      <c r="X79" s="62" t="s">
        <v>432</v>
      </c>
      <c r="Y79" s="62" t="s">
        <v>432</v>
      </c>
      <c r="Z79" s="62" t="s">
        <v>432</v>
      </c>
      <c r="AA79" s="115">
        <v>0</v>
      </c>
      <c r="AB79" s="119">
        <v>80.540000000000006</v>
      </c>
      <c r="AC79" s="118">
        <v>381660166</v>
      </c>
      <c r="AD79" s="118">
        <v>473853438</v>
      </c>
      <c r="AE79" s="120">
        <v>92.6</v>
      </c>
      <c r="AF79" s="121">
        <v>5.4</v>
      </c>
      <c r="AG79" s="115">
        <v>30.6</v>
      </c>
      <c r="AH79" s="115">
        <v>0</v>
      </c>
      <c r="AI79" s="120">
        <v>0</v>
      </c>
      <c r="AJ79" s="121">
        <v>61.1</v>
      </c>
      <c r="AK79" s="115" t="s">
        <v>432</v>
      </c>
      <c r="AL79" s="115" t="s">
        <v>432</v>
      </c>
      <c r="AM79" s="115">
        <v>220.7</v>
      </c>
      <c r="AN79" s="115" t="s">
        <v>432</v>
      </c>
      <c r="AO79" s="115">
        <v>100</v>
      </c>
      <c r="AP79" s="115">
        <v>323</v>
      </c>
      <c r="AQ79" s="120">
        <v>0</v>
      </c>
      <c r="AR79" s="104">
        <f>VLOOKUP(B79,[26]Budget!B:M,10,FALSE)</f>
        <v>569045704</v>
      </c>
      <c r="AS79" s="103">
        <v>2</v>
      </c>
      <c r="AT79" s="103">
        <v>2</v>
      </c>
      <c r="AU79" s="103" t="e">
        <f t="shared" si="1"/>
        <v>#N/A</v>
      </c>
      <c r="AV79" s="62">
        <v>705</v>
      </c>
      <c r="AW79" s="103" t="str">
        <f>VLOOKUP(B79,'[26]Audit info'!A:D,2,FALSE)</f>
        <v>Financially unqualified with no findings on predetermined objectives or compliance with laws and regulations</v>
      </c>
      <c r="AX79" s="103" t="str">
        <f>VLOOKUP(B79,'[26]Audit info'!A:E,3,FALSE)</f>
        <v>Good</v>
      </c>
      <c r="AY79" s="36" t="e">
        <f>VLOOKUP(B79,'[26]List of intermediatie cities'!A:A,1,FALSE)</f>
        <v>#N/A</v>
      </c>
      <c r="AZ79" s="103">
        <f>VLOOKUP(B79,'[26]2021-22'!B:P,13,FALSE)</f>
        <v>1</v>
      </c>
      <c r="BA79" s="103" t="s">
        <v>503</v>
      </c>
      <c r="BB79" s="103">
        <f>VLOOKUP(B79,'[26]2020-21'!B:P,13,FALSE)</f>
        <v>1</v>
      </c>
      <c r="BC79" s="103" t="s">
        <v>503</v>
      </c>
      <c r="BD79" s="103" t="e">
        <f>VLOOKUP(B79,'[26]NT funded.unfunded'!$A:$AA,27,FALSE)</f>
        <v>#N/A</v>
      </c>
    </row>
    <row r="80" spans="1:57" ht="18.75" customHeight="1" x14ac:dyDescent="0.3">
      <c r="A80" s="112">
        <v>73</v>
      </c>
      <c r="B80" s="62">
        <v>671</v>
      </c>
      <c r="C80" s="113" t="s">
        <v>160</v>
      </c>
      <c r="D80" s="113" t="s">
        <v>437</v>
      </c>
      <c r="E80" s="113" t="s">
        <v>438</v>
      </c>
      <c r="F80" s="62" t="s">
        <v>291</v>
      </c>
      <c r="G80" s="62" t="s">
        <v>291</v>
      </c>
      <c r="H80" s="113" t="s">
        <v>321</v>
      </c>
      <c r="I80" s="62" t="s">
        <v>432</v>
      </c>
      <c r="J80" s="62" t="s">
        <v>404</v>
      </c>
      <c r="K80" s="114" t="s">
        <v>4</v>
      </c>
      <c r="L80" s="115" t="s">
        <v>1</v>
      </c>
      <c r="M80" s="116" t="s">
        <v>498</v>
      </c>
      <c r="N80" s="124" t="s">
        <v>420</v>
      </c>
      <c r="O80" s="62" t="s">
        <v>432</v>
      </c>
      <c r="P80" s="62">
        <v>0</v>
      </c>
      <c r="Q80" s="62" t="e">
        <v>#VALUE!</v>
      </c>
      <c r="R80" s="115">
        <v>481</v>
      </c>
      <c r="S80" s="115">
        <v>1211</v>
      </c>
      <c r="T80" s="115">
        <v>3</v>
      </c>
      <c r="U80" s="62" t="s">
        <v>432</v>
      </c>
      <c r="V80" s="118">
        <v>0</v>
      </c>
      <c r="W80" s="62" t="s">
        <v>404</v>
      </c>
      <c r="X80" s="62" t="s">
        <v>432</v>
      </c>
      <c r="Y80" s="62" t="s">
        <v>432</v>
      </c>
      <c r="Z80" s="62" t="s">
        <v>404</v>
      </c>
      <c r="AA80" s="115">
        <v>95445020</v>
      </c>
      <c r="AB80" s="119">
        <v>9907476.9000000004</v>
      </c>
      <c r="AC80" s="118">
        <v>198149538</v>
      </c>
      <c r="AD80" s="118">
        <v>2000</v>
      </c>
      <c r="AE80" s="120">
        <v>128</v>
      </c>
      <c r="AF80" s="121">
        <v>12</v>
      </c>
      <c r="AG80" s="115">
        <v>0.09</v>
      </c>
      <c r="AH80" s="115">
        <v>0</v>
      </c>
      <c r="AI80" s="120">
        <v>0</v>
      </c>
      <c r="AJ80" s="121">
        <v>165</v>
      </c>
      <c r="AK80" s="115" t="s">
        <v>404</v>
      </c>
      <c r="AL80" s="115" t="s">
        <v>432</v>
      </c>
      <c r="AM80" s="115">
        <v>39.799999999999997</v>
      </c>
      <c r="AN80" s="115" t="s">
        <v>432</v>
      </c>
      <c r="AO80" s="115">
        <v>0</v>
      </c>
      <c r="AP80" s="115">
        <v>0</v>
      </c>
      <c r="AQ80" s="120">
        <v>0</v>
      </c>
      <c r="AR80" s="104">
        <f>VLOOKUP(B80,[26]Budget!B:M,10,FALSE)</f>
        <v>905116000</v>
      </c>
      <c r="AS80" s="103">
        <v>2</v>
      </c>
      <c r="AT80" s="103">
        <v>2</v>
      </c>
      <c r="AU80" s="103" t="e">
        <f t="shared" si="1"/>
        <v>#N/A</v>
      </c>
      <c r="AV80" s="62">
        <v>707</v>
      </c>
      <c r="AW80" s="103" t="str">
        <f>VLOOKUP(B80,'[26]Audit info'!A:D,2,FALSE)</f>
        <v>Financially unqualified with findings on predetermined objectives and/or compliance with laws and regulations</v>
      </c>
      <c r="AX80" s="103" t="str">
        <f>VLOOKUP(B80,'[26]Audit info'!A:E,3,FALSE)</f>
        <v>Concerning</v>
      </c>
      <c r="AY80" s="36" t="e">
        <f>VLOOKUP(B80,'[26]List of intermediatie cities'!A:A,1,FALSE)</f>
        <v>#N/A</v>
      </c>
      <c r="AZ80" s="103" t="str">
        <f>VLOOKUP(B80,'[26]2021-22'!B:P,13,FALSE)</f>
        <v>F</v>
      </c>
      <c r="BA80" s="122" t="s">
        <v>503</v>
      </c>
      <c r="BB80" s="103" t="str">
        <f>VLOOKUP(B80,'[26]2020-21'!B:P,13,FALSE)</f>
        <v>F</v>
      </c>
      <c r="BC80" s="103" t="s">
        <v>503</v>
      </c>
      <c r="BD80" s="103" t="e">
        <f>VLOOKUP(B80,'[26]NT funded.unfunded'!$A:$AA,27,FALSE)</f>
        <v>#N/A</v>
      </c>
    </row>
    <row r="81" spans="1:57" ht="18.75" customHeight="1" x14ac:dyDescent="0.3">
      <c r="A81" s="112">
        <v>74</v>
      </c>
      <c r="B81" s="62">
        <v>672</v>
      </c>
      <c r="C81" s="113" t="s">
        <v>166</v>
      </c>
      <c r="D81" s="113" t="s">
        <v>437</v>
      </c>
      <c r="E81" s="113" t="s">
        <v>438</v>
      </c>
      <c r="F81" s="62" t="s">
        <v>291</v>
      </c>
      <c r="G81" s="62" t="s">
        <v>291</v>
      </c>
      <c r="H81" s="113" t="s">
        <v>321</v>
      </c>
      <c r="I81" s="62" t="s">
        <v>432</v>
      </c>
      <c r="J81" s="62" t="s">
        <v>404</v>
      </c>
      <c r="K81" s="114" t="s">
        <v>4</v>
      </c>
      <c r="L81" s="116" t="s">
        <v>498</v>
      </c>
      <c r="M81" s="116" t="s">
        <v>498</v>
      </c>
      <c r="N81" s="124" t="s">
        <v>420</v>
      </c>
      <c r="O81" s="62" t="s">
        <v>432</v>
      </c>
      <c r="P81" s="62">
        <v>0</v>
      </c>
      <c r="Q81" s="62" t="e">
        <v>#VALUE!</v>
      </c>
      <c r="R81" s="115">
        <v>261</v>
      </c>
      <c r="S81" s="115">
        <v>125</v>
      </c>
      <c r="T81" s="115">
        <v>15.9</v>
      </c>
      <c r="U81" s="62" t="s">
        <v>404</v>
      </c>
      <c r="V81" s="118">
        <v>429478602</v>
      </c>
      <c r="W81" s="62" t="s">
        <v>404</v>
      </c>
      <c r="X81" s="62" t="s">
        <v>404</v>
      </c>
      <c r="Y81" s="62" t="s">
        <v>432</v>
      </c>
      <c r="Z81" s="62" t="s">
        <v>404</v>
      </c>
      <c r="AA81" s="115">
        <v>43850783</v>
      </c>
      <c r="AB81" s="119">
        <v>191.04</v>
      </c>
      <c r="AC81" s="118">
        <v>913036606</v>
      </c>
      <c r="AD81" s="118">
        <v>477928572</v>
      </c>
      <c r="AE81" s="120">
        <v>316.2</v>
      </c>
      <c r="AF81" s="121">
        <v>5.3</v>
      </c>
      <c r="AG81" s="115">
        <v>8.8000000000000007</v>
      </c>
      <c r="AH81" s="115">
        <v>0</v>
      </c>
      <c r="AI81" s="120">
        <v>0</v>
      </c>
      <c r="AJ81" s="121">
        <v>112.4</v>
      </c>
      <c r="AK81" s="115" t="s">
        <v>432</v>
      </c>
      <c r="AL81" s="115" t="s">
        <v>432</v>
      </c>
      <c r="AM81" s="115">
        <v>77.7</v>
      </c>
      <c r="AN81" s="115" t="s">
        <v>432</v>
      </c>
      <c r="AO81" s="115">
        <v>0</v>
      </c>
      <c r="AP81" s="115">
        <v>0</v>
      </c>
      <c r="AQ81" s="120">
        <v>0</v>
      </c>
      <c r="AR81" s="104">
        <f>VLOOKUP(B81,[26]Budget!B:M,10,FALSE)</f>
        <v>2208961500</v>
      </c>
      <c r="AS81" s="103">
        <v>2</v>
      </c>
      <c r="AT81" s="103">
        <v>2</v>
      </c>
      <c r="AU81" s="103" t="e">
        <f t="shared" si="1"/>
        <v>#N/A</v>
      </c>
      <c r="AV81" s="62">
        <v>708</v>
      </c>
      <c r="AW81" s="103" t="str">
        <f>VLOOKUP(B81,'[26]Audit info'!A:D,2,FALSE)</f>
        <v>Financially unqualified with findings on predetermined objectives and/or compliance with laws and regulations</v>
      </c>
      <c r="AX81" s="103" t="str">
        <f>VLOOKUP(B81,'[26]Audit info'!A:E,3,FALSE)</f>
        <v>Concerning</v>
      </c>
      <c r="AY81" s="36" t="e">
        <f>VLOOKUP(B81,'[26]List of intermediatie cities'!A:A,1,FALSE)</f>
        <v>#N/A</v>
      </c>
      <c r="AZ81" s="103" t="str">
        <f>VLOOKUP(B81,'[26]2021-22'!B:P,13,FALSE)</f>
        <v>F</v>
      </c>
      <c r="BA81" s="122" t="s">
        <v>503</v>
      </c>
      <c r="BB81" s="103" t="str">
        <f>VLOOKUP(B81,'[26]2020-21'!B:P,13,FALSE)</f>
        <v>F</v>
      </c>
      <c r="BC81" s="103" t="s">
        <v>503</v>
      </c>
      <c r="BD81" s="103" t="e">
        <f>VLOOKUP(B81,'[26]NT funded.unfunded'!$A:$AA,27,FALSE)</f>
        <v>#N/A</v>
      </c>
    </row>
    <row r="82" spans="1:57" ht="18.75" customHeight="1" x14ac:dyDescent="0.3">
      <c r="A82" s="112">
        <v>75</v>
      </c>
      <c r="B82" s="62">
        <v>673</v>
      </c>
      <c r="C82" s="113" t="s">
        <v>159</v>
      </c>
      <c r="D82" s="113" t="s">
        <v>437</v>
      </c>
      <c r="E82" s="113" t="s">
        <v>438</v>
      </c>
      <c r="F82" s="62" t="s">
        <v>291</v>
      </c>
      <c r="G82" s="62" t="s">
        <v>291</v>
      </c>
      <c r="H82" s="113" t="s">
        <v>321</v>
      </c>
      <c r="I82" s="62" t="s">
        <v>432</v>
      </c>
      <c r="J82" s="62" t="s">
        <v>404</v>
      </c>
      <c r="K82" s="114" t="s">
        <v>4</v>
      </c>
      <c r="L82" s="115" t="s">
        <v>1</v>
      </c>
      <c r="M82" s="116" t="s">
        <v>498</v>
      </c>
      <c r="N82" s="124" t="s">
        <v>420</v>
      </c>
      <c r="O82" s="62" t="s">
        <v>432</v>
      </c>
      <c r="P82" s="62">
        <v>0</v>
      </c>
      <c r="Q82" s="62" t="e">
        <v>#VALUE!</v>
      </c>
      <c r="R82" s="115">
        <v>1626</v>
      </c>
      <c r="S82" s="115">
        <v>1066</v>
      </c>
      <c r="T82" s="115">
        <v>30.5</v>
      </c>
      <c r="U82" s="62" t="s">
        <v>404</v>
      </c>
      <c r="V82" s="118">
        <v>373247471</v>
      </c>
      <c r="W82" s="62" t="s">
        <v>404</v>
      </c>
      <c r="X82" s="62" t="s">
        <v>404</v>
      </c>
      <c r="Y82" s="62" t="s">
        <v>432</v>
      </c>
      <c r="Z82" s="62" t="s">
        <v>432</v>
      </c>
      <c r="AA82" s="115">
        <v>0</v>
      </c>
      <c r="AB82" s="119">
        <v>629.24</v>
      </c>
      <c r="AC82" s="118">
        <v>1271221482</v>
      </c>
      <c r="AD82" s="118">
        <v>202023316</v>
      </c>
      <c r="AE82" s="120">
        <v>457.8</v>
      </c>
      <c r="AF82" s="121">
        <v>325.8</v>
      </c>
      <c r="AG82" s="115">
        <v>3.7</v>
      </c>
      <c r="AH82" s="115">
        <v>0</v>
      </c>
      <c r="AI82" s="120">
        <v>0</v>
      </c>
      <c r="AJ82" s="121">
        <v>769.7</v>
      </c>
      <c r="AK82" s="115" t="s">
        <v>404</v>
      </c>
      <c r="AL82" s="115" t="s">
        <v>432</v>
      </c>
      <c r="AM82" s="115">
        <v>63.9</v>
      </c>
      <c r="AN82" s="115" t="s">
        <v>432</v>
      </c>
      <c r="AO82" s="115">
        <v>0</v>
      </c>
      <c r="AP82" s="115">
        <v>0</v>
      </c>
      <c r="AQ82" s="120">
        <v>0</v>
      </c>
      <c r="AR82" s="104">
        <f>VLOOKUP(B82,[26]Budget!B:M,10,FALSE)</f>
        <v>644822000</v>
      </c>
      <c r="AS82" s="103">
        <v>2</v>
      </c>
      <c r="AT82" s="103">
        <v>2</v>
      </c>
      <c r="AU82" s="103" t="e">
        <f t="shared" si="1"/>
        <v>#N/A</v>
      </c>
      <c r="AV82" s="62">
        <v>709</v>
      </c>
      <c r="AW82" s="103" t="str">
        <f>VLOOKUP(B82,'[26]Audit info'!A:D,2,FALSE)</f>
        <v>Financially unqualified with findings on predetermined objectives and/or compliance with laws and regulations</v>
      </c>
      <c r="AX82" s="103" t="str">
        <f>VLOOKUP(B82,'[26]Audit info'!A:E,3,FALSE)</f>
        <v>Concerning</v>
      </c>
      <c r="AY82" s="36" t="e">
        <f>VLOOKUP(B82,'[26]List of intermediatie cities'!A:A,1,FALSE)</f>
        <v>#N/A</v>
      </c>
      <c r="AZ82" s="103" t="str">
        <f>VLOOKUP(B82,'[26]2021-22'!B:P,13,FALSE)</f>
        <v>M</v>
      </c>
      <c r="BA82" s="103" t="s">
        <v>499</v>
      </c>
      <c r="BB82" s="103" t="str">
        <f>VLOOKUP(B82,'[26]2020-21'!B:P,13,FALSE)</f>
        <v>F</v>
      </c>
      <c r="BC82" s="103" t="s">
        <v>503</v>
      </c>
      <c r="BD82" s="103" t="e">
        <f>VLOOKUP(B82,'[26]NT funded.unfunded'!$A:$AA,27,FALSE)</f>
        <v>#N/A</v>
      </c>
    </row>
    <row r="83" spans="1:57" ht="18.75" customHeight="1" x14ac:dyDescent="0.3">
      <c r="A83" s="112">
        <v>76</v>
      </c>
      <c r="B83" s="62">
        <v>675</v>
      </c>
      <c r="C83" s="113" t="s">
        <v>156</v>
      </c>
      <c r="D83" s="113" t="s">
        <v>437</v>
      </c>
      <c r="E83" s="113" t="s">
        <v>438</v>
      </c>
      <c r="F83" s="62" t="s">
        <v>291</v>
      </c>
      <c r="G83" s="62" t="s">
        <v>291</v>
      </c>
      <c r="H83" s="113" t="s">
        <v>321</v>
      </c>
      <c r="I83" s="62" t="s">
        <v>432</v>
      </c>
      <c r="J83" s="62" t="s">
        <v>404</v>
      </c>
      <c r="K83" s="114" t="s">
        <v>4</v>
      </c>
      <c r="L83" s="115" t="s">
        <v>1</v>
      </c>
      <c r="M83" s="116" t="s">
        <v>498</v>
      </c>
      <c r="N83" s="124" t="s">
        <v>420</v>
      </c>
      <c r="O83" s="62" t="s">
        <v>432</v>
      </c>
      <c r="P83" s="62">
        <v>0</v>
      </c>
      <c r="Q83" s="62" t="e">
        <v>#VALUE!</v>
      </c>
      <c r="R83" s="115">
        <v>88</v>
      </c>
      <c r="S83" s="115">
        <v>101</v>
      </c>
      <c r="T83" s="115">
        <v>84.3</v>
      </c>
      <c r="U83" s="62" t="s">
        <v>432</v>
      </c>
      <c r="V83" s="118">
        <v>0</v>
      </c>
      <c r="W83" s="62" t="s">
        <v>432</v>
      </c>
      <c r="X83" s="62" t="s">
        <v>432</v>
      </c>
      <c r="Y83" s="62" t="s">
        <v>432</v>
      </c>
      <c r="Z83" s="62" t="s">
        <v>432</v>
      </c>
      <c r="AA83" s="115">
        <v>0</v>
      </c>
      <c r="AB83" s="119" t="s">
        <v>1</v>
      </c>
      <c r="AC83" s="118" t="s">
        <v>1</v>
      </c>
      <c r="AD83" s="118" t="s">
        <v>1</v>
      </c>
      <c r="AE83" s="120">
        <v>26</v>
      </c>
      <c r="AF83" s="121">
        <v>9.3000000000000007</v>
      </c>
      <c r="AG83" s="115">
        <v>9</v>
      </c>
      <c r="AH83" s="115">
        <v>0</v>
      </c>
      <c r="AI83" s="120">
        <v>33.4</v>
      </c>
      <c r="AJ83" s="121">
        <v>50.9</v>
      </c>
      <c r="AK83" s="115" t="s">
        <v>432</v>
      </c>
      <c r="AL83" s="115" t="s">
        <v>404</v>
      </c>
      <c r="AM83" s="115">
        <v>131.4</v>
      </c>
      <c r="AN83" s="115" t="s">
        <v>432</v>
      </c>
      <c r="AO83" s="115">
        <v>60</v>
      </c>
      <c r="AP83" s="115">
        <v>137.5</v>
      </c>
      <c r="AQ83" s="120">
        <v>0</v>
      </c>
      <c r="AR83" s="104">
        <f>VLOOKUP(B83,[26]Budget!B:M,10,FALSE)</f>
        <v>14595417000</v>
      </c>
      <c r="AS83" s="103">
        <v>2</v>
      </c>
      <c r="AT83" s="103">
        <v>2</v>
      </c>
      <c r="AU83" s="103" t="e">
        <f t="shared" si="1"/>
        <v>#N/A</v>
      </c>
      <c r="AV83" s="62">
        <v>710</v>
      </c>
      <c r="AW83" s="103" t="str">
        <f>VLOOKUP(B83,'[26]Audit info'!A:D,2,FALSE)</f>
        <v>Financially unqualified with findings on predetermined objectives and/or compliance with laws and regulations</v>
      </c>
      <c r="AX83" s="103" t="str">
        <f>VLOOKUP(B83,'[26]Audit info'!A:E,3,FALSE)</f>
        <v>Concerning</v>
      </c>
      <c r="AY83" s="36" t="e">
        <f>VLOOKUP(B83,'[26]List of intermediatie cities'!A:A,1,FALSE)</f>
        <v>#N/A</v>
      </c>
      <c r="AZ83" s="103" t="str">
        <f>VLOOKUP(B83,'[26]2021-22'!B:P,13,FALSE)</f>
        <v>F</v>
      </c>
      <c r="BA83" s="122" t="s">
        <v>503</v>
      </c>
      <c r="BB83" s="103" t="str">
        <f>VLOOKUP(B83,'[26]2020-21'!B:P,13,FALSE)</f>
        <v>F</v>
      </c>
      <c r="BC83" s="103" t="s">
        <v>503</v>
      </c>
      <c r="BD83" s="103" t="e">
        <f>VLOOKUP(B83,'[26]NT funded.unfunded'!$A:$AA,27,FALSE)</f>
        <v>#N/A</v>
      </c>
    </row>
    <row r="84" spans="1:57" ht="18" customHeight="1" x14ac:dyDescent="0.3">
      <c r="A84" s="112">
        <v>77</v>
      </c>
      <c r="B84" s="62">
        <v>678</v>
      </c>
      <c r="C84" s="113" t="s">
        <v>163</v>
      </c>
      <c r="D84" s="113" t="s">
        <v>437</v>
      </c>
      <c r="E84" s="113" t="s">
        <v>438</v>
      </c>
      <c r="F84" s="62" t="s">
        <v>291</v>
      </c>
      <c r="G84" s="62" t="s">
        <v>291</v>
      </c>
      <c r="H84" s="113" t="s">
        <v>321</v>
      </c>
      <c r="I84" s="62" t="s">
        <v>432</v>
      </c>
      <c r="J84" s="62" t="s">
        <v>404</v>
      </c>
      <c r="K84" s="114" t="s">
        <v>4</v>
      </c>
      <c r="L84" s="116" t="s">
        <v>498</v>
      </c>
      <c r="M84" s="116" t="s">
        <v>498</v>
      </c>
      <c r="N84" s="124" t="s">
        <v>420</v>
      </c>
      <c r="O84" s="62" t="s">
        <v>432</v>
      </c>
      <c r="P84" s="62">
        <v>0</v>
      </c>
      <c r="Q84" s="62" t="e">
        <v>#VALUE!</v>
      </c>
      <c r="R84" s="115">
        <v>177</v>
      </c>
      <c r="S84" s="115">
        <v>2</v>
      </c>
      <c r="T84" s="115">
        <v>12</v>
      </c>
      <c r="U84" s="62" t="s">
        <v>404</v>
      </c>
      <c r="V84" s="118">
        <v>66761030</v>
      </c>
      <c r="W84" s="62" t="s">
        <v>404</v>
      </c>
      <c r="X84" s="62" t="s">
        <v>432</v>
      </c>
      <c r="Y84" s="62" t="s">
        <v>432</v>
      </c>
      <c r="Z84" s="62" t="s">
        <v>1</v>
      </c>
      <c r="AA84" s="115" t="s">
        <v>1</v>
      </c>
      <c r="AB84" s="119" t="s">
        <v>1</v>
      </c>
      <c r="AC84" s="118" t="s">
        <v>1</v>
      </c>
      <c r="AD84" s="118" t="s">
        <v>1</v>
      </c>
      <c r="AE84" s="120">
        <v>105</v>
      </c>
      <c r="AF84" s="121">
        <v>16</v>
      </c>
      <c r="AG84" s="115">
        <v>4</v>
      </c>
      <c r="AH84" s="115">
        <v>0</v>
      </c>
      <c r="AI84" s="120">
        <v>0</v>
      </c>
      <c r="AJ84" s="121">
        <v>124</v>
      </c>
      <c r="AK84" s="115" t="s">
        <v>432</v>
      </c>
      <c r="AL84" s="115" t="s">
        <v>404</v>
      </c>
      <c r="AM84" s="115">
        <v>7.0000000000000007E-2</v>
      </c>
      <c r="AN84" s="115" t="s">
        <v>404</v>
      </c>
      <c r="AO84" s="115">
        <v>0</v>
      </c>
      <c r="AP84" s="115">
        <v>0</v>
      </c>
      <c r="AQ84" s="120">
        <v>0</v>
      </c>
      <c r="AR84" s="104">
        <f>VLOOKUP(B84,[26]Budget!B:M,10,FALSE)</f>
        <v>668402000</v>
      </c>
      <c r="AS84" s="103">
        <v>2</v>
      </c>
      <c r="AT84" s="103">
        <v>2</v>
      </c>
      <c r="AU84" s="103" t="e">
        <f t="shared" si="1"/>
        <v>#N/A</v>
      </c>
      <c r="AV84" s="62">
        <v>711</v>
      </c>
      <c r="AW84" s="103" t="str">
        <f>VLOOKUP(B84,'[26]Audit info'!A:D,2,FALSE)</f>
        <v>Financially unqualified with findings on predetermined objectives and/or compliance with laws and regulations</v>
      </c>
      <c r="AX84" s="103" t="str">
        <f>VLOOKUP(B84,'[26]Audit info'!A:E,3,FALSE)</f>
        <v>Concerning</v>
      </c>
      <c r="AY84" s="36" t="e">
        <f>VLOOKUP(B84,'[26]List of intermediatie cities'!A:A,1,FALSE)</f>
        <v>#N/A</v>
      </c>
      <c r="AZ84" s="103" t="str">
        <f>VLOOKUP(B84,'[26]2021-22'!B:P,13,FALSE)</f>
        <v>F</v>
      </c>
      <c r="BA84" s="122" t="s">
        <v>503</v>
      </c>
      <c r="BB84" s="103" t="str">
        <f>VLOOKUP(B84,'[26]2020-21'!B:P,13,FALSE)</f>
        <v>F</v>
      </c>
      <c r="BC84" s="103" t="s">
        <v>503</v>
      </c>
      <c r="BD84" s="103" t="e">
        <f>VLOOKUP(B84,'[26]NT funded.unfunded'!$A:$AA,27,FALSE)</f>
        <v>#N/A</v>
      </c>
    </row>
    <row r="85" spans="1:57" ht="18.75" customHeight="1" x14ac:dyDescent="0.3">
      <c r="A85" s="112">
        <v>78</v>
      </c>
      <c r="B85" s="62">
        <v>679</v>
      </c>
      <c r="C85" s="113" t="s">
        <v>158</v>
      </c>
      <c r="D85" s="113" t="s">
        <v>437</v>
      </c>
      <c r="E85" s="113" t="s">
        <v>438</v>
      </c>
      <c r="F85" s="62" t="s">
        <v>291</v>
      </c>
      <c r="G85" s="62" t="s">
        <v>291</v>
      </c>
      <c r="H85" s="113" t="s">
        <v>321</v>
      </c>
      <c r="I85" s="62" t="s">
        <v>432</v>
      </c>
      <c r="J85" s="62" t="s">
        <v>404</v>
      </c>
      <c r="K85" s="114" t="s">
        <v>4</v>
      </c>
      <c r="L85" s="116" t="s">
        <v>498</v>
      </c>
      <c r="M85" s="116" t="s">
        <v>498</v>
      </c>
      <c r="N85" s="124" t="s">
        <v>420</v>
      </c>
      <c r="O85" s="62" t="s">
        <v>432</v>
      </c>
      <c r="P85" s="62">
        <v>0</v>
      </c>
      <c r="Q85" s="62" t="e">
        <v>#VALUE!</v>
      </c>
      <c r="R85" s="115">
        <v>329</v>
      </c>
      <c r="S85" s="115">
        <v>1</v>
      </c>
      <c r="T85" s="115">
        <v>0.1</v>
      </c>
      <c r="U85" s="62" t="s">
        <v>404</v>
      </c>
      <c r="V85" s="118">
        <v>11413000</v>
      </c>
      <c r="W85" s="62" t="s">
        <v>404</v>
      </c>
      <c r="X85" s="62" t="s">
        <v>404</v>
      </c>
      <c r="Y85" s="62" t="s">
        <v>432</v>
      </c>
      <c r="Z85" s="62" t="s">
        <v>404</v>
      </c>
      <c r="AA85" s="115">
        <v>30103000</v>
      </c>
      <c r="AB85" s="119">
        <v>0</v>
      </c>
      <c r="AC85" s="118">
        <v>1531609000</v>
      </c>
      <c r="AD85" s="118">
        <v>0</v>
      </c>
      <c r="AE85" s="120">
        <v>278</v>
      </c>
      <c r="AF85" s="121">
        <v>0.1</v>
      </c>
      <c r="AG85" s="115">
        <v>0.1</v>
      </c>
      <c r="AH85" s="115">
        <v>0</v>
      </c>
      <c r="AI85" s="120">
        <v>0</v>
      </c>
      <c r="AJ85" s="121">
        <v>491</v>
      </c>
      <c r="AK85" s="115" t="s">
        <v>432</v>
      </c>
      <c r="AL85" s="115" t="s">
        <v>432</v>
      </c>
      <c r="AM85" s="115">
        <v>128.4</v>
      </c>
      <c r="AN85" s="115" t="s">
        <v>432</v>
      </c>
      <c r="AO85" s="115">
        <v>0</v>
      </c>
      <c r="AP85" s="115">
        <v>0</v>
      </c>
      <c r="AQ85" s="120">
        <v>0</v>
      </c>
      <c r="AR85" s="104">
        <f>VLOOKUP(B85,[26]Budget!B:M,10,FALSE)</f>
        <v>520013000</v>
      </c>
      <c r="AS85" s="103">
        <v>2</v>
      </c>
      <c r="AT85" s="103">
        <v>2</v>
      </c>
      <c r="AU85" s="103" t="e">
        <f t="shared" si="1"/>
        <v>#N/A</v>
      </c>
      <c r="AV85" s="62">
        <v>712</v>
      </c>
      <c r="AW85" s="103" t="str">
        <f>VLOOKUP(B85,'[26]Audit info'!A:D,2,FALSE)</f>
        <v>Financially unqualified with findings on predetermined objectives and/or compliance with laws and regulations</v>
      </c>
      <c r="AX85" s="103" t="str">
        <f>VLOOKUP(B85,'[26]Audit info'!A:E,3,FALSE)</f>
        <v>Concerning</v>
      </c>
      <c r="AY85" s="36" t="e">
        <f>VLOOKUP(B85,'[26]List of intermediatie cities'!A:A,1,FALSE)</f>
        <v>#N/A</v>
      </c>
      <c r="AZ85" s="103" t="str">
        <f>VLOOKUP(B85,'[26]2021-22'!B:P,13,FALSE)</f>
        <v>F</v>
      </c>
      <c r="BA85" s="122" t="s">
        <v>503</v>
      </c>
      <c r="BB85" s="103" t="str">
        <f>VLOOKUP(B85,'[26]2020-21'!B:P,13,FALSE)</f>
        <v>F</v>
      </c>
      <c r="BC85" s="103" t="s">
        <v>503</v>
      </c>
      <c r="BD85" s="103" t="e">
        <f>VLOOKUP(B85,'[26]NT funded.unfunded'!$A:$AA,27,FALSE)</f>
        <v>#N/A</v>
      </c>
    </row>
    <row r="86" spans="1:57" ht="27" customHeight="1" x14ac:dyDescent="0.3">
      <c r="A86" s="112">
        <v>79</v>
      </c>
      <c r="B86" s="62">
        <v>681</v>
      </c>
      <c r="C86" s="113" t="s">
        <v>167</v>
      </c>
      <c r="D86" s="113" t="s">
        <v>437</v>
      </c>
      <c r="E86" s="113" t="s">
        <v>438</v>
      </c>
      <c r="F86" s="62" t="s">
        <v>291</v>
      </c>
      <c r="G86" s="62" t="s">
        <v>291</v>
      </c>
      <c r="H86" s="113" t="s">
        <v>330</v>
      </c>
      <c r="I86" s="62" t="s">
        <v>432</v>
      </c>
      <c r="J86" s="62" t="s">
        <v>404</v>
      </c>
      <c r="K86" s="114" t="s">
        <v>4</v>
      </c>
      <c r="L86" s="115" t="s">
        <v>1</v>
      </c>
      <c r="M86" s="116" t="s">
        <v>498</v>
      </c>
      <c r="N86" s="124" t="s">
        <v>420</v>
      </c>
      <c r="O86" s="62" t="s">
        <v>432</v>
      </c>
      <c r="P86" s="62">
        <v>0</v>
      </c>
      <c r="Q86" s="62" t="e">
        <v>#VALUE!</v>
      </c>
      <c r="R86" s="115">
        <v>262</v>
      </c>
      <c r="S86" s="115">
        <v>2</v>
      </c>
      <c r="T86" s="115">
        <v>99.7</v>
      </c>
      <c r="U86" s="62" t="s">
        <v>404</v>
      </c>
      <c r="V86" s="118">
        <v>17517209</v>
      </c>
      <c r="W86" s="62" t="s">
        <v>404</v>
      </c>
      <c r="X86" s="62" t="s">
        <v>432</v>
      </c>
      <c r="Y86" s="62" t="s">
        <v>432</v>
      </c>
      <c r="Z86" s="62" t="s">
        <v>1</v>
      </c>
      <c r="AA86" s="115" t="s">
        <v>1</v>
      </c>
      <c r="AB86" s="119" t="s">
        <v>1</v>
      </c>
      <c r="AC86" s="118" t="s">
        <v>1</v>
      </c>
      <c r="AD86" s="118" t="s">
        <v>1</v>
      </c>
      <c r="AE86" s="120">
        <v>106.1</v>
      </c>
      <c r="AF86" s="121">
        <v>1.7</v>
      </c>
      <c r="AG86" s="115">
        <v>4.7</v>
      </c>
      <c r="AH86" s="115">
        <v>0</v>
      </c>
      <c r="AI86" s="120">
        <v>0</v>
      </c>
      <c r="AJ86" s="121">
        <v>71.8</v>
      </c>
      <c r="AK86" s="115" t="s">
        <v>404</v>
      </c>
      <c r="AL86" s="115" t="s">
        <v>432</v>
      </c>
      <c r="AM86" s="115">
        <v>47.3</v>
      </c>
      <c r="AN86" s="115" t="s">
        <v>404</v>
      </c>
      <c r="AO86" s="115">
        <v>0</v>
      </c>
      <c r="AP86" s="115">
        <v>0</v>
      </c>
      <c r="AQ86" s="120">
        <v>0</v>
      </c>
      <c r="AR86" s="104">
        <f>VLOOKUP(B86,[26]Budget!B:M,10,FALSE)</f>
        <v>83799467</v>
      </c>
      <c r="AS86" s="103">
        <v>2</v>
      </c>
      <c r="AT86" s="103">
        <v>2</v>
      </c>
      <c r="AU86" s="103" t="e">
        <f t="shared" si="1"/>
        <v>#N/A</v>
      </c>
      <c r="AV86" s="62">
        <v>713</v>
      </c>
      <c r="AW86" s="103" t="str">
        <f>VLOOKUP(B86,'[26]Audit info'!A:D,2,FALSE)</f>
        <v>Financially unqualified with findings on predetermined objectives and/or compliance with laws and regulations</v>
      </c>
      <c r="AX86" s="103" t="str">
        <f>VLOOKUP(B86,'[26]Audit info'!A:E,3,FALSE)</f>
        <v>Concerning</v>
      </c>
      <c r="AY86" s="36" t="e">
        <f>VLOOKUP(B86,'[26]List of intermediatie cities'!A:A,1,FALSE)</f>
        <v>#N/A</v>
      </c>
      <c r="AZ86" s="103" t="str">
        <f>VLOOKUP(B86,'[26]2021-22'!B:P,13,FALSE)</f>
        <v>F</v>
      </c>
      <c r="BA86" s="122" t="s">
        <v>503</v>
      </c>
      <c r="BB86" s="103" t="str">
        <f>VLOOKUP(B86,'[26]2020-21'!B:P,13,FALSE)</f>
        <v>F</v>
      </c>
      <c r="BC86" s="103" t="s">
        <v>503</v>
      </c>
      <c r="BD86" s="103" t="e">
        <f>VLOOKUP(B86,'[26]NT funded.unfunded'!$A:$AA,27,FALSE)</f>
        <v>#N/A</v>
      </c>
    </row>
    <row r="87" spans="1:57" ht="18" customHeight="1" x14ac:dyDescent="0.3">
      <c r="A87" s="112">
        <v>80</v>
      </c>
      <c r="B87" s="62">
        <v>682</v>
      </c>
      <c r="C87" s="113" t="s">
        <v>162</v>
      </c>
      <c r="D87" s="113" t="s">
        <v>437</v>
      </c>
      <c r="E87" s="113" t="s">
        <v>438</v>
      </c>
      <c r="F87" s="62" t="s">
        <v>291</v>
      </c>
      <c r="G87" s="62" t="s">
        <v>291</v>
      </c>
      <c r="H87" s="113" t="s">
        <v>321</v>
      </c>
      <c r="I87" s="62" t="s">
        <v>432</v>
      </c>
      <c r="J87" s="62" t="s">
        <v>404</v>
      </c>
      <c r="K87" s="114" t="s">
        <v>4</v>
      </c>
      <c r="L87" s="116" t="s">
        <v>498</v>
      </c>
      <c r="M87" s="116" t="s">
        <v>498</v>
      </c>
      <c r="N87" s="124" t="s">
        <v>420</v>
      </c>
      <c r="O87" s="62" t="s">
        <v>432</v>
      </c>
      <c r="P87" s="62">
        <v>0</v>
      </c>
      <c r="Q87" s="62" t="e">
        <v>#VALUE!</v>
      </c>
      <c r="R87" s="115">
        <v>219</v>
      </c>
      <c r="S87" s="115">
        <v>559</v>
      </c>
      <c r="T87" s="115">
        <v>49</v>
      </c>
      <c r="U87" s="62" t="s">
        <v>404</v>
      </c>
      <c r="V87" s="118">
        <v>383956549</v>
      </c>
      <c r="W87" s="62" t="s">
        <v>432</v>
      </c>
      <c r="X87" s="62" t="s">
        <v>432</v>
      </c>
      <c r="Y87" s="62" t="s">
        <v>432</v>
      </c>
      <c r="Z87" s="62" t="s">
        <v>1</v>
      </c>
      <c r="AA87" s="115" t="s">
        <v>1</v>
      </c>
      <c r="AB87" s="119" t="s">
        <v>1</v>
      </c>
      <c r="AC87" s="118" t="s">
        <v>1</v>
      </c>
      <c r="AD87" s="118" t="s">
        <v>1</v>
      </c>
      <c r="AE87" s="120">
        <v>90.6</v>
      </c>
      <c r="AF87" s="121">
        <v>3.4</v>
      </c>
      <c r="AG87" s="115">
        <v>2.4</v>
      </c>
      <c r="AH87" s="115">
        <v>0</v>
      </c>
      <c r="AI87" s="120">
        <v>0</v>
      </c>
      <c r="AJ87" s="121">
        <v>164.5</v>
      </c>
      <c r="AK87" s="115" t="s">
        <v>404</v>
      </c>
      <c r="AL87" s="115" t="s">
        <v>432</v>
      </c>
      <c r="AM87" s="115">
        <v>103.2</v>
      </c>
      <c r="AN87" s="115" t="s">
        <v>404</v>
      </c>
      <c r="AO87" s="115">
        <v>0</v>
      </c>
      <c r="AP87" s="115">
        <v>0</v>
      </c>
      <c r="AQ87" s="120">
        <v>0</v>
      </c>
      <c r="AR87" s="104">
        <f>VLOOKUP(B87,[26]Budget!B:M,10,FALSE)</f>
        <v>3674291473</v>
      </c>
      <c r="AS87" s="103">
        <v>2</v>
      </c>
      <c r="AT87" s="103">
        <v>2</v>
      </c>
      <c r="AU87" s="103" t="e">
        <f t="shared" si="1"/>
        <v>#N/A</v>
      </c>
      <c r="AV87" s="62">
        <v>714</v>
      </c>
      <c r="AW87" s="103" t="str">
        <f>VLOOKUP(B87,'[26]Audit info'!A:D,2,FALSE)</f>
        <v>Financially unqualified with findings on predetermined objectives and/or compliance with laws and regulations</v>
      </c>
      <c r="AX87" s="103" t="str">
        <f>VLOOKUP(B87,'[26]Audit info'!A:E,3,FALSE)</f>
        <v>Concerning</v>
      </c>
      <c r="AY87" s="36" t="e">
        <f>VLOOKUP(B87,'[26]List of intermediatie cities'!A:A,1,FALSE)</f>
        <v>#N/A</v>
      </c>
      <c r="AZ87" s="103" t="str">
        <f>VLOOKUP(B87,'[26]2021-22'!B:P,13,FALSE)</f>
        <v>F</v>
      </c>
      <c r="BA87" s="122" t="s">
        <v>503</v>
      </c>
      <c r="BB87" s="103" t="str">
        <f>VLOOKUP(B87,'[26]2020-21'!B:P,13,FALSE)</f>
        <v>F</v>
      </c>
      <c r="BC87" s="103" t="s">
        <v>503</v>
      </c>
      <c r="BD87" s="103" t="e">
        <f>VLOOKUP(B87,'[26]NT funded.unfunded'!$A:$AA,27,FALSE)</f>
        <v>#N/A</v>
      </c>
    </row>
    <row r="88" spans="1:57" ht="18.75" customHeight="1" x14ac:dyDescent="0.3">
      <c r="A88" s="112">
        <v>81</v>
      </c>
      <c r="B88" s="62">
        <v>684</v>
      </c>
      <c r="C88" s="113" t="s">
        <v>85</v>
      </c>
      <c r="D88" s="113" t="s">
        <v>429</v>
      </c>
      <c r="E88" s="113" t="s">
        <v>434</v>
      </c>
      <c r="F88" s="62" t="s">
        <v>292</v>
      </c>
      <c r="G88" s="62" t="s">
        <v>292</v>
      </c>
      <c r="H88" s="113" t="s">
        <v>335</v>
      </c>
      <c r="I88" s="62" t="s">
        <v>432</v>
      </c>
      <c r="J88" s="62" t="s">
        <v>404</v>
      </c>
      <c r="K88" s="114" t="s">
        <v>4</v>
      </c>
      <c r="L88" s="115" t="s">
        <v>1</v>
      </c>
      <c r="M88" s="116" t="s">
        <v>498</v>
      </c>
      <c r="N88" s="124" t="s">
        <v>420</v>
      </c>
      <c r="O88" s="62" t="s">
        <v>432</v>
      </c>
      <c r="P88" s="62">
        <v>0</v>
      </c>
      <c r="Q88" s="62" t="e">
        <v>#VALUE!</v>
      </c>
      <c r="R88" s="115">
        <v>112</v>
      </c>
      <c r="S88" s="115">
        <v>112</v>
      </c>
      <c r="T88" s="115">
        <v>56</v>
      </c>
      <c r="U88" s="62" t="s">
        <v>404</v>
      </c>
      <c r="V88" s="118">
        <v>131340487</v>
      </c>
      <c r="W88" s="62" t="s">
        <v>404</v>
      </c>
      <c r="X88" s="62" t="s">
        <v>432</v>
      </c>
      <c r="Y88" s="62" t="s">
        <v>432</v>
      </c>
      <c r="Z88" s="62" t="s">
        <v>1</v>
      </c>
      <c r="AA88" s="115" t="s">
        <v>1</v>
      </c>
      <c r="AB88" s="119" t="s">
        <v>1</v>
      </c>
      <c r="AC88" s="118" t="s">
        <v>1</v>
      </c>
      <c r="AD88" s="118" t="s">
        <v>1</v>
      </c>
      <c r="AE88" s="120">
        <v>18.3</v>
      </c>
      <c r="AF88" s="121">
        <v>3.1</v>
      </c>
      <c r="AG88" s="115">
        <v>5.6</v>
      </c>
      <c r="AH88" s="115">
        <v>22</v>
      </c>
      <c r="AI88" s="120">
        <v>53</v>
      </c>
      <c r="AJ88" s="121">
        <v>40</v>
      </c>
      <c r="AK88" s="115" t="s">
        <v>404</v>
      </c>
      <c r="AL88" s="115" t="s">
        <v>432</v>
      </c>
      <c r="AM88" s="115">
        <v>42</v>
      </c>
      <c r="AN88" s="115" t="s">
        <v>404</v>
      </c>
      <c r="AO88" s="115">
        <v>78</v>
      </c>
      <c r="AP88" s="115">
        <v>30</v>
      </c>
      <c r="AQ88" s="120">
        <v>0</v>
      </c>
      <c r="AR88" s="104">
        <f>VLOOKUP(B88,[26]Budget!B:M,10,FALSE)</f>
        <v>716995000</v>
      </c>
      <c r="AS88" s="103">
        <v>1</v>
      </c>
      <c r="AT88" s="103">
        <v>1</v>
      </c>
      <c r="AU88" s="103">
        <f t="shared" si="1"/>
        <v>684</v>
      </c>
      <c r="AV88" s="62">
        <v>715</v>
      </c>
      <c r="AW88" s="103" t="str">
        <f>VLOOKUP(B88,'[26]Audit info'!A:D,2,FALSE)</f>
        <v>Financially unqualified with findings on predetermined objectives and/or compliance with laws and regulations</v>
      </c>
      <c r="AX88" s="103" t="str">
        <f>VLOOKUP(B88,'[26]Audit info'!A:E,3,FALSE)</f>
        <v>Concerning</v>
      </c>
      <c r="AY88" s="36" t="e">
        <f>VLOOKUP(B88,'[26]List of intermediatie cities'!A:A,1,FALSE)</f>
        <v>#N/A</v>
      </c>
      <c r="AZ88" s="103" t="str">
        <f>VLOOKUP(B88,'[26]2021-22'!B:P,13,FALSE)</f>
        <v>F</v>
      </c>
      <c r="BA88" s="122" t="s">
        <v>503</v>
      </c>
      <c r="BB88" s="103" t="str">
        <f>VLOOKUP(B88,'[26]2020-21'!B:P,13,FALSE)</f>
        <v>F</v>
      </c>
      <c r="BC88" s="103" t="s">
        <v>503</v>
      </c>
      <c r="BD88" s="103" t="str">
        <f>VLOOKUP(B88,'[26]NT funded.unfunded'!$A:$AA,27,FALSE)</f>
        <v>Unfunded</v>
      </c>
      <c r="BE88" s="103">
        <v>1</v>
      </c>
    </row>
    <row r="89" spans="1:57" ht="18.75" customHeight="1" x14ac:dyDescent="0.3">
      <c r="A89" s="112">
        <v>82</v>
      </c>
      <c r="B89" s="62">
        <v>685</v>
      </c>
      <c r="C89" s="113" t="s">
        <v>207</v>
      </c>
      <c r="D89" s="113" t="s">
        <v>429</v>
      </c>
      <c r="E89" s="113" t="s">
        <v>430</v>
      </c>
      <c r="F89" s="62" t="s">
        <v>292</v>
      </c>
      <c r="G89" s="62" t="s">
        <v>292</v>
      </c>
      <c r="H89" s="113" t="s">
        <v>334</v>
      </c>
      <c r="I89" s="62" t="s">
        <v>432</v>
      </c>
      <c r="J89" s="62" t="s">
        <v>404</v>
      </c>
      <c r="K89" s="123" t="s">
        <v>5</v>
      </c>
      <c r="L89" s="116" t="s">
        <v>498</v>
      </c>
      <c r="M89" s="116" t="s">
        <v>498</v>
      </c>
      <c r="N89" s="124" t="s">
        <v>420</v>
      </c>
      <c r="O89" s="62" t="s">
        <v>432</v>
      </c>
      <c r="P89" s="62">
        <v>0</v>
      </c>
      <c r="Q89" s="62" t="e">
        <v>#VALUE!</v>
      </c>
      <c r="R89" s="115">
        <v>382</v>
      </c>
      <c r="S89" s="115">
        <v>61</v>
      </c>
      <c r="T89" s="115">
        <v>94.9</v>
      </c>
      <c r="U89" s="62" t="s">
        <v>432</v>
      </c>
      <c r="V89" s="118">
        <v>0</v>
      </c>
      <c r="W89" s="62" t="s">
        <v>404</v>
      </c>
      <c r="X89" s="62" t="s">
        <v>432</v>
      </c>
      <c r="Y89" s="62" t="s">
        <v>432</v>
      </c>
      <c r="Z89" s="62" t="s">
        <v>1</v>
      </c>
      <c r="AA89" s="115" t="s">
        <v>1</v>
      </c>
      <c r="AB89" s="119" t="s">
        <v>1</v>
      </c>
      <c r="AC89" s="118" t="s">
        <v>1</v>
      </c>
      <c r="AD89" s="118" t="s">
        <v>1</v>
      </c>
      <c r="AE89" s="120">
        <v>63.4</v>
      </c>
      <c r="AF89" s="121">
        <v>0.5</v>
      </c>
      <c r="AG89" s="115">
        <v>17.5</v>
      </c>
      <c r="AH89" s="115">
        <v>0</v>
      </c>
      <c r="AI89" s="120">
        <v>53</v>
      </c>
      <c r="AJ89" s="121">
        <v>43.7</v>
      </c>
      <c r="AK89" s="115" t="s">
        <v>432</v>
      </c>
      <c r="AL89" s="115" t="s">
        <v>432</v>
      </c>
      <c r="AM89" s="115">
        <v>63.8</v>
      </c>
      <c r="AN89" s="115" t="s">
        <v>432</v>
      </c>
      <c r="AO89" s="115">
        <v>17.5</v>
      </c>
      <c r="AP89" s="115">
        <v>97.7</v>
      </c>
      <c r="AQ89" s="120">
        <v>0</v>
      </c>
      <c r="AR89" s="104">
        <f>VLOOKUP(B89,[26]Budget!B:M,10,FALSE)</f>
        <v>386816000</v>
      </c>
      <c r="AS89" s="103">
        <v>1</v>
      </c>
      <c r="AT89" s="103">
        <v>1</v>
      </c>
      <c r="AU89" s="103">
        <f t="shared" si="1"/>
        <v>685</v>
      </c>
      <c r="AV89" s="62">
        <v>716</v>
      </c>
      <c r="AW89" s="103" t="str">
        <f>VLOOKUP(B89,'[26]Audit info'!A:D,2,FALSE)</f>
        <v>Qualified</v>
      </c>
      <c r="AX89" s="103" t="str">
        <f>VLOOKUP(B89,'[26]Audit info'!A:E,3,FALSE)</f>
        <v>Concerning</v>
      </c>
      <c r="AY89" s="36" t="e">
        <f>VLOOKUP(B89,'[26]List of intermediatie cities'!A:A,1,FALSE)</f>
        <v>#N/A</v>
      </c>
      <c r="AZ89" s="103" t="str">
        <f>VLOOKUP(B89,'[26]2021-22'!B:P,13,FALSE)</f>
        <v>F</v>
      </c>
      <c r="BA89" s="122" t="s">
        <v>503</v>
      </c>
      <c r="BB89" s="103" t="str">
        <f>VLOOKUP(B89,'[26]2020-21'!B:P,13,FALSE)</f>
        <v>F</v>
      </c>
      <c r="BC89" s="103" t="s">
        <v>503</v>
      </c>
      <c r="BD89" s="103" t="str">
        <f>VLOOKUP(B89,'[26]NT funded.unfunded'!$A:$AA,27,FALSE)</f>
        <v>Unfunded</v>
      </c>
      <c r="BE89" s="103">
        <v>1</v>
      </c>
    </row>
    <row r="90" spans="1:57" ht="18.75" customHeight="1" x14ac:dyDescent="0.3">
      <c r="A90" s="112">
        <v>83</v>
      </c>
      <c r="B90" s="62">
        <v>686</v>
      </c>
      <c r="C90" s="113" t="s">
        <v>94</v>
      </c>
      <c r="D90" s="113" t="s">
        <v>429</v>
      </c>
      <c r="E90" s="113" t="s">
        <v>434</v>
      </c>
      <c r="F90" s="62" t="s">
        <v>292</v>
      </c>
      <c r="G90" s="62" t="s">
        <v>292</v>
      </c>
      <c r="H90" s="113" t="s">
        <v>334</v>
      </c>
      <c r="I90" s="62" t="s">
        <v>432</v>
      </c>
      <c r="J90" s="62" t="s">
        <v>404</v>
      </c>
      <c r="K90" s="114" t="s">
        <v>4</v>
      </c>
      <c r="L90" s="116" t="s">
        <v>498</v>
      </c>
      <c r="M90" s="116" t="s">
        <v>498</v>
      </c>
      <c r="N90" s="124" t="s">
        <v>420</v>
      </c>
      <c r="O90" s="62" t="s">
        <v>432</v>
      </c>
      <c r="P90" s="62">
        <v>0</v>
      </c>
      <c r="Q90" s="62" t="e">
        <v>#VALUE!</v>
      </c>
      <c r="R90" s="115">
        <v>134</v>
      </c>
      <c r="S90" s="115">
        <v>44</v>
      </c>
      <c r="T90" s="115">
        <v>67.900000000000006</v>
      </c>
      <c r="U90" s="62" t="s">
        <v>404</v>
      </c>
      <c r="V90" s="118">
        <v>52766884</v>
      </c>
      <c r="W90" s="62" t="s">
        <v>404</v>
      </c>
      <c r="X90" s="62" t="s">
        <v>432</v>
      </c>
      <c r="Y90" s="62" t="s">
        <v>432</v>
      </c>
      <c r="Z90" s="62" t="s">
        <v>1</v>
      </c>
      <c r="AA90" s="115" t="s">
        <v>1</v>
      </c>
      <c r="AB90" s="119" t="s">
        <v>1</v>
      </c>
      <c r="AC90" s="118" t="s">
        <v>1</v>
      </c>
      <c r="AD90" s="118" t="s">
        <v>1</v>
      </c>
      <c r="AE90" s="120">
        <v>19.600000000000001</v>
      </c>
      <c r="AF90" s="121">
        <v>6.3</v>
      </c>
      <c r="AG90" s="115">
        <v>15.5</v>
      </c>
      <c r="AH90" s="115">
        <v>0</v>
      </c>
      <c r="AI90" s="120">
        <v>0</v>
      </c>
      <c r="AJ90" s="121">
        <v>48.8</v>
      </c>
      <c r="AK90" s="115" t="s">
        <v>404</v>
      </c>
      <c r="AL90" s="115" t="s">
        <v>432</v>
      </c>
      <c r="AM90" s="115">
        <v>25.8</v>
      </c>
      <c r="AN90" s="115" t="s">
        <v>404</v>
      </c>
      <c r="AO90" s="115">
        <v>43.2</v>
      </c>
      <c r="AP90" s="115">
        <v>17.3</v>
      </c>
      <c r="AQ90" s="120">
        <v>0</v>
      </c>
      <c r="AR90" s="104">
        <f>VLOOKUP(B90,[26]Budget!B:M,10,FALSE)</f>
        <v>233210651</v>
      </c>
      <c r="AS90" s="103">
        <v>1</v>
      </c>
      <c r="AT90" s="103">
        <v>1</v>
      </c>
      <c r="AU90" s="103">
        <f t="shared" si="1"/>
        <v>686</v>
      </c>
      <c r="AV90" s="62">
        <v>717</v>
      </c>
      <c r="AW90" s="103" t="str">
        <f>VLOOKUP(B90,'[26]Audit info'!A:D,2,FALSE)</f>
        <v>Financially unqualified with findings on predetermined objectives and/or compliance with laws and regulations</v>
      </c>
      <c r="AX90" s="103" t="str">
        <f>VLOOKUP(B90,'[26]Audit info'!A:E,3,FALSE)</f>
        <v>Concerning</v>
      </c>
      <c r="AY90" s="36" t="e">
        <f>VLOOKUP(B90,'[26]List of intermediatie cities'!A:A,1,FALSE)</f>
        <v>#N/A</v>
      </c>
      <c r="AZ90" s="103" t="str">
        <f>VLOOKUP(B90,'[26]2021-22'!B:P,13,FALSE)</f>
        <v>F</v>
      </c>
      <c r="BA90" s="122" t="s">
        <v>503</v>
      </c>
      <c r="BB90" s="103" t="str">
        <f>VLOOKUP(B90,'[26]2020-21'!B:P,13,FALSE)</f>
        <v>F</v>
      </c>
      <c r="BC90" s="103" t="s">
        <v>503</v>
      </c>
      <c r="BD90" s="103" t="str">
        <f>VLOOKUP(B90,'[26]NT funded.unfunded'!$A:$AA,27,FALSE)</f>
        <v>Funded</v>
      </c>
      <c r="BE90" s="103">
        <v>1</v>
      </c>
    </row>
    <row r="91" spans="1:57" ht="18.75" customHeight="1" x14ac:dyDescent="0.3">
      <c r="A91" s="112">
        <v>84</v>
      </c>
      <c r="B91" s="62">
        <v>688</v>
      </c>
      <c r="C91" s="113" t="s">
        <v>84</v>
      </c>
      <c r="D91" s="113" t="s">
        <v>429</v>
      </c>
      <c r="E91" s="113" t="s">
        <v>434</v>
      </c>
      <c r="F91" s="62" t="s">
        <v>292</v>
      </c>
      <c r="G91" s="62" t="s">
        <v>292</v>
      </c>
      <c r="H91" s="113" t="s">
        <v>335</v>
      </c>
      <c r="I91" s="62" t="s">
        <v>432</v>
      </c>
      <c r="J91" s="62" t="s">
        <v>404</v>
      </c>
      <c r="K91" s="114" t="s">
        <v>4</v>
      </c>
      <c r="L91" s="116" t="s">
        <v>498</v>
      </c>
      <c r="M91" s="116" t="s">
        <v>498</v>
      </c>
      <c r="N91" s="124" t="s">
        <v>420</v>
      </c>
      <c r="O91" s="62" t="s">
        <v>432</v>
      </c>
      <c r="P91" s="62">
        <v>0</v>
      </c>
      <c r="Q91" s="62" t="e">
        <v>#VALUE!</v>
      </c>
      <c r="R91" s="115">
        <v>72</v>
      </c>
      <c r="S91" s="115">
        <v>9</v>
      </c>
      <c r="T91" s="115">
        <v>97</v>
      </c>
      <c r="U91" s="62" t="s">
        <v>432</v>
      </c>
      <c r="V91" s="118">
        <v>0</v>
      </c>
      <c r="W91" s="62" t="s">
        <v>404</v>
      </c>
      <c r="X91" s="62" t="s">
        <v>432</v>
      </c>
      <c r="Y91" s="62" t="s">
        <v>432</v>
      </c>
      <c r="Z91" s="62" t="s">
        <v>1</v>
      </c>
      <c r="AA91" s="115" t="s">
        <v>1</v>
      </c>
      <c r="AB91" s="119" t="s">
        <v>1</v>
      </c>
      <c r="AC91" s="118" t="s">
        <v>1</v>
      </c>
      <c r="AD91" s="118" t="s">
        <v>1</v>
      </c>
      <c r="AE91" s="120">
        <v>45.5</v>
      </c>
      <c r="AF91" s="121">
        <v>1.8</v>
      </c>
      <c r="AG91" s="115">
        <v>31.15</v>
      </c>
      <c r="AH91" s="115">
        <v>40</v>
      </c>
      <c r="AI91" s="120">
        <v>0</v>
      </c>
      <c r="AJ91" s="121">
        <v>35.9</v>
      </c>
      <c r="AK91" s="115" t="s">
        <v>432</v>
      </c>
      <c r="AL91" s="115" t="s">
        <v>432</v>
      </c>
      <c r="AM91" s="115">
        <v>54.5</v>
      </c>
      <c r="AN91" s="115" t="s">
        <v>432</v>
      </c>
      <c r="AO91" s="115">
        <v>0</v>
      </c>
      <c r="AP91" s="115">
        <v>0</v>
      </c>
      <c r="AQ91" s="120">
        <v>0</v>
      </c>
      <c r="AR91" s="104">
        <f>VLOOKUP(B91,[26]Budget!B:M,10,FALSE)</f>
        <v>223615000</v>
      </c>
      <c r="AS91" s="103">
        <v>1</v>
      </c>
      <c r="AT91" s="103">
        <v>1</v>
      </c>
      <c r="AU91" s="103">
        <f t="shared" si="1"/>
        <v>688</v>
      </c>
      <c r="AV91" s="62">
        <v>718</v>
      </c>
      <c r="AW91" s="103" t="str">
        <f>VLOOKUP(B91,'[26]Audit info'!A:D,2,FALSE)</f>
        <v>Financially unqualified with findings on predetermined objectives and/or compliance with laws and regulations</v>
      </c>
      <c r="AX91" s="103" t="str">
        <f>VLOOKUP(B91,'[26]Audit info'!A:E,3,FALSE)</f>
        <v>Concerning</v>
      </c>
      <c r="AY91" s="36" t="e">
        <f>VLOOKUP(B91,'[26]List of intermediatie cities'!A:A,1,FALSE)</f>
        <v>#N/A</v>
      </c>
      <c r="AZ91" s="103" t="str">
        <f>VLOOKUP(B91,'[26]2021-22'!B:P,13,FALSE)</f>
        <v>F</v>
      </c>
      <c r="BA91" s="122" t="s">
        <v>503</v>
      </c>
      <c r="BB91" s="103" t="str">
        <f>VLOOKUP(B91,'[26]2020-21'!B:P,13,FALSE)</f>
        <v>F</v>
      </c>
      <c r="BC91" s="103" t="s">
        <v>503</v>
      </c>
      <c r="BD91" s="103" t="str">
        <f>VLOOKUP(B91,'[26]NT funded.unfunded'!$A:$AA,27,FALSE)</f>
        <v>Funded</v>
      </c>
      <c r="BE91" s="103">
        <v>1</v>
      </c>
    </row>
    <row r="92" spans="1:57" ht="18" customHeight="1" x14ac:dyDescent="0.3">
      <c r="A92" s="112">
        <v>85</v>
      </c>
      <c r="B92" s="62">
        <v>689</v>
      </c>
      <c r="C92" s="113" t="s">
        <v>80</v>
      </c>
      <c r="D92" s="113" t="s">
        <v>429</v>
      </c>
      <c r="E92" s="113" t="s">
        <v>434</v>
      </c>
      <c r="F92" s="62" t="s">
        <v>292</v>
      </c>
      <c r="G92" s="62" t="s">
        <v>292</v>
      </c>
      <c r="H92" s="113" t="s">
        <v>334</v>
      </c>
      <c r="I92" s="62" t="s">
        <v>432</v>
      </c>
      <c r="J92" s="62" t="s">
        <v>404</v>
      </c>
      <c r="K92" s="114" t="s">
        <v>4</v>
      </c>
      <c r="L92" s="115" t="s">
        <v>1</v>
      </c>
      <c r="M92" s="116" t="s">
        <v>498</v>
      </c>
      <c r="N92" s="125" t="s">
        <v>501</v>
      </c>
      <c r="O92" s="62" t="s">
        <v>404</v>
      </c>
      <c r="P92" s="62">
        <v>0</v>
      </c>
      <c r="Q92" s="62" t="e">
        <v>#VALUE!</v>
      </c>
      <c r="R92" s="115">
        <v>82</v>
      </c>
      <c r="S92" s="115">
        <v>89</v>
      </c>
      <c r="T92" s="115">
        <v>85</v>
      </c>
      <c r="U92" s="62" t="s">
        <v>404</v>
      </c>
      <c r="V92" s="118">
        <v>24530272</v>
      </c>
      <c r="W92" s="62" t="s">
        <v>404</v>
      </c>
      <c r="X92" s="62" t="s">
        <v>432</v>
      </c>
      <c r="Y92" s="62" t="s">
        <v>432</v>
      </c>
      <c r="Z92" s="62" t="s">
        <v>1</v>
      </c>
      <c r="AA92" s="115" t="s">
        <v>1</v>
      </c>
      <c r="AB92" s="119" t="s">
        <v>1</v>
      </c>
      <c r="AC92" s="118" t="s">
        <v>1</v>
      </c>
      <c r="AD92" s="118" t="s">
        <v>1</v>
      </c>
      <c r="AE92" s="120">
        <v>37</v>
      </c>
      <c r="AF92" s="121">
        <v>1.4</v>
      </c>
      <c r="AG92" s="115">
        <v>5.6</v>
      </c>
      <c r="AH92" s="115">
        <v>38.5</v>
      </c>
      <c r="AI92" s="120">
        <v>0</v>
      </c>
      <c r="AJ92" s="121">
        <v>60.7</v>
      </c>
      <c r="AK92" s="115" t="s">
        <v>404</v>
      </c>
      <c r="AL92" s="115" t="s">
        <v>432</v>
      </c>
      <c r="AM92" s="115">
        <v>41.2</v>
      </c>
      <c r="AN92" s="115" t="s">
        <v>404</v>
      </c>
      <c r="AO92" s="115">
        <v>85.9</v>
      </c>
      <c r="AP92" s="115">
        <v>39.1</v>
      </c>
      <c r="AQ92" s="120">
        <v>1</v>
      </c>
      <c r="AR92" s="104">
        <f>VLOOKUP(B92,[26]Budget!B:M,10,FALSE)</f>
        <v>135601000</v>
      </c>
      <c r="AS92" s="103">
        <v>1</v>
      </c>
      <c r="AT92" s="103">
        <v>1</v>
      </c>
      <c r="AU92" s="103">
        <f t="shared" si="1"/>
        <v>689</v>
      </c>
      <c r="AV92" s="62">
        <v>719</v>
      </c>
      <c r="AW92" s="103" t="str">
        <f>VLOOKUP(B92,'[26]Audit info'!A:D,2,FALSE)</f>
        <v>Financially unqualified with findings on predetermined objectives and/or compliance with laws and regulations</v>
      </c>
      <c r="AX92" s="103" t="str">
        <f>VLOOKUP(B92,'[26]Audit info'!A:E,3,FALSE)</f>
        <v>Going concern risk / adverse / disclaimer</v>
      </c>
      <c r="AY92" s="36" t="e">
        <f>VLOOKUP(B92,'[26]List of intermediatie cities'!A:A,1,FALSE)</f>
        <v>#N/A</v>
      </c>
      <c r="AZ92" s="103" t="str">
        <f>VLOOKUP(B92,'[26]2021-22'!B:P,13,FALSE)</f>
        <v>F</v>
      </c>
      <c r="BA92" s="103" t="s">
        <v>504</v>
      </c>
      <c r="BB92" s="103" t="str">
        <f>VLOOKUP(B92,'[26]2020-21'!B:P,13,FALSE)</f>
        <v>F</v>
      </c>
      <c r="BC92" s="103" t="s">
        <v>504</v>
      </c>
      <c r="BD92" s="103" t="str">
        <f>VLOOKUP(B92,'[26]NT funded.unfunded'!$A:$AA,27,FALSE)</f>
        <v>Unfunded</v>
      </c>
      <c r="BE92" s="103">
        <v>1</v>
      </c>
    </row>
    <row r="93" spans="1:57" ht="18.75" customHeight="1" x14ac:dyDescent="0.3">
      <c r="A93" s="112">
        <v>86</v>
      </c>
      <c r="B93" s="62">
        <v>691</v>
      </c>
      <c r="C93" s="113" t="s">
        <v>204</v>
      </c>
      <c r="D93" s="113" t="s">
        <v>429</v>
      </c>
      <c r="E93" s="113" t="s">
        <v>434</v>
      </c>
      <c r="F93" s="62" t="s">
        <v>292</v>
      </c>
      <c r="G93" s="62" t="s">
        <v>292</v>
      </c>
      <c r="H93" s="113" t="s">
        <v>331</v>
      </c>
      <c r="I93" s="62" t="s">
        <v>432</v>
      </c>
      <c r="J93" s="62" t="s">
        <v>404</v>
      </c>
      <c r="K93" s="123" t="s">
        <v>5</v>
      </c>
      <c r="L93" s="116" t="s">
        <v>498</v>
      </c>
      <c r="M93" s="116" t="s">
        <v>498</v>
      </c>
      <c r="N93" s="125" t="s">
        <v>501</v>
      </c>
      <c r="O93" s="62" t="s">
        <v>404</v>
      </c>
      <c r="P93" s="62">
        <v>0</v>
      </c>
      <c r="Q93" s="62" t="e">
        <v>#VALUE!</v>
      </c>
      <c r="R93" s="115">
        <v>236</v>
      </c>
      <c r="S93" s="115">
        <v>79</v>
      </c>
      <c r="T93" s="115">
        <v>74.3</v>
      </c>
      <c r="U93" s="62" t="s">
        <v>404</v>
      </c>
      <c r="V93" s="118">
        <v>99384160</v>
      </c>
      <c r="W93" s="62" t="s">
        <v>404</v>
      </c>
      <c r="X93" s="62" t="s">
        <v>432</v>
      </c>
      <c r="Y93" s="62" t="s">
        <v>432</v>
      </c>
      <c r="Z93" s="62" t="s">
        <v>1</v>
      </c>
      <c r="AA93" s="115" t="s">
        <v>1</v>
      </c>
      <c r="AB93" s="119" t="s">
        <v>1</v>
      </c>
      <c r="AC93" s="118" t="s">
        <v>1</v>
      </c>
      <c r="AD93" s="118" t="s">
        <v>1</v>
      </c>
      <c r="AE93" s="120">
        <v>73.599999999999994</v>
      </c>
      <c r="AF93" s="121">
        <v>2.2000000000000002</v>
      </c>
      <c r="AG93" s="115">
        <v>3.5</v>
      </c>
      <c r="AH93" s="115">
        <v>38</v>
      </c>
      <c r="AI93" s="120">
        <v>0</v>
      </c>
      <c r="AJ93" s="121">
        <v>0</v>
      </c>
      <c r="AK93" s="115" t="s">
        <v>432</v>
      </c>
      <c r="AL93" s="115" t="s">
        <v>432</v>
      </c>
      <c r="AM93" s="115">
        <v>42.1</v>
      </c>
      <c r="AN93" s="115" t="s">
        <v>432</v>
      </c>
      <c r="AO93" s="115">
        <v>0</v>
      </c>
      <c r="AP93" s="115">
        <v>0</v>
      </c>
      <c r="AQ93" s="120">
        <v>1</v>
      </c>
      <c r="AR93" s="104">
        <f>VLOOKUP(B93,[26]Budget!B:M,10,FALSE)</f>
        <v>446240999</v>
      </c>
      <c r="AS93" s="103">
        <v>1</v>
      </c>
      <c r="AT93" s="103">
        <v>1</v>
      </c>
      <c r="AU93" s="103">
        <f t="shared" si="1"/>
        <v>691</v>
      </c>
      <c r="AV93" s="62">
        <v>720</v>
      </c>
      <c r="AW93" s="103" t="str">
        <f>VLOOKUP(B93,'[26]Audit info'!A:D,2,FALSE)</f>
        <v>Qualified</v>
      </c>
      <c r="AX93" s="103" t="str">
        <f>VLOOKUP(B93,'[26]Audit info'!A:E,3,FALSE)</f>
        <v>Going concern risk / adverse / disclaimer</v>
      </c>
      <c r="AY93" s="36" t="e">
        <f>VLOOKUP(B93,'[26]List of intermediatie cities'!A:A,1,FALSE)</f>
        <v>#N/A</v>
      </c>
      <c r="AZ93" s="103" t="str">
        <f>VLOOKUP(B93,'[26]2021-22'!B:P,13,FALSE)</f>
        <v>F</v>
      </c>
      <c r="BA93" s="103" t="s">
        <v>504</v>
      </c>
      <c r="BB93" s="103" t="str">
        <f>VLOOKUP(B93,'[26]2020-21'!B:P,13,FALSE)</f>
        <v>F</v>
      </c>
      <c r="BC93" s="103" t="s">
        <v>504</v>
      </c>
      <c r="BD93" s="103" t="str">
        <f>VLOOKUP(B93,'[26]NT funded.unfunded'!$A:$AA,27,FALSE)</f>
        <v>Unfunded</v>
      </c>
      <c r="BE93" s="103">
        <v>1</v>
      </c>
    </row>
    <row r="94" spans="1:57" ht="18.75" customHeight="1" x14ac:dyDescent="0.3">
      <c r="A94" s="112">
        <v>87</v>
      </c>
      <c r="B94" s="62">
        <v>692</v>
      </c>
      <c r="C94" s="113" t="s">
        <v>114</v>
      </c>
      <c r="D94" s="113" t="s">
        <v>429</v>
      </c>
      <c r="E94" s="113" t="s">
        <v>435</v>
      </c>
      <c r="F94" s="62" t="s">
        <v>292</v>
      </c>
      <c r="G94" s="62" t="s">
        <v>292</v>
      </c>
      <c r="H94" s="113" t="s">
        <v>339</v>
      </c>
      <c r="I94" s="62" t="s">
        <v>432</v>
      </c>
      <c r="J94" s="62" t="s">
        <v>404</v>
      </c>
      <c r="K94" s="114" t="s">
        <v>4</v>
      </c>
      <c r="L94" s="116" t="s">
        <v>498</v>
      </c>
      <c r="M94" s="116" t="s">
        <v>498</v>
      </c>
      <c r="N94" s="124" t="s">
        <v>420</v>
      </c>
      <c r="O94" s="62" t="s">
        <v>432</v>
      </c>
      <c r="P94" s="62">
        <v>0</v>
      </c>
      <c r="Q94" s="62" t="e">
        <v>#VALUE!</v>
      </c>
      <c r="R94" s="115">
        <v>68</v>
      </c>
      <c r="S94" s="115">
        <v>105</v>
      </c>
      <c r="T94" s="115">
        <v>56.3</v>
      </c>
      <c r="U94" s="62" t="s">
        <v>432</v>
      </c>
      <c r="V94" s="118">
        <v>0</v>
      </c>
      <c r="W94" s="62" t="s">
        <v>432</v>
      </c>
      <c r="X94" s="62" t="s">
        <v>432</v>
      </c>
      <c r="Y94" s="62" t="s">
        <v>432</v>
      </c>
      <c r="Z94" s="62" t="s">
        <v>1</v>
      </c>
      <c r="AA94" s="115" t="s">
        <v>1</v>
      </c>
      <c r="AB94" s="119" t="s">
        <v>1</v>
      </c>
      <c r="AC94" s="118" t="s">
        <v>1</v>
      </c>
      <c r="AD94" s="118" t="s">
        <v>1</v>
      </c>
      <c r="AE94" s="120">
        <v>39.1</v>
      </c>
      <c r="AF94" s="121">
        <v>3.9</v>
      </c>
      <c r="AG94" s="128">
        <v>9.1999999999999993</v>
      </c>
      <c r="AH94" s="115">
        <v>10.7</v>
      </c>
      <c r="AI94" s="120">
        <v>58.2</v>
      </c>
      <c r="AJ94" s="121">
        <v>60.4</v>
      </c>
      <c r="AK94" s="115" t="s">
        <v>432</v>
      </c>
      <c r="AL94" s="115" t="s">
        <v>432</v>
      </c>
      <c r="AM94" s="115">
        <v>127.5</v>
      </c>
      <c r="AN94" s="115" t="s">
        <v>432</v>
      </c>
      <c r="AO94" s="115">
        <v>27.7</v>
      </c>
      <c r="AP94" s="115">
        <v>48.4</v>
      </c>
      <c r="AQ94" s="120">
        <v>0</v>
      </c>
      <c r="AR94" s="104">
        <f>VLOOKUP(B94,[26]Budget!B:M,10,FALSE)</f>
        <v>54201135000</v>
      </c>
      <c r="AS94" s="103">
        <v>1</v>
      </c>
      <c r="AT94" s="103">
        <v>1</v>
      </c>
      <c r="AU94" s="103">
        <f t="shared" si="1"/>
        <v>692</v>
      </c>
      <c r="AV94" s="62">
        <v>721</v>
      </c>
      <c r="AW94" s="103" t="str">
        <f>VLOOKUP(B94,'[26]Audit info'!A:D,2,FALSE)</f>
        <v>Financially unqualified with findings on predetermined objectives and/or compliance with laws and regulations</v>
      </c>
      <c r="AX94" s="103" t="str">
        <f>VLOOKUP(B94,'[26]Audit info'!A:E,3,FALSE)</f>
        <v>Concerning</v>
      </c>
      <c r="AY94" s="36" t="e">
        <f>VLOOKUP(B94,'[26]List of intermediatie cities'!A:A,1,FALSE)</f>
        <v>#N/A</v>
      </c>
      <c r="AZ94" s="103" t="str">
        <f>VLOOKUP(B94,'[26]2021-22'!B:P,13,FALSE)</f>
        <v>F</v>
      </c>
      <c r="BA94" s="122" t="s">
        <v>503</v>
      </c>
      <c r="BB94" s="103" t="str">
        <f>VLOOKUP(B94,'[26]2020-21'!B:P,13,FALSE)</f>
        <v>F</v>
      </c>
      <c r="BC94" s="103" t="s">
        <v>503</v>
      </c>
      <c r="BD94" s="103" t="str">
        <f>VLOOKUP(B94,'[26]NT funded.unfunded'!$A:$AA,27,FALSE)</f>
        <v>Funded</v>
      </c>
      <c r="BE94" s="103">
        <v>1</v>
      </c>
    </row>
    <row r="95" spans="1:57" ht="18.75" customHeight="1" x14ac:dyDescent="0.3">
      <c r="A95" s="112">
        <v>88</v>
      </c>
      <c r="B95" s="62">
        <v>694</v>
      </c>
      <c r="C95" s="113" t="s">
        <v>81</v>
      </c>
      <c r="D95" s="113" t="s">
        <v>429</v>
      </c>
      <c r="E95" s="113" t="s">
        <v>434</v>
      </c>
      <c r="F95" s="62" t="s">
        <v>292</v>
      </c>
      <c r="G95" s="62" t="s">
        <v>292</v>
      </c>
      <c r="H95" s="113" t="s">
        <v>333</v>
      </c>
      <c r="I95" s="62" t="s">
        <v>432</v>
      </c>
      <c r="J95" s="62" t="s">
        <v>404</v>
      </c>
      <c r="K95" s="114" t="s">
        <v>4</v>
      </c>
      <c r="L95" s="115" t="s">
        <v>1</v>
      </c>
      <c r="M95" s="116" t="s">
        <v>498</v>
      </c>
      <c r="N95" s="124" t="s">
        <v>420</v>
      </c>
      <c r="O95" s="62" t="s">
        <v>432</v>
      </c>
      <c r="P95" s="62">
        <v>0</v>
      </c>
      <c r="Q95" s="62" t="e">
        <v>#VALUE!</v>
      </c>
      <c r="R95" s="115">
        <v>16</v>
      </c>
      <c r="S95" s="115">
        <v>23</v>
      </c>
      <c r="T95" s="115">
        <v>44.4</v>
      </c>
      <c r="U95" s="62" t="s">
        <v>432</v>
      </c>
      <c r="V95" s="118">
        <v>0</v>
      </c>
      <c r="W95" s="62" t="s">
        <v>432</v>
      </c>
      <c r="X95" s="62" t="s">
        <v>432</v>
      </c>
      <c r="Y95" s="62" t="s">
        <v>432</v>
      </c>
      <c r="Z95" s="62" t="s">
        <v>1</v>
      </c>
      <c r="AA95" s="115" t="s">
        <v>1</v>
      </c>
      <c r="AB95" s="119" t="s">
        <v>1</v>
      </c>
      <c r="AC95" s="118" t="s">
        <v>1</v>
      </c>
      <c r="AD95" s="118" t="s">
        <v>1</v>
      </c>
      <c r="AE95" s="120">
        <v>22</v>
      </c>
      <c r="AF95" s="121">
        <v>3</v>
      </c>
      <c r="AG95" s="115">
        <v>72</v>
      </c>
      <c r="AH95" s="115">
        <v>12</v>
      </c>
      <c r="AI95" s="120">
        <v>0</v>
      </c>
      <c r="AJ95" s="121">
        <v>29</v>
      </c>
      <c r="AK95" s="115" t="s">
        <v>432</v>
      </c>
      <c r="AL95" s="115" t="s">
        <v>432</v>
      </c>
      <c r="AM95" s="115">
        <v>192</v>
      </c>
      <c r="AN95" s="115" t="s">
        <v>432</v>
      </c>
      <c r="AO95" s="115">
        <v>19</v>
      </c>
      <c r="AP95" s="115">
        <v>46</v>
      </c>
      <c r="AQ95" s="120">
        <v>0</v>
      </c>
      <c r="AR95" s="104">
        <f>VLOOKUP(B95,[26]Budget!B:M,10,FALSE)</f>
        <v>537930949</v>
      </c>
      <c r="AS95" s="103">
        <v>1</v>
      </c>
      <c r="AT95" s="103">
        <v>1</v>
      </c>
      <c r="AU95" s="103">
        <f t="shared" si="1"/>
        <v>694</v>
      </c>
      <c r="AV95" s="62">
        <v>723</v>
      </c>
      <c r="AW95" s="103" t="str">
        <f>VLOOKUP(B95,'[26]Audit info'!A:D,2,FALSE)</f>
        <v>Financially unqualified with findings on predetermined objectives and/or compliance with laws and regulations</v>
      </c>
      <c r="AX95" s="103" t="str">
        <f>VLOOKUP(B95,'[26]Audit info'!A:E,3,FALSE)</f>
        <v>Concerning</v>
      </c>
      <c r="AY95" s="36" t="e">
        <f>VLOOKUP(B95,'[26]List of intermediatie cities'!A:A,1,FALSE)</f>
        <v>#N/A</v>
      </c>
      <c r="AZ95" s="103" t="str">
        <f>VLOOKUP(B95,'[26]2021-22'!B:P,13,FALSE)</f>
        <v>F</v>
      </c>
      <c r="BA95" s="122" t="s">
        <v>503</v>
      </c>
      <c r="BB95" s="103" t="str">
        <f>VLOOKUP(B95,'[26]2020-21'!B:P,13,FALSE)</f>
        <v>F</v>
      </c>
      <c r="BC95" s="103" t="s">
        <v>503</v>
      </c>
      <c r="BD95" s="103" t="str">
        <f>VLOOKUP(B95,'[26]NT funded.unfunded'!$A:$AA,27,FALSE)</f>
        <v>Funded</v>
      </c>
      <c r="BE95" s="103">
        <v>1</v>
      </c>
    </row>
    <row r="96" spans="1:57" ht="18.75" customHeight="1" x14ac:dyDescent="0.3">
      <c r="A96" s="112">
        <v>89</v>
      </c>
      <c r="B96" s="62">
        <v>700</v>
      </c>
      <c r="C96" s="113" t="s">
        <v>110</v>
      </c>
      <c r="D96" s="113" t="s">
        <v>429</v>
      </c>
      <c r="E96" s="113" t="s">
        <v>430</v>
      </c>
      <c r="F96" s="62" t="s">
        <v>292</v>
      </c>
      <c r="G96" s="62" t="s">
        <v>292</v>
      </c>
      <c r="H96" s="113" t="s">
        <v>337</v>
      </c>
      <c r="I96" s="62" t="s">
        <v>432</v>
      </c>
      <c r="J96" s="62" t="s">
        <v>404</v>
      </c>
      <c r="K96" s="114" t="s">
        <v>4</v>
      </c>
      <c r="L96" s="115" t="s">
        <v>1</v>
      </c>
      <c r="M96" s="116" t="s">
        <v>498</v>
      </c>
      <c r="N96" s="124" t="s">
        <v>420</v>
      </c>
      <c r="O96" s="62" t="s">
        <v>432</v>
      </c>
      <c r="P96" s="62">
        <v>0</v>
      </c>
      <c r="Q96" s="62" t="e">
        <v>#VALUE!</v>
      </c>
      <c r="R96" s="115">
        <v>87</v>
      </c>
      <c r="S96" s="115">
        <v>85</v>
      </c>
      <c r="T96" s="115">
        <v>88.6</v>
      </c>
      <c r="U96" s="62" t="s">
        <v>432</v>
      </c>
      <c r="V96" s="118">
        <v>0</v>
      </c>
      <c r="W96" s="62" t="s">
        <v>432</v>
      </c>
      <c r="X96" s="62" t="s">
        <v>432</v>
      </c>
      <c r="Y96" s="62" t="s">
        <v>432</v>
      </c>
      <c r="Z96" s="62" t="s">
        <v>1</v>
      </c>
      <c r="AA96" s="115" t="s">
        <v>1</v>
      </c>
      <c r="AB96" s="119" t="s">
        <v>1</v>
      </c>
      <c r="AC96" s="118" t="s">
        <v>1</v>
      </c>
      <c r="AD96" s="118" t="s">
        <v>1</v>
      </c>
      <c r="AE96" s="120">
        <v>11.5</v>
      </c>
      <c r="AF96" s="121">
        <v>4</v>
      </c>
      <c r="AG96" s="115">
        <v>16.7</v>
      </c>
      <c r="AH96" s="115">
        <v>0</v>
      </c>
      <c r="AI96" s="120">
        <v>46.36</v>
      </c>
      <c r="AJ96" s="121">
        <v>18.600000000000001</v>
      </c>
      <c r="AK96" s="115" t="s">
        <v>404</v>
      </c>
      <c r="AL96" s="115" t="s">
        <v>432</v>
      </c>
      <c r="AM96" s="115">
        <v>155.69999999999999</v>
      </c>
      <c r="AN96" s="115" t="s">
        <v>432</v>
      </c>
      <c r="AO96" s="115">
        <v>9</v>
      </c>
      <c r="AP96" s="115">
        <v>23</v>
      </c>
      <c r="AQ96" s="120">
        <v>0</v>
      </c>
      <c r="AR96" s="104">
        <f>VLOOKUP(B96,[26]Budget!B:M,10,FALSE)</f>
        <v>1674025151</v>
      </c>
      <c r="AS96" s="103">
        <v>1</v>
      </c>
      <c r="AT96" s="103">
        <v>1</v>
      </c>
      <c r="AU96" s="103">
        <f t="shared" si="1"/>
        <v>700</v>
      </c>
      <c r="AV96" s="62">
        <v>724</v>
      </c>
      <c r="AW96" s="103" t="str">
        <f>VLOOKUP(B96,'[26]Audit info'!A:D,2,FALSE)</f>
        <v>Financially unqualified with findings on predetermined objectives and/or compliance with laws and regulations</v>
      </c>
      <c r="AX96" s="103" t="str">
        <f>VLOOKUP(B96,'[26]Audit info'!A:E,3,FALSE)</f>
        <v>Concerning</v>
      </c>
      <c r="AY96" s="36" t="e">
        <f>VLOOKUP(B96,'[26]List of intermediatie cities'!A:A,1,FALSE)</f>
        <v>#N/A</v>
      </c>
      <c r="AZ96" s="103">
        <f>VLOOKUP(B96,'[26]2021-22'!B:P,13,FALSE)</f>
        <v>1</v>
      </c>
      <c r="BA96" s="103" t="s">
        <v>504</v>
      </c>
      <c r="BB96" s="103" t="str">
        <f>VLOOKUP(B96,'[26]2020-21'!B:P,13,FALSE)</f>
        <v>F</v>
      </c>
      <c r="BC96" s="103" t="s">
        <v>503</v>
      </c>
      <c r="BD96" s="103" t="str">
        <f>VLOOKUP(B96,'[26]NT funded.unfunded'!$A:$AA,27,FALSE)</f>
        <v>Funded</v>
      </c>
      <c r="BE96" s="103">
        <v>1</v>
      </c>
    </row>
    <row r="97" spans="1:57" ht="18" customHeight="1" x14ac:dyDescent="0.3">
      <c r="A97" s="112">
        <v>90</v>
      </c>
      <c r="B97" s="62">
        <v>702</v>
      </c>
      <c r="C97" s="113" t="s">
        <v>77</v>
      </c>
      <c r="D97" s="113" t="s">
        <v>429</v>
      </c>
      <c r="E97" s="113" t="s">
        <v>434</v>
      </c>
      <c r="F97" s="62" t="s">
        <v>292</v>
      </c>
      <c r="G97" s="62" t="s">
        <v>292</v>
      </c>
      <c r="H97" s="113" t="s">
        <v>332</v>
      </c>
      <c r="I97" s="62" t="s">
        <v>432</v>
      </c>
      <c r="J97" s="62" t="s">
        <v>404</v>
      </c>
      <c r="K97" s="114" t="s">
        <v>4</v>
      </c>
      <c r="L97" s="115" t="s">
        <v>1</v>
      </c>
      <c r="M97" s="116" t="s">
        <v>498</v>
      </c>
      <c r="N97" s="125" t="s">
        <v>501</v>
      </c>
      <c r="O97" s="62" t="s">
        <v>404</v>
      </c>
      <c r="P97" s="62">
        <v>0</v>
      </c>
      <c r="Q97" s="62" t="e">
        <v>#VALUE!</v>
      </c>
      <c r="R97" s="115">
        <v>37</v>
      </c>
      <c r="S97" s="115">
        <v>61</v>
      </c>
      <c r="T97" s="115">
        <v>24.6</v>
      </c>
      <c r="U97" s="62" t="s">
        <v>432</v>
      </c>
      <c r="V97" s="118">
        <v>0</v>
      </c>
      <c r="W97" s="62" t="s">
        <v>404</v>
      </c>
      <c r="X97" s="62" t="s">
        <v>432</v>
      </c>
      <c r="Y97" s="62" t="s">
        <v>432</v>
      </c>
      <c r="Z97" s="62" t="s">
        <v>1</v>
      </c>
      <c r="AA97" s="115" t="s">
        <v>1</v>
      </c>
      <c r="AB97" s="119" t="s">
        <v>1</v>
      </c>
      <c r="AC97" s="118" t="s">
        <v>1</v>
      </c>
      <c r="AD97" s="118" t="s">
        <v>1</v>
      </c>
      <c r="AE97" s="120">
        <v>61.5</v>
      </c>
      <c r="AF97" s="121">
        <v>0.5</v>
      </c>
      <c r="AG97" s="115">
        <v>14.3</v>
      </c>
      <c r="AH97" s="115">
        <v>0</v>
      </c>
      <c r="AI97" s="120">
        <v>0</v>
      </c>
      <c r="AJ97" s="121">
        <v>28.4</v>
      </c>
      <c r="AK97" s="115" t="s">
        <v>432</v>
      </c>
      <c r="AL97" s="115" t="s">
        <v>432</v>
      </c>
      <c r="AM97" s="115">
        <v>68.599999999999994</v>
      </c>
      <c r="AN97" s="115" t="s">
        <v>404</v>
      </c>
      <c r="AO97" s="115">
        <v>0</v>
      </c>
      <c r="AP97" s="115">
        <v>0</v>
      </c>
      <c r="AQ97" s="120">
        <v>2</v>
      </c>
      <c r="AR97" s="104">
        <f>VLOOKUP(B97,[26]Budget!B:M,10,FALSE)</f>
        <v>87844993</v>
      </c>
      <c r="AS97" s="103">
        <v>1</v>
      </c>
      <c r="AT97" s="103">
        <v>1</v>
      </c>
      <c r="AU97" s="103">
        <f t="shared" si="1"/>
        <v>702</v>
      </c>
      <c r="AV97" s="62">
        <v>725</v>
      </c>
      <c r="AW97" s="103" t="str">
        <f>VLOOKUP(B97,'[26]Audit info'!A:D,2,FALSE)</f>
        <v>Financially unqualified with findings on predetermined objectives and/or compliance with laws and regulations</v>
      </c>
      <c r="AX97" s="103" t="str">
        <f>VLOOKUP(B97,'[26]Audit info'!A:E,3,FALSE)</f>
        <v>Going concern risk / adverse / disclaimer</v>
      </c>
      <c r="AY97" s="36" t="e">
        <f>VLOOKUP(B97,'[26]List of intermediatie cities'!A:A,1,FALSE)</f>
        <v>#N/A</v>
      </c>
      <c r="AZ97" s="103" t="str">
        <f>VLOOKUP(B97,'[26]2021-22'!B:P,13,FALSE)</f>
        <v>M</v>
      </c>
      <c r="BA97" s="103" t="s">
        <v>503</v>
      </c>
      <c r="BB97" s="103" t="str">
        <f>VLOOKUP(B97,'[26]2020-21'!B:P,13,FALSE)</f>
        <v>F</v>
      </c>
      <c r="BC97" s="103" t="s">
        <v>504</v>
      </c>
      <c r="BD97" s="103" t="str">
        <f>VLOOKUP(B97,'[26]NT funded.unfunded'!$A:$AA,27,FALSE)</f>
        <v>Unfunded</v>
      </c>
      <c r="BE97" s="103">
        <v>1</v>
      </c>
    </row>
    <row r="98" spans="1:57" ht="18.75" customHeight="1" x14ac:dyDescent="0.3">
      <c r="A98" s="112">
        <v>91</v>
      </c>
      <c r="B98" s="62">
        <v>705</v>
      </c>
      <c r="C98" s="113" t="s">
        <v>202</v>
      </c>
      <c r="D98" s="113" t="s">
        <v>429</v>
      </c>
      <c r="E98" s="113" t="s">
        <v>434</v>
      </c>
      <c r="F98" s="62" t="s">
        <v>292</v>
      </c>
      <c r="G98" s="62" t="s">
        <v>292</v>
      </c>
      <c r="H98" s="113" t="s">
        <v>338</v>
      </c>
      <c r="I98" s="62" t="s">
        <v>432</v>
      </c>
      <c r="J98" s="62" t="s">
        <v>404</v>
      </c>
      <c r="K98" s="123" t="s">
        <v>5</v>
      </c>
      <c r="L98" s="116" t="s">
        <v>498</v>
      </c>
      <c r="M98" s="116" t="s">
        <v>498</v>
      </c>
      <c r="N98" s="124" t="s">
        <v>420</v>
      </c>
      <c r="O98" s="62" t="s">
        <v>432</v>
      </c>
      <c r="P98" s="62">
        <v>0</v>
      </c>
      <c r="Q98" s="62" t="e">
        <v>#VALUE!</v>
      </c>
      <c r="R98" s="115">
        <v>52</v>
      </c>
      <c r="S98" s="115">
        <v>17</v>
      </c>
      <c r="T98" s="115">
        <v>89.1</v>
      </c>
      <c r="U98" s="62" t="s">
        <v>404</v>
      </c>
      <c r="V98" s="118">
        <v>49080696</v>
      </c>
      <c r="W98" s="62" t="s">
        <v>404</v>
      </c>
      <c r="X98" s="62" t="s">
        <v>432</v>
      </c>
      <c r="Y98" s="62" t="s">
        <v>432</v>
      </c>
      <c r="Z98" s="62" t="s">
        <v>1</v>
      </c>
      <c r="AA98" s="115" t="s">
        <v>1</v>
      </c>
      <c r="AB98" s="119" t="s">
        <v>1</v>
      </c>
      <c r="AC98" s="118" t="s">
        <v>1</v>
      </c>
      <c r="AD98" s="118" t="s">
        <v>1</v>
      </c>
      <c r="AE98" s="120">
        <v>28.03</v>
      </c>
      <c r="AF98" s="121">
        <v>4.41</v>
      </c>
      <c r="AG98" s="115">
        <v>42.65</v>
      </c>
      <c r="AH98" s="115">
        <v>0</v>
      </c>
      <c r="AI98" s="120">
        <v>0</v>
      </c>
      <c r="AJ98" s="121">
        <v>13.79</v>
      </c>
      <c r="AK98" s="115" t="s">
        <v>432</v>
      </c>
      <c r="AL98" s="115" t="s">
        <v>432</v>
      </c>
      <c r="AM98" s="115">
        <v>10.87</v>
      </c>
      <c r="AN98" s="115" t="s">
        <v>432</v>
      </c>
      <c r="AO98" s="115">
        <v>0</v>
      </c>
      <c r="AP98" s="115">
        <v>0</v>
      </c>
      <c r="AQ98" s="120">
        <v>0</v>
      </c>
      <c r="AR98" s="104">
        <f>VLOOKUP(B98,[26]Budget!B:M,10,FALSE)</f>
        <v>389743016</v>
      </c>
      <c r="AS98" s="103">
        <v>1</v>
      </c>
      <c r="AT98" s="103">
        <v>1</v>
      </c>
      <c r="AU98" s="103">
        <f t="shared" si="1"/>
        <v>705</v>
      </c>
      <c r="AV98" s="62">
        <v>727</v>
      </c>
      <c r="AW98" s="103" t="str">
        <f>VLOOKUP(B98,'[26]Audit info'!A:D,2,FALSE)</f>
        <v>Qualified</v>
      </c>
      <c r="AX98" s="103" t="str">
        <f>VLOOKUP(B98,'[26]Audit info'!A:E,3,FALSE)</f>
        <v>Concerning</v>
      </c>
      <c r="AY98" s="36" t="e">
        <f>VLOOKUP(B98,'[26]List of intermediatie cities'!A:A,1,FALSE)</f>
        <v>#N/A</v>
      </c>
      <c r="AZ98" s="103" t="str">
        <f>VLOOKUP(B98,'[26]2021-22'!B:P,13,FALSE)</f>
        <v>F</v>
      </c>
      <c r="BA98" s="122" t="s">
        <v>503</v>
      </c>
      <c r="BB98" s="103" t="str">
        <f>VLOOKUP(B98,'[26]2020-21'!B:P,13,FALSE)</f>
        <v>F</v>
      </c>
      <c r="BC98" s="103" t="s">
        <v>503</v>
      </c>
      <c r="BD98" s="103" t="str">
        <f>VLOOKUP(B98,'[26]NT funded.unfunded'!$A:$AA,27,FALSE)</f>
        <v>Funded</v>
      </c>
      <c r="BE98" s="103">
        <v>1</v>
      </c>
    </row>
    <row r="99" spans="1:57" ht="18.75" customHeight="1" x14ac:dyDescent="0.3">
      <c r="A99" s="112">
        <v>92</v>
      </c>
      <c r="B99" s="62">
        <v>707</v>
      </c>
      <c r="C99" s="113" t="s">
        <v>91</v>
      </c>
      <c r="D99" s="113" t="s">
        <v>429</v>
      </c>
      <c r="E99" s="113" t="s">
        <v>505</v>
      </c>
      <c r="F99" s="62" t="s">
        <v>292</v>
      </c>
      <c r="G99" s="62" t="s">
        <v>292</v>
      </c>
      <c r="H99" s="113" t="s">
        <v>337</v>
      </c>
      <c r="I99" s="62" t="s">
        <v>432</v>
      </c>
      <c r="J99" s="62" t="s">
        <v>404</v>
      </c>
      <c r="K99" s="114" t="s">
        <v>4</v>
      </c>
      <c r="L99" s="115" t="s">
        <v>1</v>
      </c>
      <c r="M99" s="116" t="s">
        <v>498</v>
      </c>
      <c r="N99" s="124" t="s">
        <v>420</v>
      </c>
      <c r="O99" s="62" t="s">
        <v>432</v>
      </c>
      <c r="P99" s="62">
        <v>0</v>
      </c>
      <c r="Q99" s="62" t="e">
        <v>#VALUE!</v>
      </c>
      <c r="R99" s="115">
        <v>91</v>
      </c>
      <c r="S99" s="115">
        <v>68</v>
      </c>
      <c r="T99" s="115">
        <v>46.7</v>
      </c>
      <c r="U99" s="62" t="s">
        <v>432</v>
      </c>
      <c r="V99" s="118">
        <v>0</v>
      </c>
      <c r="W99" s="62" t="s">
        <v>432</v>
      </c>
      <c r="X99" s="62" t="s">
        <v>432</v>
      </c>
      <c r="Y99" s="62" t="s">
        <v>432</v>
      </c>
      <c r="Z99" s="62" t="s">
        <v>1</v>
      </c>
      <c r="AA99" s="115" t="s">
        <v>1</v>
      </c>
      <c r="AB99" s="119" t="s">
        <v>1</v>
      </c>
      <c r="AC99" s="118" t="s">
        <v>1</v>
      </c>
      <c r="AD99" s="118" t="s">
        <v>1</v>
      </c>
      <c r="AE99" s="120">
        <v>92.1</v>
      </c>
      <c r="AF99" s="121">
        <v>2.2999999999999998</v>
      </c>
      <c r="AG99" s="115">
        <v>25.6</v>
      </c>
      <c r="AH99" s="115">
        <v>25.4</v>
      </c>
      <c r="AI99" s="120">
        <v>0</v>
      </c>
      <c r="AJ99" s="121">
        <v>100.6</v>
      </c>
      <c r="AK99" s="115" t="s">
        <v>432</v>
      </c>
      <c r="AL99" s="115" t="s">
        <v>432</v>
      </c>
      <c r="AM99" s="115">
        <v>147.9</v>
      </c>
      <c r="AN99" s="115" t="s">
        <v>432</v>
      </c>
      <c r="AO99" s="115">
        <v>93.3</v>
      </c>
      <c r="AP99" s="115">
        <v>663.3</v>
      </c>
      <c r="AQ99" s="120">
        <v>0</v>
      </c>
      <c r="AR99" s="104">
        <f>VLOOKUP(B99,[26]Budget!B:M,10,FALSE)</f>
        <v>3267573554</v>
      </c>
      <c r="AS99" s="103">
        <v>1</v>
      </c>
      <c r="AT99" s="103">
        <v>1</v>
      </c>
      <c r="AU99" s="103">
        <f t="shared" si="1"/>
        <v>707</v>
      </c>
      <c r="AV99" s="62">
        <v>728</v>
      </c>
      <c r="AW99" s="103" t="str">
        <f>VLOOKUP(B99,'[26]Audit info'!A:D,2,FALSE)</f>
        <v>Financially unqualified with findings on predetermined objectives and/or compliance with laws and regulations</v>
      </c>
      <c r="AX99" s="103" t="str">
        <f>VLOOKUP(B99,'[26]Audit info'!A:E,3,FALSE)</f>
        <v>Concerning</v>
      </c>
      <c r="AY99" s="36">
        <f>VLOOKUP(B99,'[26]List of intermediatie cities'!A:A,1,FALSE)</f>
        <v>707</v>
      </c>
      <c r="AZ99" s="103">
        <f>VLOOKUP(B99,'[26]2021-22'!B:P,13,FALSE)</f>
        <v>1</v>
      </c>
      <c r="BA99" s="103" t="s">
        <v>504</v>
      </c>
      <c r="BB99" s="103">
        <f>VLOOKUP(B99,'[26]2020-21'!B:P,13,FALSE)</f>
        <v>1</v>
      </c>
      <c r="BC99" s="103" t="s">
        <v>504</v>
      </c>
      <c r="BD99" s="103" t="str">
        <f>VLOOKUP(B99,'[26]NT funded.unfunded'!$A:$AA,27,FALSE)</f>
        <v>Funded</v>
      </c>
      <c r="BE99" s="103">
        <v>1</v>
      </c>
    </row>
    <row r="100" spans="1:57" ht="18.75" customHeight="1" x14ac:dyDescent="0.3">
      <c r="A100" s="112">
        <v>93</v>
      </c>
      <c r="B100" s="62">
        <v>708</v>
      </c>
      <c r="C100" s="113" t="s">
        <v>98</v>
      </c>
      <c r="D100" s="113" t="s">
        <v>429</v>
      </c>
      <c r="E100" s="113" t="s">
        <v>434</v>
      </c>
      <c r="F100" s="62" t="s">
        <v>292</v>
      </c>
      <c r="G100" s="62" t="s">
        <v>292</v>
      </c>
      <c r="H100" s="113" t="s">
        <v>337</v>
      </c>
      <c r="I100" s="62" t="s">
        <v>432</v>
      </c>
      <c r="J100" s="62" t="s">
        <v>404</v>
      </c>
      <c r="K100" s="114" t="s">
        <v>4</v>
      </c>
      <c r="L100" s="115" t="s">
        <v>1</v>
      </c>
      <c r="M100" s="116" t="s">
        <v>498</v>
      </c>
      <c r="N100" s="117">
        <v>1</v>
      </c>
      <c r="O100" s="62" t="s">
        <v>432</v>
      </c>
      <c r="P100" s="62">
        <v>0</v>
      </c>
      <c r="Q100" s="62" t="e">
        <v>#VALUE!</v>
      </c>
      <c r="R100" s="115">
        <v>44</v>
      </c>
      <c r="S100" s="115">
        <v>46</v>
      </c>
      <c r="T100" s="115">
        <v>76.7</v>
      </c>
      <c r="U100" s="62" t="s">
        <v>432</v>
      </c>
      <c r="V100" s="118">
        <v>0</v>
      </c>
      <c r="W100" s="62" t="s">
        <v>432</v>
      </c>
      <c r="X100" s="62" t="s">
        <v>432</v>
      </c>
      <c r="Y100" s="62" t="s">
        <v>432</v>
      </c>
      <c r="Z100" s="62" t="s">
        <v>1</v>
      </c>
      <c r="AA100" s="115" t="s">
        <v>1</v>
      </c>
      <c r="AB100" s="119" t="s">
        <v>1</v>
      </c>
      <c r="AC100" s="118" t="s">
        <v>1</v>
      </c>
      <c r="AD100" s="118" t="s">
        <v>1</v>
      </c>
      <c r="AE100" s="120">
        <v>13.1</v>
      </c>
      <c r="AF100" s="121">
        <v>2.6</v>
      </c>
      <c r="AG100" s="115">
        <v>18.7</v>
      </c>
      <c r="AH100" s="115">
        <v>2.2999999999999998</v>
      </c>
      <c r="AI100" s="120">
        <v>0</v>
      </c>
      <c r="AJ100" s="121">
        <v>22.9</v>
      </c>
      <c r="AK100" s="115" t="s">
        <v>432</v>
      </c>
      <c r="AL100" s="115" t="s">
        <v>432</v>
      </c>
      <c r="AM100" s="115">
        <v>428.7</v>
      </c>
      <c r="AN100" s="115" t="s">
        <v>432</v>
      </c>
      <c r="AO100" s="115">
        <v>34.6</v>
      </c>
      <c r="AP100" s="115">
        <v>86.8</v>
      </c>
      <c r="AQ100" s="120">
        <v>0</v>
      </c>
      <c r="AR100" s="104">
        <f>VLOOKUP(B100,[26]Budget!B:M,10,FALSE)</f>
        <v>458419000</v>
      </c>
      <c r="AS100" s="103">
        <v>1</v>
      </c>
      <c r="AT100" s="103">
        <v>1</v>
      </c>
      <c r="AU100" s="103">
        <f t="shared" si="1"/>
        <v>708</v>
      </c>
      <c r="AV100" s="62">
        <v>729</v>
      </c>
      <c r="AW100" s="103" t="str">
        <f>VLOOKUP(B100,'[26]Audit info'!A:D,2,FALSE)</f>
        <v>Financially unqualified with findings on predetermined objectives and/or compliance with laws and regulations</v>
      </c>
      <c r="AX100" s="103" t="str">
        <f>VLOOKUP(B100,'[26]Audit info'!A:E,3,FALSE)</f>
        <v>Good</v>
      </c>
      <c r="AY100" s="36" t="e">
        <f>VLOOKUP(B100,'[26]List of intermediatie cities'!A:A,1,FALSE)</f>
        <v>#N/A</v>
      </c>
      <c r="AZ100" s="103" t="str">
        <f>VLOOKUP(B100,'[26]2021-22'!B:P,13,FALSE)</f>
        <v>F</v>
      </c>
      <c r="BA100" s="122" t="s">
        <v>499</v>
      </c>
      <c r="BB100" s="103" t="str">
        <f>VLOOKUP(B100,'[26]2020-21'!B:P,13,FALSE)</f>
        <v>F</v>
      </c>
      <c r="BC100" s="103" t="s">
        <v>499</v>
      </c>
      <c r="BD100" s="103" t="str">
        <f>VLOOKUP(B100,'[26]NT funded.unfunded'!$A:$AA,27,FALSE)</f>
        <v>Funded</v>
      </c>
      <c r="BE100" s="103">
        <v>1</v>
      </c>
    </row>
    <row r="101" spans="1:57" ht="18.75" customHeight="1" x14ac:dyDescent="0.3">
      <c r="A101" s="112">
        <v>94</v>
      </c>
      <c r="B101" s="62">
        <v>709</v>
      </c>
      <c r="C101" s="113" t="s">
        <v>105</v>
      </c>
      <c r="D101" s="113" t="s">
        <v>429</v>
      </c>
      <c r="E101" s="113" t="s">
        <v>434</v>
      </c>
      <c r="F101" s="62" t="s">
        <v>292</v>
      </c>
      <c r="G101" s="62" t="s">
        <v>292</v>
      </c>
      <c r="H101" s="113" t="s">
        <v>337</v>
      </c>
      <c r="I101" s="62" t="s">
        <v>432</v>
      </c>
      <c r="J101" s="62" t="s">
        <v>404</v>
      </c>
      <c r="K101" s="114" t="s">
        <v>4</v>
      </c>
      <c r="L101" s="115" t="s">
        <v>1</v>
      </c>
      <c r="M101" s="116" t="s">
        <v>498</v>
      </c>
      <c r="N101" s="117">
        <v>1</v>
      </c>
      <c r="O101" s="62" t="s">
        <v>432</v>
      </c>
      <c r="P101" s="62">
        <v>0</v>
      </c>
      <c r="Q101" s="62" t="e">
        <v>#VALUE!</v>
      </c>
      <c r="R101" s="115">
        <v>16</v>
      </c>
      <c r="S101" s="115">
        <v>1</v>
      </c>
      <c r="T101" s="115">
        <v>75.3</v>
      </c>
      <c r="U101" s="62" t="s">
        <v>432</v>
      </c>
      <c r="V101" s="118">
        <v>0</v>
      </c>
      <c r="W101" s="62" t="s">
        <v>432</v>
      </c>
      <c r="X101" s="62" t="s">
        <v>432</v>
      </c>
      <c r="Y101" s="62" t="s">
        <v>432</v>
      </c>
      <c r="Z101" s="62" t="s">
        <v>1</v>
      </c>
      <c r="AA101" s="115" t="s">
        <v>1</v>
      </c>
      <c r="AB101" s="119" t="s">
        <v>1</v>
      </c>
      <c r="AC101" s="118" t="s">
        <v>1</v>
      </c>
      <c r="AD101" s="118" t="s">
        <v>1</v>
      </c>
      <c r="AE101" s="120">
        <v>8.1</v>
      </c>
      <c r="AF101" s="121">
        <v>1.3</v>
      </c>
      <c r="AG101" s="115">
        <v>15.2</v>
      </c>
      <c r="AH101" s="115">
        <v>0</v>
      </c>
      <c r="AI101" s="120">
        <v>0</v>
      </c>
      <c r="AJ101" s="121">
        <v>12.7</v>
      </c>
      <c r="AK101" s="115" t="s">
        <v>432</v>
      </c>
      <c r="AL101" s="115" t="s">
        <v>432</v>
      </c>
      <c r="AM101" s="115">
        <v>123.6</v>
      </c>
      <c r="AN101" s="115" t="s">
        <v>432</v>
      </c>
      <c r="AO101" s="115">
        <v>0</v>
      </c>
      <c r="AP101" s="115">
        <v>0</v>
      </c>
      <c r="AQ101" s="120">
        <v>0</v>
      </c>
      <c r="AR101" s="104">
        <f>VLOOKUP(B101,[26]Budget!B:M,10,FALSE)</f>
        <v>167900044</v>
      </c>
      <c r="AS101" s="103">
        <v>1</v>
      </c>
      <c r="AT101" s="103">
        <v>1</v>
      </c>
      <c r="AU101" s="103">
        <f t="shared" si="1"/>
        <v>709</v>
      </c>
      <c r="AV101" s="62">
        <v>730</v>
      </c>
      <c r="AW101" s="103" t="str">
        <f>VLOOKUP(B101,'[26]Audit info'!A:D,2,FALSE)</f>
        <v>Financially unqualified with findings on predetermined objectives and/or compliance with laws and regulations</v>
      </c>
      <c r="AX101" s="103" t="str">
        <f>VLOOKUP(B101,'[26]Audit info'!A:E,3,FALSE)</f>
        <v>Good</v>
      </c>
      <c r="AY101" s="36" t="e">
        <f>VLOOKUP(B101,'[26]List of intermediatie cities'!A:A,1,FALSE)</f>
        <v>#N/A</v>
      </c>
      <c r="AZ101" s="103" t="str">
        <f>VLOOKUP(B101,'[26]2021-22'!B:P,13,FALSE)</f>
        <v>F</v>
      </c>
      <c r="BA101" s="122" t="s">
        <v>499</v>
      </c>
      <c r="BB101" s="103" t="str">
        <f>VLOOKUP(B101,'[26]2020-21'!B:P,13,FALSE)</f>
        <v>F</v>
      </c>
      <c r="BC101" s="103" t="s">
        <v>499</v>
      </c>
      <c r="BD101" s="103" t="str">
        <f>VLOOKUP(B101,'[26]NT funded.unfunded'!$A:$AA,27,FALSE)</f>
        <v>Funded</v>
      </c>
      <c r="BE101" s="103">
        <v>1</v>
      </c>
    </row>
    <row r="102" spans="1:57" ht="18.75" customHeight="1" x14ac:dyDescent="0.3">
      <c r="A102" s="112">
        <v>95</v>
      </c>
      <c r="B102" s="62">
        <v>710</v>
      </c>
      <c r="C102" s="113" t="s">
        <v>96</v>
      </c>
      <c r="D102" s="113" t="s">
        <v>429</v>
      </c>
      <c r="E102" s="113" t="s">
        <v>434</v>
      </c>
      <c r="F102" s="62" t="s">
        <v>292</v>
      </c>
      <c r="G102" s="62" t="s">
        <v>292</v>
      </c>
      <c r="H102" s="113" t="s">
        <v>309</v>
      </c>
      <c r="I102" s="62" t="s">
        <v>432</v>
      </c>
      <c r="J102" s="62" t="s">
        <v>404</v>
      </c>
      <c r="K102" s="114" t="s">
        <v>4</v>
      </c>
      <c r="L102" s="116" t="s">
        <v>498</v>
      </c>
      <c r="M102" s="116" t="s">
        <v>498</v>
      </c>
      <c r="N102" s="117">
        <v>1</v>
      </c>
      <c r="O102" s="62" t="s">
        <v>432</v>
      </c>
      <c r="P102" s="62">
        <v>0</v>
      </c>
      <c r="Q102" s="62" t="e">
        <v>#VALUE!</v>
      </c>
      <c r="R102" s="115">
        <v>18</v>
      </c>
      <c r="S102" s="115">
        <v>14</v>
      </c>
      <c r="T102" s="115">
        <v>47.4</v>
      </c>
      <c r="U102" s="62" t="s">
        <v>432</v>
      </c>
      <c r="V102" s="118">
        <v>0</v>
      </c>
      <c r="W102" s="62" t="s">
        <v>432</v>
      </c>
      <c r="X102" s="62" t="s">
        <v>432</v>
      </c>
      <c r="Y102" s="62" t="s">
        <v>432</v>
      </c>
      <c r="Z102" s="62" t="s">
        <v>1</v>
      </c>
      <c r="AA102" s="115" t="s">
        <v>1</v>
      </c>
      <c r="AB102" s="119" t="s">
        <v>1</v>
      </c>
      <c r="AC102" s="118" t="s">
        <v>1</v>
      </c>
      <c r="AD102" s="118" t="s">
        <v>1</v>
      </c>
      <c r="AE102" s="120">
        <v>15.1</v>
      </c>
      <c r="AF102" s="121">
        <v>3.4</v>
      </c>
      <c r="AG102" s="115">
        <v>43.6</v>
      </c>
      <c r="AH102" s="115">
        <v>0</v>
      </c>
      <c r="AI102" s="120">
        <v>0</v>
      </c>
      <c r="AJ102" s="121">
        <v>10.7</v>
      </c>
      <c r="AK102" s="115" t="s">
        <v>432</v>
      </c>
      <c r="AL102" s="115" t="s">
        <v>432</v>
      </c>
      <c r="AM102" s="115">
        <v>233.4</v>
      </c>
      <c r="AN102" s="115" t="s">
        <v>404</v>
      </c>
      <c r="AO102" s="115">
        <v>43.6</v>
      </c>
      <c r="AP102" s="115">
        <v>0</v>
      </c>
      <c r="AQ102" s="120">
        <v>0</v>
      </c>
      <c r="AR102" s="104">
        <f>VLOOKUP(B102,[26]Budget!B:M,10,FALSE)</f>
        <v>295951547</v>
      </c>
      <c r="AS102" s="103">
        <v>1</v>
      </c>
      <c r="AT102" s="103">
        <v>1</v>
      </c>
      <c r="AU102" s="103">
        <f t="shared" si="1"/>
        <v>710</v>
      </c>
      <c r="AV102" s="62">
        <v>731</v>
      </c>
      <c r="AW102" s="103" t="str">
        <f>VLOOKUP(B102,'[26]Audit info'!A:D,2,FALSE)</f>
        <v>Financially unqualified with findings on predetermined objectives and/or compliance with laws and regulations</v>
      </c>
      <c r="AX102" s="103" t="str">
        <f>VLOOKUP(B102,'[26]Audit info'!A:E,3,FALSE)</f>
        <v>Good</v>
      </c>
      <c r="AY102" s="36" t="e">
        <f>VLOOKUP(B102,'[26]List of intermediatie cities'!A:A,1,FALSE)</f>
        <v>#N/A</v>
      </c>
      <c r="AZ102" s="103">
        <f>VLOOKUP(B102,'[26]2021-22'!B:P,13,FALSE)</f>
        <v>1</v>
      </c>
      <c r="BA102" s="103" t="s">
        <v>503</v>
      </c>
      <c r="BB102" s="103" t="str">
        <f>VLOOKUP(B102,'[26]2020-21'!B:P,13,FALSE)</f>
        <v>F</v>
      </c>
      <c r="BC102" s="103" t="s">
        <v>499</v>
      </c>
      <c r="BD102" s="103" t="str">
        <f>VLOOKUP(B102,'[26]NT funded.unfunded'!$A:$AA,27,FALSE)</f>
        <v>Funded</v>
      </c>
      <c r="BE102" s="103">
        <v>1</v>
      </c>
    </row>
    <row r="103" spans="1:57" ht="18" customHeight="1" x14ac:dyDescent="0.3">
      <c r="A103" s="112">
        <v>96</v>
      </c>
      <c r="B103" s="62">
        <v>711</v>
      </c>
      <c r="C103" s="113" t="s">
        <v>90</v>
      </c>
      <c r="D103" s="113" t="s">
        <v>429</v>
      </c>
      <c r="E103" s="113" t="s">
        <v>434</v>
      </c>
      <c r="F103" s="62" t="s">
        <v>292</v>
      </c>
      <c r="G103" s="62" t="s">
        <v>292</v>
      </c>
      <c r="H103" s="113" t="s">
        <v>332</v>
      </c>
      <c r="I103" s="62" t="s">
        <v>432</v>
      </c>
      <c r="J103" s="62" t="s">
        <v>404</v>
      </c>
      <c r="K103" s="114" t="s">
        <v>4</v>
      </c>
      <c r="L103" s="116" t="s">
        <v>498</v>
      </c>
      <c r="M103" s="116" t="s">
        <v>498</v>
      </c>
      <c r="N103" s="117">
        <v>1</v>
      </c>
      <c r="O103" s="62" t="s">
        <v>432</v>
      </c>
      <c r="P103" s="62">
        <v>0</v>
      </c>
      <c r="Q103" s="62" t="e">
        <v>#VALUE!</v>
      </c>
      <c r="R103" s="115">
        <v>15</v>
      </c>
      <c r="S103" s="115">
        <v>4</v>
      </c>
      <c r="T103" s="115">
        <v>94.1</v>
      </c>
      <c r="U103" s="62" t="s">
        <v>432</v>
      </c>
      <c r="V103" s="118">
        <v>0</v>
      </c>
      <c r="W103" s="62" t="s">
        <v>432</v>
      </c>
      <c r="X103" s="62" t="s">
        <v>432</v>
      </c>
      <c r="Y103" s="62" t="s">
        <v>432</v>
      </c>
      <c r="Z103" s="62" t="s">
        <v>1</v>
      </c>
      <c r="AA103" s="115" t="s">
        <v>1</v>
      </c>
      <c r="AB103" s="119" t="s">
        <v>1</v>
      </c>
      <c r="AC103" s="118" t="s">
        <v>1</v>
      </c>
      <c r="AD103" s="118" t="s">
        <v>1</v>
      </c>
      <c r="AE103" s="120">
        <v>25</v>
      </c>
      <c r="AF103" s="121">
        <v>9.6</v>
      </c>
      <c r="AG103" s="115">
        <v>45</v>
      </c>
      <c r="AH103" s="115">
        <v>0</v>
      </c>
      <c r="AI103" s="120">
        <v>0</v>
      </c>
      <c r="AJ103" s="121">
        <v>13.3</v>
      </c>
      <c r="AK103" s="115" t="s">
        <v>404</v>
      </c>
      <c r="AL103" s="115" t="s">
        <v>432</v>
      </c>
      <c r="AM103" s="115">
        <v>268.3</v>
      </c>
      <c r="AN103" s="115" t="s">
        <v>432</v>
      </c>
      <c r="AO103" s="115">
        <v>100</v>
      </c>
      <c r="AP103" s="115">
        <v>572.20000000000005</v>
      </c>
      <c r="AQ103" s="120">
        <v>0</v>
      </c>
      <c r="AR103" s="104">
        <f>VLOOKUP(B103,[26]Budget!B:M,10,FALSE)</f>
        <v>183891000</v>
      </c>
      <c r="AS103" s="103">
        <v>1</v>
      </c>
      <c r="AT103" s="103">
        <v>1</v>
      </c>
      <c r="AU103" s="103">
        <f t="shared" si="1"/>
        <v>711</v>
      </c>
      <c r="AV103" s="62">
        <v>732</v>
      </c>
      <c r="AW103" s="103" t="str">
        <f>VLOOKUP(B103,'[26]Audit info'!A:D,2,FALSE)</f>
        <v>Financially unqualified with findings on predetermined objectives and/or compliance with laws and regulations</v>
      </c>
      <c r="AX103" s="103" t="str">
        <f>VLOOKUP(B103,'[26]Audit info'!A:E,3,FALSE)</f>
        <v>Good</v>
      </c>
      <c r="AY103" s="36" t="e">
        <f>VLOOKUP(B103,'[26]List of intermediatie cities'!A:A,1,FALSE)</f>
        <v>#N/A</v>
      </c>
      <c r="AZ103" s="103">
        <f>VLOOKUP(B103,'[26]2021-22'!B:P,13,FALSE)</f>
        <v>1</v>
      </c>
      <c r="BA103" s="103" t="s">
        <v>503</v>
      </c>
      <c r="BB103" s="103" t="str">
        <f>VLOOKUP(B103,'[26]2020-21'!B:P,13,FALSE)</f>
        <v>F</v>
      </c>
      <c r="BC103" s="103" t="s">
        <v>499</v>
      </c>
      <c r="BD103" s="103" t="str">
        <f>VLOOKUP(B103,'[26]NT funded.unfunded'!$A:$AA,27,FALSE)</f>
        <v>Funded</v>
      </c>
      <c r="BE103" s="103">
        <v>1</v>
      </c>
    </row>
    <row r="104" spans="1:57" ht="18.75" customHeight="1" x14ac:dyDescent="0.3">
      <c r="A104" s="112">
        <v>97</v>
      </c>
      <c r="B104" s="62">
        <v>712</v>
      </c>
      <c r="C104" s="113" t="s">
        <v>198</v>
      </c>
      <c r="D104" s="113" t="s">
        <v>429</v>
      </c>
      <c r="E104" s="113" t="s">
        <v>434</v>
      </c>
      <c r="F104" s="62" t="s">
        <v>292</v>
      </c>
      <c r="G104" s="62" t="s">
        <v>292</v>
      </c>
      <c r="H104" s="113" t="s">
        <v>332</v>
      </c>
      <c r="I104" s="62" t="s">
        <v>432</v>
      </c>
      <c r="J104" s="62" t="s">
        <v>404</v>
      </c>
      <c r="K104" s="123" t="s">
        <v>5</v>
      </c>
      <c r="L104" s="115" t="s">
        <v>1</v>
      </c>
      <c r="M104" s="116" t="s">
        <v>498</v>
      </c>
      <c r="N104" s="125" t="s">
        <v>501</v>
      </c>
      <c r="O104" s="62" t="s">
        <v>404</v>
      </c>
      <c r="P104" s="62">
        <v>0</v>
      </c>
      <c r="Q104" s="62" t="e">
        <v>#VALUE!</v>
      </c>
      <c r="R104" s="115">
        <v>1056</v>
      </c>
      <c r="S104" s="115">
        <v>204</v>
      </c>
      <c r="T104" s="115">
        <v>79</v>
      </c>
      <c r="U104" s="62" t="s">
        <v>404</v>
      </c>
      <c r="V104" s="118">
        <v>108546422</v>
      </c>
      <c r="W104" s="62" t="s">
        <v>404</v>
      </c>
      <c r="X104" s="62" t="s">
        <v>404</v>
      </c>
      <c r="Y104" s="62" t="s">
        <v>432</v>
      </c>
      <c r="Z104" s="62" t="s">
        <v>1</v>
      </c>
      <c r="AA104" s="115" t="s">
        <v>1</v>
      </c>
      <c r="AB104" s="119" t="s">
        <v>1</v>
      </c>
      <c r="AC104" s="118" t="s">
        <v>1</v>
      </c>
      <c r="AD104" s="118" t="s">
        <v>1</v>
      </c>
      <c r="AE104" s="120">
        <v>370.2</v>
      </c>
      <c r="AF104" s="121">
        <v>8.1999999999999993</v>
      </c>
      <c r="AG104" s="115">
        <v>5.3</v>
      </c>
      <c r="AH104" s="115">
        <v>48</v>
      </c>
      <c r="AI104" s="120">
        <v>0</v>
      </c>
      <c r="AJ104" s="121">
        <v>294.8</v>
      </c>
      <c r="AK104" s="115" t="s">
        <v>432</v>
      </c>
      <c r="AL104" s="115" t="s">
        <v>432</v>
      </c>
      <c r="AM104" s="115">
        <v>20.399999999999999</v>
      </c>
      <c r="AN104" s="115" t="s">
        <v>404</v>
      </c>
      <c r="AO104" s="115">
        <v>0</v>
      </c>
      <c r="AP104" s="115">
        <v>0</v>
      </c>
      <c r="AQ104" s="120" t="s">
        <v>500</v>
      </c>
      <c r="AR104" s="104">
        <f>VLOOKUP(B104,[26]Budget!B:M,10,FALSE)</f>
        <v>242234000</v>
      </c>
      <c r="AS104" s="103">
        <v>1</v>
      </c>
      <c r="AT104" s="103">
        <v>1</v>
      </c>
      <c r="AU104" s="103">
        <f t="shared" si="1"/>
        <v>712</v>
      </c>
      <c r="AV104" s="62">
        <v>733</v>
      </c>
      <c r="AW104" s="103" t="str">
        <f>VLOOKUP(B104,'[26]Audit info'!A:D,2,FALSE)</f>
        <v>Qualified</v>
      </c>
      <c r="AX104" s="103" t="str">
        <f>VLOOKUP(B104,'[26]Audit info'!A:E,3,FALSE)</f>
        <v>Going concern risk / adverse / disclaimer</v>
      </c>
      <c r="AY104" s="36" t="e">
        <f>VLOOKUP(B104,'[26]List of intermediatie cities'!A:A,1,FALSE)</f>
        <v>#N/A</v>
      </c>
      <c r="AZ104" s="103" t="str">
        <f>VLOOKUP(B104,'[26]2021-22'!B:P,13,FALSE)</f>
        <v>M</v>
      </c>
      <c r="BA104" s="103" t="s">
        <v>503</v>
      </c>
      <c r="BB104" s="103" t="str">
        <f>VLOOKUP(B104,'[26]2020-21'!B:P,13,FALSE)</f>
        <v>M</v>
      </c>
      <c r="BC104" s="103" t="s">
        <v>503</v>
      </c>
      <c r="BD104" s="103" t="str">
        <f>VLOOKUP(B104,'[26]NT funded.unfunded'!$A:$AA,27,FALSE)</f>
        <v>Unfunded</v>
      </c>
      <c r="BE104" s="103">
        <v>1</v>
      </c>
    </row>
    <row r="105" spans="1:57" ht="18.75" customHeight="1" x14ac:dyDescent="0.3">
      <c r="A105" s="112">
        <v>98</v>
      </c>
      <c r="B105" s="62">
        <v>713</v>
      </c>
      <c r="C105" s="113" t="s">
        <v>101</v>
      </c>
      <c r="D105" s="113" t="s">
        <v>429</v>
      </c>
      <c r="E105" s="113" t="s">
        <v>434</v>
      </c>
      <c r="F105" s="62" t="s">
        <v>292</v>
      </c>
      <c r="G105" s="62" t="s">
        <v>292</v>
      </c>
      <c r="H105" s="113" t="s">
        <v>331</v>
      </c>
      <c r="I105" s="62" t="s">
        <v>432</v>
      </c>
      <c r="J105" s="62" t="s">
        <v>404</v>
      </c>
      <c r="K105" s="114" t="s">
        <v>4</v>
      </c>
      <c r="L105" s="115" t="s">
        <v>1</v>
      </c>
      <c r="M105" s="116" t="s">
        <v>498</v>
      </c>
      <c r="N105" s="117">
        <v>1</v>
      </c>
      <c r="O105" s="62" t="s">
        <v>432</v>
      </c>
      <c r="P105" s="62">
        <v>0</v>
      </c>
      <c r="Q105" s="62" t="e">
        <v>#VALUE!</v>
      </c>
      <c r="R105" s="115">
        <v>5</v>
      </c>
      <c r="S105" s="115">
        <v>16</v>
      </c>
      <c r="T105" s="115">
        <v>80.599999999999994</v>
      </c>
      <c r="U105" s="62" t="s">
        <v>432</v>
      </c>
      <c r="V105" s="118">
        <v>0</v>
      </c>
      <c r="W105" s="62" t="s">
        <v>432</v>
      </c>
      <c r="X105" s="62" t="s">
        <v>432</v>
      </c>
      <c r="Y105" s="62" t="s">
        <v>432</v>
      </c>
      <c r="Z105" s="62" t="s">
        <v>1</v>
      </c>
      <c r="AA105" s="115" t="s">
        <v>1</v>
      </c>
      <c r="AB105" s="119" t="s">
        <v>1</v>
      </c>
      <c r="AC105" s="118" t="s">
        <v>1</v>
      </c>
      <c r="AD105" s="118" t="s">
        <v>1</v>
      </c>
      <c r="AE105" s="120">
        <v>12.1</v>
      </c>
      <c r="AF105" s="121">
        <v>13.2</v>
      </c>
      <c r="AG105" s="115">
        <v>16.7</v>
      </c>
      <c r="AH105" s="115">
        <v>0</v>
      </c>
      <c r="AI105" s="120">
        <v>0</v>
      </c>
      <c r="AJ105" s="121">
        <v>0</v>
      </c>
      <c r="AK105" s="115" t="s">
        <v>432</v>
      </c>
      <c r="AL105" s="115" t="s">
        <v>432</v>
      </c>
      <c r="AM105" s="115">
        <v>290</v>
      </c>
      <c r="AN105" s="115" t="s">
        <v>432</v>
      </c>
      <c r="AO105" s="115">
        <v>0.9</v>
      </c>
      <c r="AP105" s="115">
        <v>1.3</v>
      </c>
      <c r="AQ105" s="120">
        <v>0</v>
      </c>
      <c r="AR105" s="104">
        <f>VLOOKUP(B105,[26]Budget!B:M,10,FALSE)</f>
        <v>405780600</v>
      </c>
      <c r="AS105" s="103">
        <v>1</v>
      </c>
      <c r="AT105" s="103">
        <v>1</v>
      </c>
      <c r="AU105" s="103">
        <f t="shared" si="1"/>
        <v>713</v>
      </c>
      <c r="AV105" s="62">
        <v>734</v>
      </c>
      <c r="AW105" s="103" t="str">
        <f>VLOOKUP(B105,'[26]Audit info'!A:D,2,FALSE)</f>
        <v>Financially unqualified with findings on predetermined objectives and/or compliance with laws and regulations</v>
      </c>
      <c r="AX105" s="103" t="str">
        <f>VLOOKUP(B105,'[26]Audit info'!A:E,3,FALSE)</f>
        <v>Good</v>
      </c>
      <c r="AY105" s="36" t="e">
        <f>VLOOKUP(B105,'[26]List of intermediatie cities'!A:A,1,FALSE)</f>
        <v>#N/A</v>
      </c>
      <c r="AZ105" s="103" t="str">
        <f>VLOOKUP(B105,'[26]2021-22'!B:P,13,FALSE)</f>
        <v>F</v>
      </c>
      <c r="BA105" s="122" t="s">
        <v>499</v>
      </c>
      <c r="BB105" s="103" t="str">
        <f>VLOOKUP(B105,'[26]2020-21'!B:P,13,FALSE)</f>
        <v>F</v>
      </c>
      <c r="BC105" s="103" t="s">
        <v>499</v>
      </c>
      <c r="BD105" s="103" t="str">
        <f>VLOOKUP(B105,'[26]NT funded.unfunded'!$A:$AA,27,FALSE)</f>
        <v>Funded</v>
      </c>
      <c r="BE105" s="103">
        <v>1</v>
      </c>
    </row>
    <row r="106" spans="1:57" ht="18.75" customHeight="1" x14ac:dyDescent="0.3">
      <c r="A106" s="112">
        <v>99</v>
      </c>
      <c r="B106" s="62">
        <v>714</v>
      </c>
      <c r="C106" s="113" t="s">
        <v>199</v>
      </c>
      <c r="D106" s="113" t="s">
        <v>429</v>
      </c>
      <c r="E106" s="113" t="s">
        <v>505</v>
      </c>
      <c r="F106" s="62" t="s">
        <v>292</v>
      </c>
      <c r="G106" s="62" t="s">
        <v>292</v>
      </c>
      <c r="H106" s="113" t="s">
        <v>332</v>
      </c>
      <c r="I106" s="62" t="s">
        <v>432</v>
      </c>
      <c r="J106" s="62" t="s">
        <v>404</v>
      </c>
      <c r="K106" s="123" t="s">
        <v>5</v>
      </c>
      <c r="L106" s="116" t="s">
        <v>498</v>
      </c>
      <c r="M106" s="116" t="s">
        <v>498</v>
      </c>
      <c r="N106" s="125" t="s">
        <v>501</v>
      </c>
      <c r="O106" s="62" t="s">
        <v>404</v>
      </c>
      <c r="P106" s="62">
        <v>0</v>
      </c>
      <c r="Q106" s="62" t="e">
        <v>#VALUE!</v>
      </c>
      <c r="R106" s="115">
        <v>276</v>
      </c>
      <c r="S106" s="115">
        <v>148</v>
      </c>
      <c r="T106" s="115">
        <v>58.7</v>
      </c>
      <c r="U106" s="62" t="s">
        <v>432</v>
      </c>
      <c r="V106" s="118">
        <v>0</v>
      </c>
      <c r="W106" s="62" t="s">
        <v>432</v>
      </c>
      <c r="X106" s="62" t="s">
        <v>432</v>
      </c>
      <c r="Y106" s="62" t="s">
        <v>432</v>
      </c>
      <c r="Z106" s="62" t="s">
        <v>1</v>
      </c>
      <c r="AA106" s="115" t="s">
        <v>1</v>
      </c>
      <c r="AB106" s="119" t="s">
        <v>1</v>
      </c>
      <c r="AC106" s="118" t="s">
        <v>1</v>
      </c>
      <c r="AD106" s="118" t="s">
        <v>1</v>
      </c>
      <c r="AE106" s="120">
        <v>54.4</v>
      </c>
      <c r="AF106" s="121">
        <v>3.6</v>
      </c>
      <c r="AG106" s="115">
        <v>7.5</v>
      </c>
      <c r="AH106" s="115">
        <v>24.3</v>
      </c>
      <c r="AI106" s="120">
        <v>29</v>
      </c>
      <c r="AJ106" s="121">
        <v>56.5</v>
      </c>
      <c r="AK106" s="115" t="s">
        <v>404</v>
      </c>
      <c r="AL106" s="115" t="s">
        <v>432</v>
      </c>
      <c r="AM106" s="115">
        <v>113.2</v>
      </c>
      <c r="AN106" s="115" t="s">
        <v>404</v>
      </c>
      <c r="AO106" s="115">
        <v>0</v>
      </c>
      <c r="AP106" s="115">
        <v>0</v>
      </c>
      <c r="AQ106" s="120">
        <v>5</v>
      </c>
      <c r="AR106" s="104">
        <f>VLOOKUP(B106,[26]Budget!B:M,10,FALSE)</f>
        <v>7453699240</v>
      </c>
      <c r="AS106" s="103">
        <v>1</v>
      </c>
      <c r="AT106" s="103">
        <v>1</v>
      </c>
      <c r="AU106" s="103">
        <f t="shared" si="1"/>
        <v>714</v>
      </c>
      <c r="AV106" s="62">
        <v>735</v>
      </c>
      <c r="AW106" s="103" t="str">
        <f>VLOOKUP(B106,'[26]Audit info'!A:D,2,FALSE)</f>
        <v>Qualified</v>
      </c>
      <c r="AX106" s="103" t="str">
        <f>VLOOKUP(B106,'[26]Audit info'!A:E,3,FALSE)</f>
        <v>Going concern risk / adverse / disclaimer</v>
      </c>
      <c r="AY106" s="36">
        <f>VLOOKUP(B106,'[26]List of intermediatie cities'!A:A,1,FALSE)</f>
        <v>714</v>
      </c>
      <c r="AZ106" s="103" t="str">
        <f>VLOOKUP(B106,'[26]2021-22'!B:P,13,FALSE)</f>
        <v>M</v>
      </c>
      <c r="BA106" s="103" t="s">
        <v>503</v>
      </c>
      <c r="BB106" s="103" t="str">
        <f>VLOOKUP(B106,'[26]2020-21'!B:P,13,FALSE)</f>
        <v>M</v>
      </c>
      <c r="BC106" s="103" t="s">
        <v>503</v>
      </c>
      <c r="BD106" s="103" t="str">
        <f>VLOOKUP(B106,'[26]NT funded.unfunded'!$A:$AA,27,FALSE)</f>
        <v>Funded</v>
      </c>
      <c r="BE106" s="103">
        <v>1</v>
      </c>
    </row>
    <row r="107" spans="1:57" ht="18.75" customHeight="1" x14ac:dyDescent="0.3">
      <c r="A107" s="112">
        <v>100</v>
      </c>
      <c r="B107" s="62">
        <v>715</v>
      </c>
      <c r="C107" s="113" t="s">
        <v>82</v>
      </c>
      <c r="D107" s="113" t="s">
        <v>429</v>
      </c>
      <c r="E107" s="113" t="s">
        <v>434</v>
      </c>
      <c r="F107" s="62" t="s">
        <v>292</v>
      </c>
      <c r="G107" s="62" t="s">
        <v>292</v>
      </c>
      <c r="H107" s="113" t="s">
        <v>309</v>
      </c>
      <c r="I107" s="62" t="s">
        <v>432</v>
      </c>
      <c r="J107" s="62" t="s">
        <v>404</v>
      </c>
      <c r="K107" s="114" t="s">
        <v>4</v>
      </c>
      <c r="L107" s="116" t="s">
        <v>498</v>
      </c>
      <c r="M107" s="116" t="s">
        <v>498</v>
      </c>
      <c r="N107" s="124" t="s">
        <v>420</v>
      </c>
      <c r="O107" s="62" t="s">
        <v>432</v>
      </c>
      <c r="P107" s="62">
        <v>0</v>
      </c>
      <c r="Q107" s="62" t="e">
        <v>#VALUE!</v>
      </c>
      <c r="R107" s="115">
        <v>196</v>
      </c>
      <c r="S107" s="115">
        <v>191</v>
      </c>
      <c r="T107" s="115">
        <v>38</v>
      </c>
      <c r="U107" s="62" t="s">
        <v>404</v>
      </c>
      <c r="V107" s="118">
        <v>3600606</v>
      </c>
      <c r="W107" s="62" t="s">
        <v>404</v>
      </c>
      <c r="X107" s="62" t="s">
        <v>432</v>
      </c>
      <c r="Y107" s="62" t="s">
        <v>432</v>
      </c>
      <c r="Z107" s="62" t="s">
        <v>1</v>
      </c>
      <c r="AA107" s="115" t="s">
        <v>1</v>
      </c>
      <c r="AB107" s="119" t="s">
        <v>1</v>
      </c>
      <c r="AC107" s="118" t="s">
        <v>1</v>
      </c>
      <c r="AD107" s="118" t="s">
        <v>1</v>
      </c>
      <c r="AE107" s="120">
        <v>43</v>
      </c>
      <c r="AF107" s="121">
        <v>1.4</v>
      </c>
      <c r="AG107" s="115">
        <v>0</v>
      </c>
      <c r="AH107" s="115">
        <v>9</v>
      </c>
      <c r="AI107" s="120">
        <v>0</v>
      </c>
      <c r="AJ107" s="121">
        <v>153</v>
      </c>
      <c r="AK107" s="115" t="s">
        <v>404</v>
      </c>
      <c r="AL107" s="115" t="s">
        <v>432</v>
      </c>
      <c r="AM107" s="115">
        <v>47</v>
      </c>
      <c r="AN107" s="115" t="s">
        <v>404</v>
      </c>
      <c r="AO107" s="115">
        <v>0</v>
      </c>
      <c r="AP107" s="115">
        <v>0</v>
      </c>
      <c r="AQ107" s="120">
        <v>0</v>
      </c>
      <c r="AR107" s="104">
        <f>VLOOKUP(B107,[26]Budget!B:M,10,FALSE)</f>
        <v>225800000</v>
      </c>
      <c r="AS107" s="103">
        <v>1</v>
      </c>
      <c r="AT107" s="103">
        <v>1</v>
      </c>
      <c r="AU107" s="103">
        <f t="shared" si="1"/>
        <v>715</v>
      </c>
      <c r="AV107" s="62">
        <v>736</v>
      </c>
      <c r="AW107" s="103" t="str">
        <f>VLOOKUP(B107,'[26]Audit info'!A:D,2,FALSE)</f>
        <v>Financially unqualified with findings on predetermined objectives and/or compliance with laws and regulations</v>
      </c>
      <c r="AX107" s="103" t="str">
        <f>VLOOKUP(B107,'[26]Audit info'!A:E,3,FALSE)</f>
        <v>Concerning</v>
      </c>
      <c r="AY107" s="36" t="e">
        <f>VLOOKUP(B107,'[26]List of intermediatie cities'!A:A,1,FALSE)</f>
        <v>#N/A</v>
      </c>
      <c r="AZ107" s="103" t="str">
        <f>VLOOKUP(B107,'[26]2021-22'!B:P,13,FALSE)</f>
        <v>F</v>
      </c>
      <c r="BA107" s="122" t="s">
        <v>503</v>
      </c>
      <c r="BB107" s="103" t="str">
        <f>VLOOKUP(B107,'[26]2020-21'!B:P,13,FALSE)</f>
        <v>F</v>
      </c>
      <c r="BC107" s="103" t="s">
        <v>503</v>
      </c>
      <c r="BD107" s="103" t="str">
        <f>VLOOKUP(B107,'[26]NT funded.unfunded'!$A:$AA,27,FALSE)</f>
        <v>Unfunded</v>
      </c>
      <c r="BE107" s="103">
        <v>1</v>
      </c>
    </row>
    <row r="108" spans="1:57" ht="18" customHeight="1" x14ac:dyDescent="0.3">
      <c r="A108" s="112">
        <v>101</v>
      </c>
      <c r="B108" s="62">
        <v>716</v>
      </c>
      <c r="C108" s="113" t="s">
        <v>201</v>
      </c>
      <c r="D108" s="113" t="s">
        <v>429</v>
      </c>
      <c r="E108" s="113" t="s">
        <v>434</v>
      </c>
      <c r="F108" s="62" t="s">
        <v>292</v>
      </c>
      <c r="G108" s="62" t="s">
        <v>292</v>
      </c>
      <c r="H108" s="113" t="s">
        <v>338</v>
      </c>
      <c r="I108" s="62" t="s">
        <v>432</v>
      </c>
      <c r="J108" s="62" t="s">
        <v>404</v>
      </c>
      <c r="K108" s="123" t="s">
        <v>5</v>
      </c>
      <c r="L108" s="116" t="s">
        <v>498</v>
      </c>
      <c r="M108" s="116" t="s">
        <v>498</v>
      </c>
      <c r="N108" s="124" t="s">
        <v>420</v>
      </c>
      <c r="O108" s="62" t="s">
        <v>432</v>
      </c>
      <c r="P108" s="62">
        <v>0</v>
      </c>
      <c r="Q108" s="62" t="e">
        <v>#VALUE!</v>
      </c>
      <c r="R108" s="115">
        <v>205</v>
      </c>
      <c r="S108" s="115">
        <v>205</v>
      </c>
      <c r="T108" s="115">
        <v>86</v>
      </c>
      <c r="U108" s="62" t="s">
        <v>404</v>
      </c>
      <c r="V108" s="118">
        <v>2354071</v>
      </c>
      <c r="W108" s="62" t="s">
        <v>404</v>
      </c>
      <c r="X108" s="62" t="s">
        <v>432</v>
      </c>
      <c r="Y108" s="62" t="s">
        <v>432</v>
      </c>
      <c r="Z108" s="62" t="s">
        <v>1</v>
      </c>
      <c r="AA108" s="115" t="s">
        <v>1</v>
      </c>
      <c r="AB108" s="119" t="s">
        <v>1</v>
      </c>
      <c r="AC108" s="118" t="s">
        <v>1</v>
      </c>
      <c r="AD108" s="118" t="s">
        <v>1</v>
      </c>
      <c r="AE108" s="120">
        <v>39.200000000000003</v>
      </c>
      <c r="AF108" s="121">
        <v>6.9</v>
      </c>
      <c r="AG108" s="115">
        <v>18.399999999999999</v>
      </c>
      <c r="AH108" s="115">
        <v>0</v>
      </c>
      <c r="AI108" s="120">
        <v>0</v>
      </c>
      <c r="AJ108" s="121">
        <v>228.5</v>
      </c>
      <c r="AK108" s="115" t="s">
        <v>432</v>
      </c>
      <c r="AL108" s="115" t="s">
        <v>432</v>
      </c>
      <c r="AM108" s="115">
        <v>40</v>
      </c>
      <c r="AN108" s="115" t="s">
        <v>404</v>
      </c>
      <c r="AO108" s="115">
        <v>0</v>
      </c>
      <c r="AP108" s="115">
        <v>0</v>
      </c>
      <c r="AQ108" s="120">
        <v>0</v>
      </c>
      <c r="AR108" s="104">
        <f>VLOOKUP(B108,[26]Budget!B:M,10,FALSE)</f>
        <v>444789584</v>
      </c>
      <c r="AS108" s="103">
        <v>1</v>
      </c>
      <c r="AT108" s="103">
        <v>1</v>
      </c>
      <c r="AU108" s="103">
        <f t="shared" si="1"/>
        <v>716</v>
      </c>
      <c r="AV108" s="62">
        <v>737</v>
      </c>
      <c r="AW108" s="103" t="str">
        <f>VLOOKUP(B108,'[26]Audit info'!A:D,2,FALSE)</f>
        <v>Qualified</v>
      </c>
      <c r="AX108" s="103" t="str">
        <f>VLOOKUP(B108,'[26]Audit info'!A:E,3,FALSE)</f>
        <v>Concerning</v>
      </c>
      <c r="AY108" s="36" t="e">
        <f>VLOOKUP(B108,'[26]List of intermediatie cities'!A:A,1,FALSE)</f>
        <v>#N/A</v>
      </c>
      <c r="AZ108" s="103" t="str">
        <f>VLOOKUP(B108,'[26]2021-22'!B:P,13,FALSE)</f>
        <v>F</v>
      </c>
      <c r="BA108" s="122" t="s">
        <v>503</v>
      </c>
      <c r="BB108" s="103" t="str">
        <f>VLOOKUP(B108,'[26]2020-21'!B:P,13,FALSE)</f>
        <v>F</v>
      </c>
      <c r="BC108" s="103" t="s">
        <v>503</v>
      </c>
      <c r="BD108" s="103" t="str">
        <f>VLOOKUP(B108,'[26]NT funded.unfunded'!$A:$AA,27,FALSE)</f>
        <v>Unfunded</v>
      </c>
      <c r="BE108" s="103">
        <v>1</v>
      </c>
    </row>
    <row r="109" spans="1:57" ht="18.75" customHeight="1" x14ac:dyDescent="0.3">
      <c r="A109" s="112">
        <v>102</v>
      </c>
      <c r="B109" s="62">
        <v>717</v>
      </c>
      <c r="C109" s="113" t="s">
        <v>106</v>
      </c>
      <c r="D109" s="113" t="s">
        <v>429</v>
      </c>
      <c r="E109" s="113" t="s">
        <v>434</v>
      </c>
      <c r="F109" s="62" t="s">
        <v>292</v>
      </c>
      <c r="G109" s="62" t="s">
        <v>292</v>
      </c>
      <c r="H109" s="113" t="s">
        <v>337</v>
      </c>
      <c r="I109" s="62" t="s">
        <v>432</v>
      </c>
      <c r="J109" s="62" t="s">
        <v>404</v>
      </c>
      <c r="K109" s="114" t="s">
        <v>4</v>
      </c>
      <c r="L109" s="115" t="s">
        <v>1</v>
      </c>
      <c r="M109" s="116" t="s">
        <v>498</v>
      </c>
      <c r="N109" s="124" t="s">
        <v>420</v>
      </c>
      <c r="O109" s="62" t="s">
        <v>432</v>
      </c>
      <c r="P109" s="62">
        <v>0</v>
      </c>
      <c r="Q109" s="62" t="e">
        <v>#VALUE!</v>
      </c>
      <c r="R109" s="115">
        <v>61</v>
      </c>
      <c r="S109" s="115">
        <v>240</v>
      </c>
      <c r="T109" s="115">
        <v>54.4</v>
      </c>
      <c r="U109" s="62" t="s">
        <v>432</v>
      </c>
      <c r="V109" s="118">
        <v>0</v>
      </c>
      <c r="W109" s="62" t="s">
        <v>432</v>
      </c>
      <c r="X109" s="62" t="s">
        <v>432</v>
      </c>
      <c r="Y109" s="62" t="s">
        <v>432</v>
      </c>
      <c r="Z109" s="62" t="s">
        <v>1</v>
      </c>
      <c r="AA109" s="115" t="s">
        <v>1</v>
      </c>
      <c r="AB109" s="119" t="s">
        <v>1</v>
      </c>
      <c r="AC109" s="118" t="s">
        <v>1</v>
      </c>
      <c r="AD109" s="118" t="s">
        <v>1</v>
      </c>
      <c r="AE109" s="120">
        <v>9.5</v>
      </c>
      <c r="AF109" s="121">
        <v>1.35</v>
      </c>
      <c r="AG109" s="115">
        <v>2.83</v>
      </c>
      <c r="AH109" s="115">
        <v>0</v>
      </c>
      <c r="AI109" s="120">
        <v>0</v>
      </c>
      <c r="AJ109" s="121">
        <v>11.34</v>
      </c>
      <c r="AK109" s="115" t="s">
        <v>432</v>
      </c>
      <c r="AL109" s="115" t="s">
        <v>432</v>
      </c>
      <c r="AM109" s="115">
        <v>357.1</v>
      </c>
      <c r="AN109" s="115" t="s">
        <v>432</v>
      </c>
      <c r="AO109" s="115">
        <v>0</v>
      </c>
      <c r="AP109" s="115">
        <v>0</v>
      </c>
      <c r="AQ109" s="120">
        <v>0</v>
      </c>
      <c r="AR109" s="104">
        <f>VLOOKUP(B109,[26]Budget!B:M,10,FALSE)</f>
        <v>304237593</v>
      </c>
      <c r="AS109" s="103">
        <v>1</v>
      </c>
      <c r="AT109" s="103">
        <v>1</v>
      </c>
      <c r="AU109" s="103">
        <f t="shared" si="1"/>
        <v>717</v>
      </c>
      <c r="AV109" s="62">
        <v>739</v>
      </c>
      <c r="AW109" s="103" t="str">
        <f>VLOOKUP(B109,'[26]Audit info'!A:D,2,FALSE)</f>
        <v>Financially unqualified with findings on predetermined objectives and/or compliance with laws and regulations</v>
      </c>
      <c r="AX109" s="103" t="str">
        <f>VLOOKUP(B109,'[26]Audit info'!A:E,3,FALSE)</f>
        <v>Concerning</v>
      </c>
      <c r="AY109" s="36" t="e">
        <f>VLOOKUP(B109,'[26]List of intermediatie cities'!A:A,1,FALSE)</f>
        <v>#N/A</v>
      </c>
      <c r="AZ109" s="103" t="str">
        <f>VLOOKUP(B109,'[26]2021-22'!B:P,13,FALSE)</f>
        <v>F</v>
      </c>
      <c r="BA109" s="122" t="s">
        <v>503</v>
      </c>
      <c r="BB109" s="103" t="str">
        <f>VLOOKUP(B109,'[26]2020-21'!B:P,13,FALSE)</f>
        <v>F</v>
      </c>
      <c r="BC109" s="103" t="s">
        <v>503</v>
      </c>
      <c r="BD109" s="103" t="str">
        <f>VLOOKUP(B109,'[26]NT funded.unfunded'!$A:$AA,27,FALSE)</f>
        <v>Funded</v>
      </c>
      <c r="BE109" s="103">
        <v>1</v>
      </c>
    </row>
    <row r="110" spans="1:57" ht="18.75" customHeight="1" x14ac:dyDescent="0.3">
      <c r="A110" s="112">
        <v>103</v>
      </c>
      <c r="B110" s="62">
        <v>718</v>
      </c>
      <c r="C110" s="113" t="s">
        <v>99</v>
      </c>
      <c r="D110" s="113" t="s">
        <v>429</v>
      </c>
      <c r="E110" s="113" t="s">
        <v>505</v>
      </c>
      <c r="F110" s="62" t="s">
        <v>292</v>
      </c>
      <c r="G110" s="62" t="s">
        <v>292</v>
      </c>
      <c r="H110" s="113" t="s">
        <v>334</v>
      </c>
      <c r="I110" s="62" t="s">
        <v>432</v>
      </c>
      <c r="J110" s="62" t="s">
        <v>404</v>
      </c>
      <c r="K110" s="114" t="s">
        <v>4</v>
      </c>
      <c r="L110" s="115" t="s">
        <v>1</v>
      </c>
      <c r="M110" s="116" t="s">
        <v>498</v>
      </c>
      <c r="N110" s="125" t="s">
        <v>501</v>
      </c>
      <c r="O110" s="62" t="s">
        <v>404</v>
      </c>
      <c r="P110" s="62">
        <v>0</v>
      </c>
      <c r="Q110" s="62" t="e">
        <v>#VALUE!</v>
      </c>
      <c r="R110" s="115">
        <v>154</v>
      </c>
      <c r="S110" s="115">
        <v>121</v>
      </c>
      <c r="T110" s="115">
        <v>58.6</v>
      </c>
      <c r="U110" s="62" t="s">
        <v>404</v>
      </c>
      <c r="V110" s="118">
        <v>357989659</v>
      </c>
      <c r="W110" s="62" t="s">
        <v>404</v>
      </c>
      <c r="X110" s="62" t="s">
        <v>432</v>
      </c>
      <c r="Y110" s="62" t="s">
        <v>432</v>
      </c>
      <c r="Z110" s="62" t="s">
        <v>1</v>
      </c>
      <c r="AA110" s="115" t="s">
        <v>1</v>
      </c>
      <c r="AB110" s="119" t="s">
        <v>1</v>
      </c>
      <c r="AC110" s="118" t="s">
        <v>1</v>
      </c>
      <c r="AD110" s="118" t="s">
        <v>1</v>
      </c>
      <c r="AE110" s="120">
        <v>55</v>
      </c>
      <c r="AF110" s="121">
        <v>1.1000000000000001</v>
      </c>
      <c r="AG110" s="115">
        <v>6.3</v>
      </c>
      <c r="AH110" s="115">
        <v>8</v>
      </c>
      <c r="AI110" s="120">
        <v>37</v>
      </c>
      <c r="AJ110" s="121">
        <v>71.7</v>
      </c>
      <c r="AK110" s="115" t="s">
        <v>432</v>
      </c>
      <c r="AL110" s="115" t="s">
        <v>432</v>
      </c>
      <c r="AM110" s="115">
        <v>74</v>
      </c>
      <c r="AN110" s="115" t="s">
        <v>404</v>
      </c>
      <c r="AO110" s="115">
        <v>57.1</v>
      </c>
      <c r="AP110" s="115">
        <v>28.6</v>
      </c>
      <c r="AQ110" s="120">
        <v>5</v>
      </c>
      <c r="AR110" s="104">
        <f>VLOOKUP(B110,[26]Budget!B:M,10,FALSE)</f>
        <v>2875459960</v>
      </c>
      <c r="AS110" s="103">
        <v>1</v>
      </c>
      <c r="AT110" s="103">
        <v>1</v>
      </c>
      <c r="AU110" s="103">
        <f t="shared" si="1"/>
        <v>718</v>
      </c>
      <c r="AV110" s="62">
        <v>740</v>
      </c>
      <c r="AW110" s="103" t="str">
        <f>VLOOKUP(B110,'[26]Audit info'!A:D,2,FALSE)</f>
        <v>Financially unqualified with findings on predetermined objectives and/or compliance with laws and regulations</v>
      </c>
      <c r="AX110" s="103" t="str">
        <f>VLOOKUP(B110,'[26]Audit info'!A:E,3,FALSE)</f>
        <v>Going concern risk / adverse / disclaimer</v>
      </c>
      <c r="AY110" s="36">
        <f>VLOOKUP(B110,'[26]List of intermediatie cities'!A:A,1,FALSE)</f>
        <v>718</v>
      </c>
      <c r="AZ110" s="103" t="str">
        <f>VLOOKUP(B110,'[26]2021-22'!B:P,13,FALSE)</f>
        <v>M</v>
      </c>
      <c r="BA110" s="103" t="s">
        <v>503</v>
      </c>
      <c r="BB110" s="103" t="str">
        <f>VLOOKUP(B110,'[26]2020-21'!B:P,13,FALSE)</f>
        <v>M</v>
      </c>
      <c r="BC110" s="103" t="s">
        <v>503</v>
      </c>
      <c r="BD110" s="103" t="str">
        <f>VLOOKUP(B110,'[26]NT funded.unfunded'!$A:$AA,27,FALSE)</f>
        <v>Unfunded</v>
      </c>
      <c r="BE110" s="103">
        <v>1</v>
      </c>
    </row>
    <row r="111" spans="1:57" ht="18.75" customHeight="1" x14ac:dyDescent="0.3">
      <c r="A111" s="112">
        <v>104</v>
      </c>
      <c r="B111" s="62">
        <v>719</v>
      </c>
      <c r="C111" s="113" t="s">
        <v>88</v>
      </c>
      <c r="D111" s="113" t="s">
        <v>429</v>
      </c>
      <c r="E111" s="113" t="s">
        <v>434</v>
      </c>
      <c r="F111" s="62" t="s">
        <v>292</v>
      </c>
      <c r="G111" s="62" t="s">
        <v>292</v>
      </c>
      <c r="H111" s="113" t="s">
        <v>309</v>
      </c>
      <c r="I111" s="62" t="s">
        <v>432</v>
      </c>
      <c r="J111" s="62" t="s">
        <v>404</v>
      </c>
      <c r="K111" s="114" t="s">
        <v>4</v>
      </c>
      <c r="L111" s="115" t="s">
        <v>1</v>
      </c>
      <c r="M111" s="116" t="s">
        <v>498</v>
      </c>
      <c r="N111" s="125" t="s">
        <v>501</v>
      </c>
      <c r="O111" s="62" t="s">
        <v>404</v>
      </c>
      <c r="P111" s="62">
        <v>0</v>
      </c>
      <c r="Q111" s="62" t="e">
        <v>#VALUE!</v>
      </c>
      <c r="R111" s="115">
        <v>144</v>
      </c>
      <c r="S111" s="115">
        <v>84</v>
      </c>
      <c r="T111" s="115">
        <v>76.900000000000006</v>
      </c>
      <c r="U111" s="62" t="s">
        <v>432</v>
      </c>
      <c r="V111" s="118">
        <v>0</v>
      </c>
      <c r="W111" s="62" t="s">
        <v>404</v>
      </c>
      <c r="X111" s="62" t="s">
        <v>432</v>
      </c>
      <c r="Y111" s="62" t="s">
        <v>432</v>
      </c>
      <c r="Z111" s="62" t="s">
        <v>1</v>
      </c>
      <c r="AA111" s="115" t="s">
        <v>1</v>
      </c>
      <c r="AB111" s="119" t="s">
        <v>1</v>
      </c>
      <c r="AC111" s="118" t="s">
        <v>1</v>
      </c>
      <c r="AD111" s="118" t="s">
        <v>1</v>
      </c>
      <c r="AE111" s="120">
        <v>25.7</v>
      </c>
      <c r="AF111" s="121">
        <v>2.1800000000000002</v>
      </c>
      <c r="AG111" s="115">
        <v>51.07</v>
      </c>
      <c r="AH111" s="115">
        <v>37.799999999999997</v>
      </c>
      <c r="AI111" s="120">
        <v>0</v>
      </c>
      <c r="AJ111" s="121">
        <v>21.7</v>
      </c>
      <c r="AK111" s="115" t="s">
        <v>404</v>
      </c>
      <c r="AL111" s="115" t="s">
        <v>432</v>
      </c>
      <c r="AM111" s="115">
        <v>46.4</v>
      </c>
      <c r="AN111" s="115" t="s">
        <v>404</v>
      </c>
      <c r="AO111" s="115">
        <v>5.2</v>
      </c>
      <c r="AP111" s="115">
        <v>15.6</v>
      </c>
      <c r="AQ111" s="120">
        <v>2</v>
      </c>
      <c r="AR111" s="104">
        <f>VLOOKUP(B111,[26]Budget!B:M,10,FALSE)</f>
        <v>246400865</v>
      </c>
      <c r="AS111" s="103">
        <v>1</v>
      </c>
      <c r="AT111" s="103">
        <v>1</v>
      </c>
      <c r="AU111" s="103">
        <f t="shared" si="1"/>
        <v>719</v>
      </c>
      <c r="AV111" s="62">
        <v>741</v>
      </c>
      <c r="AW111" s="103" t="str">
        <f>VLOOKUP(B111,'[26]Audit info'!A:D,2,FALSE)</f>
        <v>Financially unqualified with findings on predetermined objectives and/or compliance with laws and regulations</v>
      </c>
      <c r="AX111" s="103" t="str">
        <f>VLOOKUP(B111,'[26]Audit info'!A:E,3,FALSE)</f>
        <v>Going concern risk / adverse / disclaimer</v>
      </c>
      <c r="AY111" s="36" t="e">
        <f>VLOOKUP(B111,'[26]List of intermediatie cities'!A:A,1,FALSE)</f>
        <v>#N/A</v>
      </c>
      <c r="AZ111" s="103" t="str">
        <f>VLOOKUP(B111,'[26]2021-22'!B:P,13,FALSE)</f>
        <v>M</v>
      </c>
      <c r="BA111" s="103" t="s">
        <v>503</v>
      </c>
      <c r="BB111" s="103" t="str">
        <f>VLOOKUP(B111,'[26]2020-21'!B:P,13,FALSE)</f>
        <v>F</v>
      </c>
      <c r="BC111" s="103" t="s">
        <v>504</v>
      </c>
      <c r="BD111" s="103" t="str">
        <f>VLOOKUP(B111,'[26]NT funded.unfunded'!$A:$AA,27,FALSE)</f>
        <v>Unfunded</v>
      </c>
      <c r="BE111" s="103">
        <v>1</v>
      </c>
    </row>
    <row r="112" spans="1:57" ht="18.75" customHeight="1" x14ac:dyDescent="0.3">
      <c r="A112" s="112">
        <v>105</v>
      </c>
      <c r="B112" s="62">
        <v>720</v>
      </c>
      <c r="C112" s="113" t="s">
        <v>87</v>
      </c>
      <c r="D112" s="113" t="s">
        <v>429</v>
      </c>
      <c r="E112" s="113" t="s">
        <v>434</v>
      </c>
      <c r="F112" s="62" t="s">
        <v>292</v>
      </c>
      <c r="G112" s="62" t="s">
        <v>292</v>
      </c>
      <c r="H112" s="113" t="s">
        <v>335</v>
      </c>
      <c r="I112" s="62" t="s">
        <v>432</v>
      </c>
      <c r="J112" s="62" t="s">
        <v>404</v>
      </c>
      <c r="K112" s="114" t="s">
        <v>4</v>
      </c>
      <c r="L112" s="115" t="s">
        <v>1</v>
      </c>
      <c r="M112" s="116" t="s">
        <v>498</v>
      </c>
      <c r="N112" s="124" t="s">
        <v>420</v>
      </c>
      <c r="O112" s="62" t="s">
        <v>432</v>
      </c>
      <c r="P112" s="62">
        <v>0</v>
      </c>
      <c r="Q112" s="62" t="e">
        <v>#VALUE!</v>
      </c>
      <c r="R112" s="115">
        <v>197</v>
      </c>
      <c r="S112" s="115">
        <v>320</v>
      </c>
      <c r="T112" s="115">
        <v>43.2</v>
      </c>
      <c r="U112" s="62" t="s">
        <v>432</v>
      </c>
      <c r="V112" s="118">
        <v>0</v>
      </c>
      <c r="W112" s="62" t="s">
        <v>404</v>
      </c>
      <c r="X112" s="62" t="s">
        <v>432</v>
      </c>
      <c r="Y112" s="62" t="s">
        <v>432</v>
      </c>
      <c r="Z112" s="62" t="s">
        <v>1</v>
      </c>
      <c r="AA112" s="115" t="s">
        <v>1</v>
      </c>
      <c r="AB112" s="119" t="s">
        <v>1</v>
      </c>
      <c r="AC112" s="118" t="s">
        <v>1</v>
      </c>
      <c r="AD112" s="118" t="s">
        <v>1</v>
      </c>
      <c r="AE112" s="120">
        <v>89</v>
      </c>
      <c r="AF112" s="121">
        <v>5.4</v>
      </c>
      <c r="AG112" s="115">
        <v>18.5</v>
      </c>
      <c r="AH112" s="115">
        <v>0</v>
      </c>
      <c r="AI112" s="120">
        <v>0</v>
      </c>
      <c r="AJ112" s="121">
        <v>305</v>
      </c>
      <c r="AK112" s="115" t="s">
        <v>432</v>
      </c>
      <c r="AL112" s="115" t="s">
        <v>432</v>
      </c>
      <c r="AM112" s="115">
        <v>0.4</v>
      </c>
      <c r="AN112" s="115" t="s">
        <v>432</v>
      </c>
      <c r="AO112" s="115">
        <v>33</v>
      </c>
      <c r="AP112" s="115">
        <v>109</v>
      </c>
      <c r="AQ112" s="120">
        <v>0</v>
      </c>
      <c r="AR112" s="104">
        <f>VLOOKUP(B112,[26]Budget!B:M,10,FALSE)</f>
        <v>266771000</v>
      </c>
      <c r="AS112" s="103">
        <v>1</v>
      </c>
      <c r="AT112" s="103">
        <v>1</v>
      </c>
      <c r="AU112" s="103">
        <f t="shared" si="1"/>
        <v>720</v>
      </c>
      <c r="AV112" s="62">
        <v>742</v>
      </c>
      <c r="AW112" s="103" t="str">
        <f>VLOOKUP(B112,'[26]Audit info'!A:D,2,FALSE)</f>
        <v>Financially unqualified with findings on predetermined objectives and/or compliance with laws and regulations</v>
      </c>
      <c r="AX112" s="103" t="str">
        <f>VLOOKUP(B112,'[26]Audit info'!A:E,3,FALSE)</f>
        <v>Concerning</v>
      </c>
      <c r="AY112" s="36" t="e">
        <f>VLOOKUP(B112,'[26]List of intermediatie cities'!A:A,1,FALSE)</f>
        <v>#N/A</v>
      </c>
      <c r="AZ112" s="103" t="str">
        <f>VLOOKUP(B112,'[26]2021-22'!B:P,13,FALSE)</f>
        <v>F</v>
      </c>
      <c r="BA112" s="122" t="s">
        <v>503</v>
      </c>
      <c r="BB112" s="103" t="str">
        <f>VLOOKUP(B112,'[26]2020-21'!B:P,13,FALSE)</f>
        <v>F</v>
      </c>
      <c r="BC112" s="103" t="s">
        <v>503</v>
      </c>
      <c r="BD112" s="103" t="str">
        <f>VLOOKUP(B112,'[26]NT funded.unfunded'!$A:$AA,27,FALSE)</f>
        <v>Unfunded</v>
      </c>
      <c r="BE112" s="103">
        <v>1</v>
      </c>
    </row>
    <row r="113" spans="1:57" ht="18" customHeight="1" x14ac:dyDescent="0.3">
      <c r="A113" s="112">
        <v>106</v>
      </c>
      <c r="B113" s="62">
        <v>721</v>
      </c>
      <c r="C113" s="113" t="s">
        <v>76</v>
      </c>
      <c r="D113" s="113" t="s">
        <v>429</v>
      </c>
      <c r="E113" s="113" t="s">
        <v>434</v>
      </c>
      <c r="F113" s="62" t="s">
        <v>292</v>
      </c>
      <c r="G113" s="62" t="s">
        <v>292</v>
      </c>
      <c r="H113" s="113" t="s">
        <v>331</v>
      </c>
      <c r="I113" s="62" t="s">
        <v>432</v>
      </c>
      <c r="J113" s="62" t="s">
        <v>404</v>
      </c>
      <c r="K113" s="114" t="s">
        <v>4</v>
      </c>
      <c r="L113" s="116" t="s">
        <v>498</v>
      </c>
      <c r="M113" s="116" t="s">
        <v>498</v>
      </c>
      <c r="N113" s="124" t="s">
        <v>420</v>
      </c>
      <c r="O113" s="62" t="s">
        <v>432</v>
      </c>
      <c r="P113" s="62">
        <v>0</v>
      </c>
      <c r="Q113" s="62" t="e">
        <v>#VALUE!</v>
      </c>
      <c r="R113" s="115">
        <v>68</v>
      </c>
      <c r="S113" s="115">
        <v>41</v>
      </c>
      <c r="T113" s="115">
        <v>58</v>
      </c>
      <c r="U113" s="62" t="s">
        <v>432</v>
      </c>
      <c r="V113" s="118">
        <v>0</v>
      </c>
      <c r="W113" s="62" t="s">
        <v>432</v>
      </c>
      <c r="X113" s="62" t="s">
        <v>432</v>
      </c>
      <c r="Y113" s="62" t="s">
        <v>432</v>
      </c>
      <c r="Z113" s="62" t="s">
        <v>1</v>
      </c>
      <c r="AA113" s="115" t="s">
        <v>1</v>
      </c>
      <c r="AB113" s="119" t="s">
        <v>1</v>
      </c>
      <c r="AC113" s="118" t="s">
        <v>1</v>
      </c>
      <c r="AD113" s="118" t="s">
        <v>1</v>
      </c>
      <c r="AE113" s="120">
        <v>39.700000000000003</v>
      </c>
      <c r="AF113" s="121">
        <v>1.5</v>
      </c>
      <c r="AG113" s="115">
        <v>33.6</v>
      </c>
      <c r="AH113" s="115">
        <v>33</v>
      </c>
      <c r="AI113" s="120">
        <v>0</v>
      </c>
      <c r="AJ113" s="121">
        <v>28.8</v>
      </c>
      <c r="AK113" s="115" t="s">
        <v>432</v>
      </c>
      <c r="AL113" s="115" t="s">
        <v>432</v>
      </c>
      <c r="AM113" s="115">
        <v>179.6</v>
      </c>
      <c r="AN113" s="115" t="s">
        <v>432</v>
      </c>
      <c r="AO113" s="115">
        <v>0.7</v>
      </c>
      <c r="AP113" s="115">
        <v>3.1</v>
      </c>
      <c r="AQ113" s="120">
        <v>0</v>
      </c>
      <c r="AR113" s="104">
        <f>VLOOKUP(B113,[26]Budget!B:M,10,FALSE)</f>
        <v>374962488</v>
      </c>
      <c r="AS113" s="103">
        <v>1</v>
      </c>
      <c r="AT113" s="103">
        <v>1</v>
      </c>
      <c r="AU113" s="103">
        <f t="shared" si="1"/>
        <v>721</v>
      </c>
      <c r="AV113" s="62">
        <v>743</v>
      </c>
      <c r="AW113" s="103" t="str">
        <f>VLOOKUP(B113,'[26]Audit info'!A:D,2,FALSE)</f>
        <v>Financially unqualified with findings on predetermined objectives and/or compliance with laws and regulations</v>
      </c>
      <c r="AX113" s="103" t="str">
        <f>VLOOKUP(B113,'[26]Audit info'!A:E,3,FALSE)</f>
        <v>Concerning</v>
      </c>
      <c r="AY113" s="36" t="e">
        <f>VLOOKUP(B113,'[26]List of intermediatie cities'!A:A,1,FALSE)</f>
        <v>#N/A</v>
      </c>
      <c r="AZ113" s="103" t="str">
        <f>VLOOKUP(B113,'[26]2021-22'!B:P,13,FALSE)</f>
        <v>Not assesed</v>
      </c>
      <c r="BA113" s="103" t="s">
        <v>507</v>
      </c>
      <c r="BB113" s="103" t="str">
        <f>VLOOKUP(B113,'[26]2020-21'!B:P,13,FALSE)</f>
        <v>M</v>
      </c>
      <c r="BC113" s="103" t="s">
        <v>499</v>
      </c>
      <c r="BD113" s="103" t="str">
        <f>VLOOKUP(B113,'[26]NT funded.unfunded'!$A:$AA,27,FALSE)</f>
        <v>Funded</v>
      </c>
      <c r="BE113" s="103">
        <v>1</v>
      </c>
    </row>
    <row r="114" spans="1:57" ht="18.75" customHeight="1" x14ac:dyDescent="0.3">
      <c r="A114" s="112">
        <v>107</v>
      </c>
      <c r="B114" s="62">
        <v>723</v>
      </c>
      <c r="C114" s="113" t="s">
        <v>17</v>
      </c>
      <c r="D114" s="113" t="s">
        <v>429</v>
      </c>
      <c r="E114" s="113" t="s">
        <v>434</v>
      </c>
      <c r="F114" s="62" t="s">
        <v>292</v>
      </c>
      <c r="G114" s="62" t="s">
        <v>292</v>
      </c>
      <c r="H114" s="113" t="s">
        <v>310</v>
      </c>
      <c r="I114" s="62" t="s">
        <v>432</v>
      </c>
      <c r="J114" s="62" t="s">
        <v>404</v>
      </c>
      <c r="K114" s="127" t="s">
        <v>3</v>
      </c>
      <c r="L114" s="115" t="s">
        <v>1</v>
      </c>
      <c r="M114" s="115" t="s">
        <v>1</v>
      </c>
      <c r="N114" s="117">
        <v>1</v>
      </c>
      <c r="O114" s="62" t="s">
        <v>432</v>
      </c>
      <c r="P114" s="62">
        <v>0</v>
      </c>
      <c r="Q114" s="62" t="e">
        <v>#VALUE!</v>
      </c>
      <c r="R114" s="115">
        <v>21</v>
      </c>
      <c r="S114" s="115">
        <v>45</v>
      </c>
      <c r="T114" s="115">
        <v>61.8</v>
      </c>
      <c r="U114" s="62" t="s">
        <v>432</v>
      </c>
      <c r="V114" s="118">
        <v>0</v>
      </c>
      <c r="W114" s="62" t="s">
        <v>432</v>
      </c>
      <c r="X114" s="62" t="s">
        <v>432</v>
      </c>
      <c r="Y114" s="62" t="s">
        <v>432</v>
      </c>
      <c r="Z114" s="62" t="s">
        <v>1</v>
      </c>
      <c r="AA114" s="115" t="s">
        <v>1</v>
      </c>
      <c r="AB114" s="119" t="s">
        <v>1</v>
      </c>
      <c r="AC114" s="118" t="s">
        <v>1</v>
      </c>
      <c r="AD114" s="118" t="s">
        <v>1</v>
      </c>
      <c r="AE114" s="120">
        <v>50.7</v>
      </c>
      <c r="AF114" s="121">
        <v>4.3</v>
      </c>
      <c r="AG114" s="115">
        <v>20</v>
      </c>
      <c r="AH114" s="115">
        <v>0</v>
      </c>
      <c r="AI114" s="120">
        <v>0</v>
      </c>
      <c r="AJ114" s="121">
        <v>26.4</v>
      </c>
      <c r="AK114" s="115" t="s">
        <v>404</v>
      </c>
      <c r="AL114" s="115" t="s">
        <v>432</v>
      </c>
      <c r="AM114" s="115">
        <v>145.69999999999999</v>
      </c>
      <c r="AN114" s="115" t="s">
        <v>432</v>
      </c>
      <c r="AO114" s="115">
        <v>100</v>
      </c>
      <c r="AP114" s="115">
        <v>224.5</v>
      </c>
      <c r="AQ114" s="120">
        <v>0</v>
      </c>
      <c r="AR114" s="104">
        <f>VLOOKUP(B114,[26]Budget!B:M,10,FALSE)</f>
        <v>337362492</v>
      </c>
      <c r="AS114" s="103">
        <v>1</v>
      </c>
      <c r="AT114" s="103">
        <v>1</v>
      </c>
      <c r="AU114" s="103">
        <f t="shared" si="1"/>
        <v>723</v>
      </c>
      <c r="AV114" s="62">
        <v>744</v>
      </c>
      <c r="AW114" s="103" t="str">
        <f>VLOOKUP(B114,'[26]Audit info'!A:D,2,FALSE)</f>
        <v>Financially unqualified with no findings on predetermined objectives or compliance with laws and regulations</v>
      </c>
      <c r="AX114" s="103" t="str">
        <f>VLOOKUP(B114,'[26]Audit info'!A:E,3,FALSE)</f>
        <v>Good</v>
      </c>
      <c r="AY114" s="36" t="e">
        <f>VLOOKUP(B114,'[26]List of intermediatie cities'!A:A,1,FALSE)</f>
        <v>#N/A</v>
      </c>
      <c r="AZ114" s="103" t="str">
        <f>VLOOKUP(B114,'[26]2021-22'!B:P,13,FALSE)</f>
        <v>F</v>
      </c>
      <c r="BA114" s="122" t="s">
        <v>499</v>
      </c>
      <c r="BB114" s="103" t="str">
        <f>VLOOKUP(B114,'[26]2020-21'!B:P,13,FALSE)</f>
        <v>F</v>
      </c>
      <c r="BC114" s="103" t="s">
        <v>499</v>
      </c>
      <c r="BD114" s="103" t="str">
        <f>VLOOKUP(B114,'[26]NT funded.unfunded'!$A:$AA,27,FALSE)</f>
        <v>Unfunded</v>
      </c>
    </row>
    <row r="115" spans="1:57" ht="18.75" customHeight="1" x14ac:dyDescent="0.3">
      <c r="A115" s="112">
        <v>108</v>
      </c>
      <c r="B115" s="62">
        <v>724</v>
      </c>
      <c r="C115" s="113" t="s">
        <v>79</v>
      </c>
      <c r="D115" s="113" t="s">
        <v>429</v>
      </c>
      <c r="E115" s="113" t="s">
        <v>434</v>
      </c>
      <c r="F115" s="62" t="s">
        <v>292</v>
      </c>
      <c r="G115" s="62" t="s">
        <v>292</v>
      </c>
      <c r="H115" s="113" t="s">
        <v>332</v>
      </c>
      <c r="I115" s="62" t="s">
        <v>432</v>
      </c>
      <c r="J115" s="62" t="s">
        <v>404</v>
      </c>
      <c r="K115" s="114" t="s">
        <v>4</v>
      </c>
      <c r="L115" s="115" t="s">
        <v>1</v>
      </c>
      <c r="M115" s="116" t="s">
        <v>498</v>
      </c>
      <c r="N115" s="117">
        <v>1</v>
      </c>
      <c r="O115" s="62" t="s">
        <v>432</v>
      </c>
      <c r="P115" s="62">
        <v>0</v>
      </c>
      <c r="Q115" s="62" t="e">
        <v>#VALUE!</v>
      </c>
      <c r="R115" s="115">
        <v>2</v>
      </c>
      <c r="S115" s="115">
        <v>47</v>
      </c>
      <c r="T115" s="115">
        <v>87.8</v>
      </c>
      <c r="U115" s="62" t="s">
        <v>432</v>
      </c>
      <c r="V115" s="118">
        <v>0</v>
      </c>
      <c r="W115" s="62" t="s">
        <v>432</v>
      </c>
      <c r="X115" s="62" t="s">
        <v>432</v>
      </c>
      <c r="Y115" s="62" t="s">
        <v>432</v>
      </c>
      <c r="Z115" s="62" t="s">
        <v>1</v>
      </c>
      <c r="AA115" s="115" t="s">
        <v>1</v>
      </c>
      <c r="AB115" s="119" t="s">
        <v>1</v>
      </c>
      <c r="AC115" s="118" t="s">
        <v>1</v>
      </c>
      <c r="AD115" s="118" t="s">
        <v>1</v>
      </c>
      <c r="AE115" s="120">
        <v>13.5</v>
      </c>
      <c r="AF115" s="121">
        <v>2.6</v>
      </c>
      <c r="AG115" s="115">
        <v>14.8</v>
      </c>
      <c r="AH115" s="115">
        <v>0</v>
      </c>
      <c r="AI115" s="120">
        <v>0</v>
      </c>
      <c r="AJ115" s="121">
        <v>23.3</v>
      </c>
      <c r="AK115" s="115" t="s">
        <v>432</v>
      </c>
      <c r="AL115" s="115" t="s">
        <v>432</v>
      </c>
      <c r="AM115" s="115">
        <v>120.3</v>
      </c>
      <c r="AN115" s="115" t="s">
        <v>432</v>
      </c>
      <c r="AO115" s="115">
        <v>100</v>
      </c>
      <c r="AP115" s="115">
        <v>160.9</v>
      </c>
      <c r="AQ115" s="120">
        <v>0</v>
      </c>
      <c r="AR115" s="104">
        <f>VLOOKUP(B115,[26]Budget!B:M,10,FALSE)</f>
        <v>166583000</v>
      </c>
      <c r="AS115" s="103">
        <v>1</v>
      </c>
      <c r="AT115" s="103">
        <v>1</v>
      </c>
      <c r="AU115" s="103">
        <f t="shared" si="1"/>
        <v>724</v>
      </c>
      <c r="AV115" s="62">
        <v>745</v>
      </c>
      <c r="AW115" s="103" t="str">
        <f>VLOOKUP(B115,'[26]Audit info'!A:D,2,FALSE)</f>
        <v>Financially unqualified with findings on predetermined objectives and/or compliance with laws and regulations</v>
      </c>
      <c r="AX115" s="103" t="str">
        <f>VLOOKUP(B115,'[26]Audit info'!A:E,3,FALSE)</f>
        <v>Good</v>
      </c>
      <c r="AY115" s="36" t="e">
        <f>VLOOKUP(B115,'[26]List of intermediatie cities'!A:A,1,FALSE)</f>
        <v>#N/A</v>
      </c>
      <c r="AZ115" s="103" t="str">
        <f>VLOOKUP(B115,'[26]2021-22'!B:P,13,FALSE)</f>
        <v>F</v>
      </c>
      <c r="BA115" s="122" t="s">
        <v>499</v>
      </c>
      <c r="BB115" s="103" t="str">
        <f>VLOOKUP(B115,'[26]2020-21'!B:P,13,FALSE)</f>
        <v>F</v>
      </c>
      <c r="BC115" s="103" t="s">
        <v>499</v>
      </c>
      <c r="BD115" s="103" t="str">
        <f>VLOOKUP(B115,'[26]NT funded.unfunded'!$A:$AA,27,FALSE)</f>
        <v>Funded</v>
      </c>
      <c r="BE115" s="103">
        <v>1</v>
      </c>
    </row>
    <row r="116" spans="1:57" ht="18.75" customHeight="1" x14ac:dyDescent="0.3">
      <c r="A116" s="112">
        <v>109</v>
      </c>
      <c r="B116" s="62">
        <v>725</v>
      </c>
      <c r="C116" s="113" t="s">
        <v>109</v>
      </c>
      <c r="D116" s="113" t="s">
        <v>429</v>
      </c>
      <c r="E116" s="113" t="s">
        <v>430</v>
      </c>
      <c r="F116" s="62" t="s">
        <v>292</v>
      </c>
      <c r="G116" s="62" t="s">
        <v>292</v>
      </c>
      <c r="H116" s="113" t="s">
        <v>333</v>
      </c>
      <c r="I116" s="62" t="s">
        <v>432</v>
      </c>
      <c r="J116" s="62" t="s">
        <v>404</v>
      </c>
      <c r="K116" s="114" t="s">
        <v>4</v>
      </c>
      <c r="L116" s="116" t="s">
        <v>498</v>
      </c>
      <c r="M116" s="116" t="s">
        <v>498</v>
      </c>
      <c r="N116" s="124" t="s">
        <v>420</v>
      </c>
      <c r="O116" s="62" t="s">
        <v>432</v>
      </c>
      <c r="P116" s="62">
        <v>0</v>
      </c>
      <c r="Q116" s="62" t="e">
        <v>#VALUE!</v>
      </c>
      <c r="R116" s="115">
        <v>54</v>
      </c>
      <c r="S116" s="115">
        <v>14</v>
      </c>
      <c r="T116" s="115">
        <v>86.8</v>
      </c>
      <c r="U116" s="62" t="s">
        <v>432</v>
      </c>
      <c r="V116" s="118">
        <v>0</v>
      </c>
      <c r="W116" s="62" t="s">
        <v>432</v>
      </c>
      <c r="X116" s="62" t="s">
        <v>432</v>
      </c>
      <c r="Y116" s="62" t="s">
        <v>432</v>
      </c>
      <c r="Z116" s="62" t="s">
        <v>1</v>
      </c>
      <c r="AA116" s="115" t="s">
        <v>1</v>
      </c>
      <c r="AB116" s="119" t="s">
        <v>1</v>
      </c>
      <c r="AC116" s="118" t="s">
        <v>1</v>
      </c>
      <c r="AD116" s="118" t="s">
        <v>1</v>
      </c>
      <c r="AE116" s="120">
        <v>21.2</v>
      </c>
      <c r="AF116" s="121">
        <v>1.8</v>
      </c>
      <c r="AG116" s="115">
        <v>29.5</v>
      </c>
      <c r="AH116" s="115">
        <v>0</v>
      </c>
      <c r="AI116" s="120">
        <v>31.1</v>
      </c>
      <c r="AJ116" s="121">
        <v>20.7</v>
      </c>
      <c r="AK116" s="115" t="s">
        <v>404</v>
      </c>
      <c r="AL116" s="115" t="s">
        <v>432</v>
      </c>
      <c r="AM116" s="115">
        <v>136.19999999999999</v>
      </c>
      <c r="AN116" s="115" t="s">
        <v>432</v>
      </c>
      <c r="AO116" s="115">
        <v>0</v>
      </c>
      <c r="AP116" s="115">
        <v>0</v>
      </c>
      <c r="AQ116" s="120">
        <v>0</v>
      </c>
      <c r="AR116" s="104">
        <f>VLOOKUP(B116,[26]Budget!B:M,10,FALSE)</f>
        <v>924843000</v>
      </c>
      <c r="AS116" s="103">
        <v>1</v>
      </c>
      <c r="AT116" s="103">
        <v>1</v>
      </c>
      <c r="AU116" s="103">
        <f t="shared" si="1"/>
        <v>725</v>
      </c>
      <c r="AV116" s="62">
        <v>747</v>
      </c>
      <c r="AW116" s="103" t="str">
        <f>VLOOKUP(B116,'[26]Audit info'!A:D,2,FALSE)</f>
        <v>Financially unqualified with findings on predetermined objectives and/or compliance with laws and regulations</v>
      </c>
      <c r="AX116" s="103" t="str">
        <f>VLOOKUP(B116,'[26]Audit info'!A:E,3,FALSE)</f>
        <v>Concerning</v>
      </c>
      <c r="AY116" s="36" t="e">
        <f>VLOOKUP(B116,'[26]List of intermediatie cities'!A:A,1,FALSE)</f>
        <v>#N/A</v>
      </c>
      <c r="AZ116" s="103" t="str">
        <f>VLOOKUP(B116,'[26]2021-22'!B:P,13,FALSE)</f>
        <v>F</v>
      </c>
      <c r="BA116" s="122" t="s">
        <v>503</v>
      </c>
      <c r="BB116" s="103" t="str">
        <f>VLOOKUP(B116,'[26]2020-21'!B:P,13,FALSE)</f>
        <v>F</v>
      </c>
      <c r="BC116" s="103" t="s">
        <v>503</v>
      </c>
      <c r="BD116" s="103" t="str">
        <f>VLOOKUP(B116,'[26]NT funded.unfunded'!$A:$AA,27,FALSE)</f>
        <v>Funded</v>
      </c>
      <c r="BE116" s="103">
        <v>1</v>
      </c>
    </row>
    <row r="117" spans="1:57" ht="18.75" customHeight="1" x14ac:dyDescent="0.3">
      <c r="A117" s="112">
        <v>110</v>
      </c>
      <c r="B117" s="62">
        <v>727</v>
      </c>
      <c r="C117" s="113" t="s">
        <v>103</v>
      </c>
      <c r="D117" s="113" t="s">
        <v>429</v>
      </c>
      <c r="E117" s="113" t="s">
        <v>434</v>
      </c>
      <c r="F117" s="62" t="s">
        <v>292</v>
      </c>
      <c r="G117" s="62" t="s">
        <v>292</v>
      </c>
      <c r="H117" s="113" t="s">
        <v>333</v>
      </c>
      <c r="I117" s="62" t="s">
        <v>432</v>
      </c>
      <c r="J117" s="62" t="s">
        <v>404</v>
      </c>
      <c r="K117" s="114" t="s">
        <v>4</v>
      </c>
      <c r="L117" s="115" t="s">
        <v>1</v>
      </c>
      <c r="M117" s="116" t="s">
        <v>498</v>
      </c>
      <c r="N117" s="117">
        <v>1</v>
      </c>
      <c r="O117" s="62" t="s">
        <v>432</v>
      </c>
      <c r="P117" s="62">
        <v>0</v>
      </c>
      <c r="Q117" s="62" t="e">
        <v>#VALUE!</v>
      </c>
      <c r="R117" s="115">
        <v>17</v>
      </c>
      <c r="S117" s="115">
        <v>224</v>
      </c>
      <c r="T117" s="115">
        <v>66.8</v>
      </c>
      <c r="U117" s="62" t="s">
        <v>432</v>
      </c>
      <c r="V117" s="118">
        <v>0</v>
      </c>
      <c r="W117" s="62" t="s">
        <v>432</v>
      </c>
      <c r="X117" s="62" t="s">
        <v>432</v>
      </c>
      <c r="Y117" s="62" t="s">
        <v>432</v>
      </c>
      <c r="Z117" s="62" t="s">
        <v>1</v>
      </c>
      <c r="AA117" s="115" t="s">
        <v>1</v>
      </c>
      <c r="AB117" s="119" t="s">
        <v>1</v>
      </c>
      <c r="AC117" s="118" t="s">
        <v>1</v>
      </c>
      <c r="AD117" s="118" t="s">
        <v>1</v>
      </c>
      <c r="AE117" s="120">
        <v>15.7</v>
      </c>
      <c r="AF117" s="121">
        <v>0.9</v>
      </c>
      <c r="AG117" s="115">
        <v>14.1</v>
      </c>
      <c r="AH117" s="115">
        <v>0</v>
      </c>
      <c r="AI117" s="120">
        <v>0</v>
      </c>
      <c r="AJ117" s="121">
        <v>13.9</v>
      </c>
      <c r="AK117" s="115" t="s">
        <v>432</v>
      </c>
      <c r="AL117" s="115" t="s">
        <v>432</v>
      </c>
      <c r="AM117" s="115">
        <v>830.7</v>
      </c>
      <c r="AN117" s="115" t="s">
        <v>432</v>
      </c>
      <c r="AO117" s="115">
        <v>0.91</v>
      </c>
      <c r="AP117" s="115">
        <v>0.14000000000000001</v>
      </c>
      <c r="AQ117" s="120">
        <v>0</v>
      </c>
      <c r="AR117" s="104">
        <f>VLOOKUP(B117,[26]Budget!B:M,10,FALSE)</f>
        <v>205851700</v>
      </c>
      <c r="AS117" s="103">
        <v>1</v>
      </c>
      <c r="AT117" s="103">
        <v>1</v>
      </c>
      <c r="AU117" s="103">
        <f t="shared" si="1"/>
        <v>727</v>
      </c>
      <c r="AV117" s="62">
        <v>749</v>
      </c>
      <c r="AW117" s="103" t="str">
        <f>VLOOKUP(B117,'[26]Audit info'!A:D,2,FALSE)</f>
        <v>Financially unqualified with findings on predetermined objectives and/or compliance with laws and regulations</v>
      </c>
      <c r="AX117" s="103" t="str">
        <f>VLOOKUP(B117,'[26]Audit info'!A:E,3,FALSE)</f>
        <v>Good</v>
      </c>
      <c r="AY117" s="36" t="e">
        <f>VLOOKUP(B117,'[26]List of intermediatie cities'!A:A,1,FALSE)</f>
        <v>#N/A</v>
      </c>
      <c r="AZ117" s="103" t="str">
        <f>VLOOKUP(B117,'[26]2021-22'!B:P,13,FALSE)</f>
        <v>F</v>
      </c>
      <c r="BA117" s="122" t="s">
        <v>499</v>
      </c>
      <c r="BB117" s="103" t="str">
        <f>VLOOKUP(B117,'[26]2020-21'!B:P,13,FALSE)</f>
        <v>F</v>
      </c>
      <c r="BC117" s="103" t="s">
        <v>499</v>
      </c>
      <c r="BD117" s="103" t="str">
        <f>VLOOKUP(B117,'[26]NT funded.unfunded'!$A:$AA,27,FALSE)</f>
        <v>Funded</v>
      </c>
      <c r="BE117" s="103">
        <v>1</v>
      </c>
    </row>
    <row r="118" spans="1:57" ht="18" customHeight="1" x14ac:dyDescent="0.3">
      <c r="A118" s="112">
        <v>111</v>
      </c>
      <c r="B118" s="62">
        <v>728</v>
      </c>
      <c r="C118" s="113" t="s">
        <v>111</v>
      </c>
      <c r="D118" s="113" t="s">
        <v>429</v>
      </c>
      <c r="E118" s="113" t="s">
        <v>430</v>
      </c>
      <c r="F118" s="62" t="s">
        <v>292</v>
      </c>
      <c r="G118" s="62" t="s">
        <v>292</v>
      </c>
      <c r="H118" s="113" t="s">
        <v>336</v>
      </c>
      <c r="I118" s="62" t="s">
        <v>432</v>
      </c>
      <c r="J118" s="62" t="s">
        <v>404</v>
      </c>
      <c r="K118" s="114" t="s">
        <v>4</v>
      </c>
      <c r="L118" s="116" t="s">
        <v>498</v>
      </c>
      <c r="M118" s="116" t="s">
        <v>498</v>
      </c>
      <c r="N118" s="125" t="s">
        <v>501</v>
      </c>
      <c r="O118" s="62" t="s">
        <v>404</v>
      </c>
      <c r="P118" s="62">
        <v>0</v>
      </c>
      <c r="Q118" s="62" t="e">
        <v>#VALUE!</v>
      </c>
      <c r="R118" s="115">
        <v>165</v>
      </c>
      <c r="S118" s="115">
        <v>43</v>
      </c>
      <c r="T118" s="115">
        <v>83.2</v>
      </c>
      <c r="U118" s="62" t="s">
        <v>432</v>
      </c>
      <c r="V118" s="118">
        <v>0</v>
      </c>
      <c r="W118" s="62" t="s">
        <v>404</v>
      </c>
      <c r="X118" s="62" t="s">
        <v>432</v>
      </c>
      <c r="Y118" s="62" t="s">
        <v>432</v>
      </c>
      <c r="Z118" s="62" t="s">
        <v>1</v>
      </c>
      <c r="AA118" s="115" t="s">
        <v>1</v>
      </c>
      <c r="AB118" s="119" t="s">
        <v>1</v>
      </c>
      <c r="AC118" s="118" t="s">
        <v>1</v>
      </c>
      <c r="AD118" s="118" t="s">
        <v>1</v>
      </c>
      <c r="AE118" s="120">
        <v>60.8</v>
      </c>
      <c r="AF118" s="121">
        <v>2.7</v>
      </c>
      <c r="AG118" s="115">
        <v>20.6</v>
      </c>
      <c r="AH118" s="115">
        <v>0</v>
      </c>
      <c r="AI118" s="120">
        <v>35.5</v>
      </c>
      <c r="AJ118" s="121">
        <v>59.4</v>
      </c>
      <c r="AK118" s="115" t="s">
        <v>432</v>
      </c>
      <c r="AL118" s="115" t="s">
        <v>432</v>
      </c>
      <c r="AM118" s="115">
        <v>26.4</v>
      </c>
      <c r="AN118" s="115" t="s">
        <v>404</v>
      </c>
      <c r="AO118" s="115">
        <v>69.2</v>
      </c>
      <c r="AP118" s="115">
        <v>123.5</v>
      </c>
      <c r="AQ118" s="120" t="s">
        <v>500</v>
      </c>
      <c r="AR118" s="104">
        <f>VLOOKUP(B118,[26]Budget!B:M,10,FALSE)</f>
        <v>1684492000</v>
      </c>
      <c r="AS118" s="103">
        <v>1</v>
      </c>
      <c r="AT118" s="103">
        <v>1</v>
      </c>
      <c r="AU118" s="103">
        <f t="shared" si="1"/>
        <v>728</v>
      </c>
      <c r="AV118" s="62">
        <v>751</v>
      </c>
      <c r="AW118" s="103" t="str">
        <f>VLOOKUP(B118,'[26]Audit info'!A:D,2,FALSE)</f>
        <v>Financially unqualified with findings on predetermined objectives and/or compliance with laws and regulations</v>
      </c>
      <c r="AX118" s="103" t="str">
        <f>VLOOKUP(B118,'[26]Audit info'!A:E,3,FALSE)</f>
        <v>Going concern risk / adverse / disclaimer</v>
      </c>
      <c r="AY118" s="36" t="e">
        <f>VLOOKUP(B118,'[26]List of intermediatie cities'!A:A,1,FALSE)</f>
        <v>#N/A</v>
      </c>
      <c r="AZ118" s="103" t="str">
        <f>VLOOKUP(B118,'[26]2021-22'!B:P,13,FALSE)</f>
        <v>M</v>
      </c>
      <c r="BA118" s="103" t="s">
        <v>503</v>
      </c>
      <c r="BB118" s="103" t="str">
        <f>VLOOKUP(B118,'[26]2020-21'!B:P,13,FALSE)</f>
        <v>M</v>
      </c>
      <c r="BC118" s="103" t="s">
        <v>503</v>
      </c>
      <c r="BD118" s="103" t="str">
        <f>VLOOKUP(B118,'[26]NT funded.unfunded'!$A:$AA,27,FALSE)</f>
        <v>Funded</v>
      </c>
      <c r="BE118" s="103">
        <v>1</v>
      </c>
    </row>
    <row r="119" spans="1:57" ht="18.75" customHeight="1" x14ac:dyDescent="0.3">
      <c r="A119" s="112">
        <v>112</v>
      </c>
      <c r="B119" s="62">
        <v>729</v>
      </c>
      <c r="C119" s="113" t="s">
        <v>86</v>
      </c>
      <c r="D119" s="113" t="s">
        <v>429</v>
      </c>
      <c r="E119" s="113" t="s">
        <v>434</v>
      </c>
      <c r="F119" s="62" t="s">
        <v>292</v>
      </c>
      <c r="G119" s="62" t="s">
        <v>292</v>
      </c>
      <c r="H119" s="113" t="s">
        <v>335</v>
      </c>
      <c r="I119" s="62" t="s">
        <v>432</v>
      </c>
      <c r="J119" s="62" t="s">
        <v>404</v>
      </c>
      <c r="K119" s="114" t="s">
        <v>4</v>
      </c>
      <c r="L119" s="116" t="s">
        <v>498</v>
      </c>
      <c r="M119" s="116" t="s">
        <v>498</v>
      </c>
      <c r="N119" s="124" t="s">
        <v>420</v>
      </c>
      <c r="O119" s="62" t="s">
        <v>432</v>
      </c>
      <c r="P119" s="62">
        <v>0</v>
      </c>
      <c r="Q119" s="62" t="e">
        <v>#VALUE!</v>
      </c>
      <c r="R119" s="115">
        <v>327</v>
      </c>
      <c r="S119" s="115">
        <v>189</v>
      </c>
      <c r="T119" s="115">
        <v>57</v>
      </c>
      <c r="U119" s="62" t="s">
        <v>404</v>
      </c>
      <c r="V119" s="118">
        <v>27811051</v>
      </c>
      <c r="W119" s="62" t="s">
        <v>404</v>
      </c>
      <c r="X119" s="62" t="s">
        <v>432</v>
      </c>
      <c r="Y119" s="62" t="s">
        <v>432</v>
      </c>
      <c r="Z119" s="62" t="s">
        <v>1</v>
      </c>
      <c r="AA119" s="115" t="s">
        <v>1</v>
      </c>
      <c r="AB119" s="119" t="s">
        <v>1</v>
      </c>
      <c r="AC119" s="118" t="s">
        <v>1</v>
      </c>
      <c r="AD119" s="118" t="s">
        <v>1</v>
      </c>
      <c r="AE119" s="120">
        <v>72.3</v>
      </c>
      <c r="AF119" s="121">
        <v>4.7</v>
      </c>
      <c r="AG119" s="115">
        <v>12.1</v>
      </c>
      <c r="AH119" s="115">
        <v>32</v>
      </c>
      <c r="AI119" s="120">
        <v>0</v>
      </c>
      <c r="AJ119" s="121">
        <v>49</v>
      </c>
      <c r="AK119" s="115" t="s">
        <v>404</v>
      </c>
      <c r="AL119" s="115" t="s">
        <v>432</v>
      </c>
      <c r="AM119" s="115">
        <v>40</v>
      </c>
      <c r="AN119" s="115" t="s">
        <v>404</v>
      </c>
      <c r="AO119" s="115">
        <v>0</v>
      </c>
      <c r="AP119" s="115">
        <v>0</v>
      </c>
      <c r="AQ119" s="120">
        <v>0</v>
      </c>
      <c r="AR119" s="104">
        <f>VLOOKUP(B119,[26]Budget!B:M,10,FALSE)</f>
        <v>575131242</v>
      </c>
      <c r="AS119" s="103">
        <v>1</v>
      </c>
      <c r="AT119" s="103">
        <v>1</v>
      </c>
      <c r="AU119" s="103">
        <f t="shared" si="1"/>
        <v>729</v>
      </c>
      <c r="AV119" s="62">
        <v>752</v>
      </c>
      <c r="AW119" s="103" t="str">
        <f>VLOOKUP(B119,'[26]Audit info'!A:D,2,FALSE)</f>
        <v>Financially unqualified with findings on predetermined objectives and/or compliance with laws and regulations</v>
      </c>
      <c r="AX119" s="103" t="str">
        <f>VLOOKUP(B119,'[26]Audit info'!A:E,3,FALSE)</f>
        <v>Concerning</v>
      </c>
      <c r="AY119" s="36" t="e">
        <f>VLOOKUP(B119,'[26]List of intermediatie cities'!A:A,1,FALSE)</f>
        <v>#N/A</v>
      </c>
      <c r="AZ119" s="103" t="str">
        <f>VLOOKUP(B119,'[26]2021-22'!B:P,13,FALSE)</f>
        <v>M</v>
      </c>
      <c r="BA119" s="103" t="s">
        <v>499</v>
      </c>
      <c r="BB119" s="103" t="str">
        <f>VLOOKUP(B119,'[26]2020-21'!B:P,13,FALSE)</f>
        <v>M</v>
      </c>
      <c r="BC119" s="103" t="s">
        <v>499</v>
      </c>
      <c r="BD119" s="103" t="str">
        <f>VLOOKUP(B119,'[26]NT funded.unfunded'!$A:$AA,27,FALSE)</f>
        <v>Unfunded</v>
      </c>
      <c r="BE119" s="103">
        <v>1</v>
      </c>
    </row>
    <row r="120" spans="1:57" ht="18.75" customHeight="1" x14ac:dyDescent="0.3">
      <c r="A120" s="112">
        <v>113</v>
      </c>
      <c r="B120" s="62">
        <v>730</v>
      </c>
      <c r="C120" s="113" t="s">
        <v>93</v>
      </c>
      <c r="D120" s="113" t="s">
        <v>429</v>
      </c>
      <c r="E120" s="113" t="s">
        <v>434</v>
      </c>
      <c r="F120" s="62" t="s">
        <v>292</v>
      </c>
      <c r="G120" s="62" t="s">
        <v>292</v>
      </c>
      <c r="H120" s="113" t="s">
        <v>336</v>
      </c>
      <c r="I120" s="62" t="s">
        <v>432</v>
      </c>
      <c r="J120" s="62" t="s">
        <v>404</v>
      </c>
      <c r="K120" s="114" t="s">
        <v>4</v>
      </c>
      <c r="L120" s="115" t="s">
        <v>1</v>
      </c>
      <c r="M120" s="116" t="s">
        <v>498</v>
      </c>
      <c r="N120" s="117">
        <v>1</v>
      </c>
      <c r="O120" s="62" t="s">
        <v>432</v>
      </c>
      <c r="P120" s="62">
        <v>0</v>
      </c>
      <c r="Q120" s="62" t="e">
        <v>#VALUE!</v>
      </c>
      <c r="R120" s="115">
        <v>45</v>
      </c>
      <c r="S120" s="115">
        <v>199</v>
      </c>
      <c r="T120" s="115">
        <v>55.3</v>
      </c>
      <c r="U120" s="62" t="s">
        <v>432</v>
      </c>
      <c r="V120" s="118">
        <v>0</v>
      </c>
      <c r="W120" s="62" t="s">
        <v>432</v>
      </c>
      <c r="X120" s="62" t="s">
        <v>432</v>
      </c>
      <c r="Y120" s="62" t="s">
        <v>432</v>
      </c>
      <c r="Z120" s="62" t="s">
        <v>1</v>
      </c>
      <c r="AA120" s="115" t="s">
        <v>1</v>
      </c>
      <c r="AB120" s="119" t="s">
        <v>1</v>
      </c>
      <c r="AC120" s="118" t="s">
        <v>1</v>
      </c>
      <c r="AD120" s="118" t="s">
        <v>1</v>
      </c>
      <c r="AE120" s="120">
        <v>38.6</v>
      </c>
      <c r="AF120" s="121">
        <v>11</v>
      </c>
      <c r="AG120" s="115">
        <v>25</v>
      </c>
      <c r="AH120" s="115">
        <v>0</v>
      </c>
      <c r="AI120" s="120">
        <v>0</v>
      </c>
      <c r="AJ120" s="121">
        <v>32.799999999999997</v>
      </c>
      <c r="AK120" s="115" t="s">
        <v>432</v>
      </c>
      <c r="AL120" s="115" t="s">
        <v>432</v>
      </c>
      <c r="AM120" s="115">
        <v>325.39999999999998</v>
      </c>
      <c r="AN120" s="115" t="s">
        <v>432</v>
      </c>
      <c r="AO120" s="115">
        <v>59</v>
      </c>
      <c r="AP120" s="115">
        <v>84</v>
      </c>
      <c r="AQ120" s="120">
        <v>0</v>
      </c>
      <c r="AR120" s="104">
        <f>VLOOKUP(B120,[26]Budget!B:M,10,FALSE)</f>
        <v>491782000</v>
      </c>
      <c r="AS120" s="103">
        <v>1</v>
      </c>
      <c r="AT120" s="103">
        <v>1</v>
      </c>
      <c r="AU120" s="103">
        <f t="shared" si="1"/>
        <v>730</v>
      </c>
      <c r="AV120" s="62">
        <v>753</v>
      </c>
      <c r="AW120" s="103" t="str">
        <f>VLOOKUP(B120,'[26]Audit info'!A:D,2,FALSE)</f>
        <v>Financially unqualified with findings on predetermined objectives and/or compliance with laws and regulations</v>
      </c>
      <c r="AX120" s="103" t="str">
        <f>VLOOKUP(B120,'[26]Audit info'!A:E,3,FALSE)</f>
        <v>Good</v>
      </c>
      <c r="AY120" s="36" t="e">
        <f>VLOOKUP(B120,'[26]List of intermediatie cities'!A:A,1,FALSE)</f>
        <v>#N/A</v>
      </c>
      <c r="AZ120" s="103">
        <f>VLOOKUP(B120,'[26]2021-22'!B:P,13,FALSE)</f>
        <v>1</v>
      </c>
      <c r="BA120" s="103" t="s">
        <v>503</v>
      </c>
      <c r="BB120" s="103" t="str">
        <f>VLOOKUP(B120,'[26]2020-21'!B:P,13,FALSE)</f>
        <v>F</v>
      </c>
      <c r="BC120" s="103" t="s">
        <v>499</v>
      </c>
      <c r="BD120" s="103" t="str">
        <f>VLOOKUP(B120,'[26]NT funded.unfunded'!$A:$AA,27,FALSE)</f>
        <v>Funded</v>
      </c>
      <c r="BE120" s="103">
        <v>1</v>
      </c>
    </row>
    <row r="121" spans="1:57" ht="18.75" customHeight="1" x14ac:dyDescent="0.3">
      <c r="A121" s="112">
        <v>114</v>
      </c>
      <c r="B121" s="62">
        <v>731</v>
      </c>
      <c r="C121" s="113" t="s">
        <v>112</v>
      </c>
      <c r="D121" s="113" t="s">
        <v>429</v>
      </c>
      <c r="E121" s="113" t="s">
        <v>430</v>
      </c>
      <c r="F121" s="62" t="s">
        <v>292</v>
      </c>
      <c r="G121" s="62" t="s">
        <v>292</v>
      </c>
      <c r="H121" s="113" t="s">
        <v>332</v>
      </c>
      <c r="I121" s="62" t="s">
        <v>432</v>
      </c>
      <c r="J121" s="62" t="s">
        <v>404</v>
      </c>
      <c r="K121" s="114" t="s">
        <v>4</v>
      </c>
      <c r="L121" s="115" t="s">
        <v>1</v>
      </c>
      <c r="M121" s="116" t="s">
        <v>498</v>
      </c>
      <c r="N121" s="124" t="s">
        <v>420</v>
      </c>
      <c r="O121" s="62" t="s">
        <v>432</v>
      </c>
      <c r="P121" s="62">
        <v>0</v>
      </c>
      <c r="Q121" s="62" t="e">
        <v>#VALUE!</v>
      </c>
      <c r="R121" s="115">
        <v>131</v>
      </c>
      <c r="S121" s="115">
        <v>43</v>
      </c>
      <c r="T121" s="115">
        <v>93.2</v>
      </c>
      <c r="U121" s="62" t="s">
        <v>432</v>
      </c>
      <c r="V121" s="118">
        <v>0</v>
      </c>
      <c r="W121" s="62" t="s">
        <v>432</v>
      </c>
      <c r="X121" s="62" t="s">
        <v>432</v>
      </c>
      <c r="Y121" s="62" t="s">
        <v>432</v>
      </c>
      <c r="Z121" s="62" t="s">
        <v>1</v>
      </c>
      <c r="AA121" s="115" t="s">
        <v>1</v>
      </c>
      <c r="AB121" s="119" t="s">
        <v>1</v>
      </c>
      <c r="AC121" s="118" t="s">
        <v>1</v>
      </c>
      <c r="AD121" s="118" t="s">
        <v>1</v>
      </c>
      <c r="AE121" s="120">
        <v>28.6</v>
      </c>
      <c r="AF121" s="121">
        <v>4.9000000000000004</v>
      </c>
      <c r="AG121" s="115">
        <v>18.7</v>
      </c>
      <c r="AH121" s="115">
        <v>0</v>
      </c>
      <c r="AI121" s="120">
        <v>29.52</v>
      </c>
      <c r="AJ121" s="121">
        <v>36.6</v>
      </c>
      <c r="AK121" s="115" t="s">
        <v>432</v>
      </c>
      <c r="AL121" s="115" t="s">
        <v>432</v>
      </c>
      <c r="AM121" s="115">
        <v>107.6</v>
      </c>
      <c r="AN121" s="115" t="s">
        <v>432</v>
      </c>
      <c r="AO121" s="115">
        <v>23.3</v>
      </c>
      <c r="AP121" s="115">
        <v>94</v>
      </c>
      <c r="AQ121" s="120">
        <v>0</v>
      </c>
      <c r="AR121" s="104">
        <f>VLOOKUP(B121,[26]Budget!B:M,10,FALSE)</f>
        <v>1419976099</v>
      </c>
      <c r="AS121" s="103">
        <v>1</v>
      </c>
      <c r="AT121" s="103">
        <v>1</v>
      </c>
      <c r="AU121" s="103">
        <f t="shared" si="1"/>
        <v>731</v>
      </c>
      <c r="AV121" s="62">
        <v>754</v>
      </c>
      <c r="AW121" s="103" t="str">
        <f>VLOOKUP(B121,'[26]Audit info'!A:D,2,FALSE)</f>
        <v>Financially unqualified with findings on predetermined objectives and/or compliance with laws and regulations</v>
      </c>
      <c r="AX121" s="103" t="str">
        <f>VLOOKUP(B121,'[26]Audit info'!A:E,3,FALSE)</f>
        <v>Concerning</v>
      </c>
      <c r="AY121" s="36" t="e">
        <f>VLOOKUP(B121,'[26]List of intermediatie cities'!A:A,1,FALSE)</f>
        <v>#N/A</v>
      </c>
      <c r="AZ121" s="103" t="str">
        <f>VLOOKUP(B121,'[26]2021-22'!B:P,13,FALSE)</f>
        <v>F</v>
      </c>
      <c r="BA121" s="122" t="s">
        <v>503</v>
      </c>
      <c r="BB121" s="103" t="str">
        <f>VLOOKUP(B121,'[26]2020-21'!B:P,13,FALSE)</f>
        <v>F</v>
      </c>
      <c r="BC121" s="103" t="s">
        <v>503</v>
      </c>
      <c r="BD121" s="103" t="str">
        <f>VLOOKUP(B121,'[26]NT funded.unfunded'!$A:$AA,27,FALSE)</f>
        <v>Funded</v>
      </c>
      <c r="BE121" s="103">
        <v>1</v>
      </c>
    </row>
    <row r="122" spans="1:57" ht="18.75" customHeight="1" x14ac:dyDescent="0.3">
      <c r="A122" s="112">
        <v>115</v>
      </c>
      <c r="B122" s="62">
        <v>732</v>
      </c>
      <c r="C122" s="113" t="s">
        <v>107</v>
      </c>
      <c r="D122" s="113" t="s">
        <v>429</v>
      </c>
      <c r="E122" s="113" t="s">
        <v>434</v>
      </c>
      <c r="F122" s="62" t="s">
        <v>292</v>
      </c>
      <c r="G122" s="62" t="s">
        <v>292</v>
      </c>
      <c r="H122" s="113" t="s">
        <v>338</v>
      </c>
      <c r="I122" s="62" t="s">
        <v>432</v>
      </c>
      <c r="J122" s="62" t="s">
        <v>404</v>
      </c>
      <c r="K122" s="114" t="s">
        <v>4</v>
      </c>
      <c r="L122" s="115" t="s">
        <v>1</v>
      </c>
      <c r="M122" s="116" t="s">
        <v>498</v>
      </c>
      <c r="N122" s="117">
        <v>1</v>
      </c>
      <c r="O122" s="62" t="s">
        <v>432</v>
      </c>
      <c r="P122" s="62">
        <v>0</v>
      </c>
      <c r="Q122" s="62" t="e">
        <v>#VALUE!</v>
      </c>
      <c r="R122" s="115">
        <v>59</v>
      </c>
      <c r="S122" s="115">
        <v>19</v>
      </c>
      <c r="T122" s="115">
        <v>79.599999999999994</v>
      </c>
      <c r="U122" s="62" t="s">
        <v>432</v>
      </c>
      <c r="V122" s="118">
        <v>0</v>
      </c>
      <c r="W122" s="62" t="s">
        <v>432</v>
      </c>
      <c r="X122" s="62" t="s">
        <v>432</v>
      </c>
      <c r="Y122" s="62" t="s">
        <v>432</v>
      </c>
      <c r="Z122" s="62" t="s">
        <v>1</v>
      </c>
      <c r="AA122" s="115" t="s">
        <v>1</v>
      </c>
      <c r="AB122" s="119" t="s">
        <v>1</v>
      </c>
      <c r="AC122" s="118" t="s">
        <v>1</v>
      </c>
      <c r="AD122" s="118" t="s">
        <v>1</v>
      </c>
      <c r="AE122" s="120">
        <v>13.1</v>
      </c>
      <c r="AF122" s="121">
        <v>6.7</v>
      </c>
      <c r="AG122" s="115">
        <v>14.8</v>
      </c>
      <c r="AH122" s="115">
        <v>0</v>
      </c>
      <c r="AI122" s="120">
        <v>0</v>
      </c>
      <c r="AJ122" s="121">
        <v>20.399999999999999</v>
      </c>
      <c r="AK122" s="115" t="s">
        <v>432</v>
      </c>
      <c r="AL122" s="115" t="s">
        <v>432</v>
      </c>
      <c r="AM122" s="115">
        <v>381.8</v>
      </c>
      <c r="AN122" s="115" t="s">
        <v>432</v>
      </c>
      <c r="AO122" s="115">
        <v>0</v>
      </c>
      <c r="AP122" s="115">
        <v>0</v>
      </c>
      <c r="AQ122" s="120">
        <v>0</v>
      </c>
      <c r="AR122" s="104">
        <f>VLOOKUP(B122,[26]Budget!B:M,10,FALSE)</f>
        <v>332507091</v>
      </c>
      <c r="AS122" s="103">
        <v>1</v>
      </c>
      <c r="AT122" s="103">
        <v>1</v>
      </c>
      <c r="AU122" s="103">
        <f t="shared" si="1"/>
        <v>732</v>
      </c>
      <c r="AV122" s="62">
        <v>755</v>
      </c>
      <c r="AW122" s="103" t="str">
        <f>VLOOKUP(B122,'[26]Audit info'!A:D,2,FALSE)</f>
        <v>Financially unqualified with findings on predetermined objectives and/or compliance with laws and regulations</v>
      </c>
      <c r="AX122" s="103" t="str">
        <f>VLOOKUP(B122,'[26]Audit info'!A:E,3,FALSE)</f>
        <v>Good</v>
      </c>
      <c r="AY122" s="36" t="e">
        <f>VLOOKUP(B122,'[26]List of intermediatie cities'!A:A,1,FALSE)</f>
        <v>#N/A</v>
      </c>
      <c r="AZ122" s="103" t="str">
        <f>VLOOKUP(B122,'[26]2021-22'!B:P,13,FALSE)</f>
        <v>F</v>
      </c>
      <c r="BA122" s="122" t="s">
        <v>499</v>
      </c>
      <c r="BB122" s="103">
        <f>VLOOKUP(B122,'[26]2020-21'!B:P,13,FALSE)</f>
        <v>1</v>
      </c>
      <c r="BC122" s="103" t="s">
        <v>503</v>
      </c>
      <c r="BD122" s="103" t="str">
        <f>VLOOKUP(B122,'[26]NT funded.unfunded'!$A:$AA,27,FALSE)</f>
        <v>Funded</v>
      </c>
      <c r="BE122" s="103">
        <v>1</v>
      </c>
    </row>
    <row r="123" spans="1:57" ht="18.75" customHeight="1" x14ac:dyDescent="0.3">
      <c r="A123" s="112">
        <v>116</v>
      </c>
      <c r="B123" s="62">
        <v>733</v>
      </c>
      <c r="C123" s="113" t="s">
        <v>15</v>
      </c>
      <c r="D123" s="113" t="s">
        <v>429</v>
      </c>
      <c r="E123" s="113" t="s">
        <v>505</v>
      </c>
      <c r="F123" s="62" t="s">
        <v>292</v>
      </c>
      <c r="G123" s="62" t="s">
        <v>292</v>
      </c>
      <c r="H123" s="113" t="s">
        <v>309</v>
      </c>
      <c r="I123" s="62" t="s">
        <v>432</v>
      </c>
      <c r="J123" s="62" t="s">
        <v>404</v>
      </c>
      <c r="K123" s="127" t="s">
        <v>3</v>
      </c>
      <c r="L123" s="115" t="s">
        <v>1</v>
      </c>
      <c r="M123" s="115" t="s">
        <v>1</v>
      </c>
      <c r="N123" s="124" t="s">
        <v>420</v>
      </c>
      <c r="O123" s="62" t="s">
        <v>432</v>
      </c>
      <c r="P123" s="62">
        <v>0</v>
      </c>
      <c r="Q123" s="62" t="e">
        <v>#VALUE!</v>
      </c>
      <c r="R123" s="115">
        <v>43</v>
      </c>
      <c r="S123" s="115">
        <v>115</v>
      </c>
      <c r="T123" s="115">
        <v>12.7</v>
      </c>
      <c r="U123" s="62" t="s">
        <v>432</v>
      </c>
      <c r="V123" s="118">
        <v>0</v>
      </c>
      <c r="W123" s="62" t="s">
        <v>432</v>
      </c>
      <c r="X123" s="62" t="s">
        <v>432</v>
      </c>
      <c r="Y123" s="62" t="s">
        <v>432</v>
      </c>
      <c r="Z123" s="62" t="s">
        <v>1</v>
      </c>
      <c r="AA123" s="115" t="s">
        <v>1</v>
      </c>
      <c r="AB123" s="119" t="s">
        <v>1</v>
      </c>
      <c r="AC123" s="118" t="s">
        <v>1</v>
      </c>
      <c r="AD123" s="118" t="s">
        <v>1</v>
      </c>
      <c r="AE123" s="120">
        <v>26.4</v>
      </c>
      <c r="AF123" s="121">
        <v>7.1</v>
      </c>
      <c r="AG123" s="115">
        <v>17.5</v>
      </c>
      <c r="AH123" s="115">
        <v>8.1</v>
      </c>
      <c r="AI123" s="120">
        <v>56.6</v>
      </c>
      <c r="AJ123" s="121">
        <v>51.7</v>
      </c>
      <c r="AK123" s="115" t="s">
        <v>404</v>
      </c>
      <c r="AL123" s="115" t="s">
        <v>432</v>
      </c>
      <c r="AM123" s="115">
        <v>147.9</v>
      </c>
      <c r="AN123" s="115" t="s">
        <v>432</v>
      </c>
      <c r="AO123" s="115">
        <v>47.7</v>
      </c>
      <c r="AP123" s="115">
        <v>159.5</v>
      </c>
      <c r="AQ123" s="120">
        <v>0</v>
      </c>
      <c r="AR123" s="104">
        <f>VLOOKUP(B123,[26]Budget!B:M,10,FALSE)</f>
        <v>5711192287</v>
      </c>
      <c r="AS123" s="103">
        <v>1</v>
      </c>
      <c r="AT123" s="103">
        <v>1</v>
      </c>
      <c r="AU123" s="103">
        <f t="shared" si="1"/>
        <v>733</v>
      </c>
      <c r="AV123" s="62">
        <v>757</v>
      </c>
      <c r="AW123" s="103" t="str">
        <f>VLOOKUP(B123,'[26]Audit info'!A:D,2,FALSE)</f>
        <v>Financially unqualified with no findings on predetermined objectives or compliance with laws and regulations</v>
      </c>
      <c r="AX123" s="103" t="str">
        <f>VLOOKUP(B123,'[26]Audit info'!A:E,3,FALSE)</f>
        <v>Concerning</v>
      </c>
      <c r="AY123" s="36">
        <f>VLOOKUP(B123,'[26]List of intermediatie cities'!A:A,1,FALSE)</f>
        <v>733</v>
      </c>
      <c r="AZ123" s="103">
        <f>VLOOKUP(B123,'[26]2021-22'!B:P,13,FALSE)</f>
        <v>1</v>
      </c>
      <c r="BA123" s="103" t="s">
        <v>504</v>
      </c>
      <c r="BB123" s="103">
        <f>VLOOKUP(B123,'[26]2020-21'!B:P,13,FALSE)</f>
        <v>1</v>
      </c>
      <c r="BC123" s="103" t="s">
        <v>504</v>
      </c>
      <c r="BD123" s="103" t="str">
        <f>VLOOKUP(B123,'[26]NT funded.unfunded'!$A:$AA,27,FALSE)</f>
        <v>Funded</v>
      </c>
    </row>
    <row r="124" spans="1:57" ht="18" customHeight="1" x14ac:dyDescent="0.3">
      <c r="A124" s="112">
        <v>117</v>
      </c>
      <c r="B124" s="62">
        <v>734</v>
      </c>
      <c r="C124" s="113" t="s">
        <v>205</v>
      </c>
      <c r="D124" s="113" t="s">
        <v>429</v>
      </c>
      <c r="E124" s="113" t="s">
        <v>430</v>
      </c>
      <c r="F124" s="62" t="s">
        <v>292</v>
      </c>
      <c r="G124" s="62" t="s">
        <v>292</v>
      </c>
      <c r="H124" s="113" t="s">
        <v>338</v>
      </c>
      <c r="I124" s="62" t="s">
        <v>404</v>
      </c>
      <c r="J124" s="62" t="s">
        <v>404</v>
      </c>
      <c r="K124" s="123" t="s">
        <v>5</v>
      </c>
      <c r="L124" s="116" t="s">
        <v>498</v>
      </c>
      <c r="M124" s="116" t="s">
        <v>498</v>
      </c>
      <c r="N124" s="124" t="s">
        <v>420</v>
      </c>
      <c r="O124" s="62" t="s">
        <v>432</v>
      </c>
      <c r="P124" s="62">
        <v>0</v>
      </c>
      <c r="Q124" s="62" t="e">
        <v>#VALUE!</v>
      </c>
      <c r="R124" s="115">
        <v>377</v>
      </c>
      <c r="S124" s="115">
        <v>901</v>
      </c>
      <c r="T124" s="115">
        <v>38</v>
      </c>
      <c r="U124" s="62" t="s">
        <v>432</v>
      </c>
      <c r="V124" s="118">
        <v>0</v>
      </c>
      <c r="W124" s="62" t="s">
        <v>432</v>
      </c>
      <c r="X124" s="62" t="s">
        <v>432</v>
      </c>
      <c r="Y124" s="62" t="s">
        <v>432</v>
      </c>
      <c r="Z124" s="62" t="s">
        <v>1</v>
      </c>
      <c r="AA124" s="115" t="s">
        <v>1</v>
      </c>
      <c r="AB124" s="119" t="s">
        <v>1</v>
      </c>
      <c r="AC124" s="118" t="s">
        <v>1</v>
      </c>
      <c r="AD124" s="118" t="s">
        <v>1</v>
      </c>
      <c r="AE124" s="120">
        <v>75</v>
      </c>
      <c r="AF124" s="121">
        <v>2</v>
      </c>
      <c r="AG124" s="115">
        <v>36</v>
      </c>
      <c r="AH124" s="115">
        <v>90</v>
      </c>
      <c r="AI124" s="120">
        <v>46</v>
      </c>
      <c r="AJ124" s="121">
        <v>38</v>
      </c>
      <c r="AK124" s="115" t="s">
        <v>432</v>
      </c>
      <c r="AL124" s="115" t="s">
        <v>432</v>
      </c>
      <c r="AM124" s="115">
        <v>142</v>
      </c>
      <c r="AN124" s="115" t="s">
        <v>432</v>
      </c>
      <c r="AO124" s="115">
        <v>0</v>
      </c>
      <c r="AP124" s="115">
        <v>0</v>
      </c>
      <c r="AQ124" s="120">
        <v>0</v>
      </c>
      <c r="AR124" s="104">
        <f>VLOOKUP(B124,[26]Budget!B:M,10,FALSE)</f>
        <v>866711578</v>
      </c>
      <c r="AS124" s="103">
        <v>1</v>
      </c>
      <c r="AT124" s="103">
        <v>1</v>
      </c>
      <c r="AU124" s="103">
        <f t="shared" si="1"/>
        <v>734</v>
      </c>
      <c r="AV124" s="62">
        <v>758</v>
      </c>
      <c r="AW124" s="103" t="str">
        <f>VLOOKUP(B124,'[26]Audit info'!A:D,2,FALSE)</f>
        <v>Qualified</v>
      </c>
      <c r="AX124" s="103" t="str">
        <f>VLOOKUP(B124,'[26]Audit info'!A:E,3,FALSE)</f>
        <v>Concerning</v>
      </c>
      <c r="AY124" s="36" t="e">
        <f>VLOOKUP(B124,'[26]List of intermediatie cities'!A:A,1,FALSE)</f>
        <v>#N/A</v>
      </c>
      <c r="AZ124" s="103" t="str">
        <f>VLOOKUP(B124,'[26]2021-22'!B:P,13,FALSE)</f>
        <v>M</v>
      </c>
      <c r="BA124" s="103" t="s">
        <v>499</v>
      </c>
      <c r="BB124" s="103" t="str">
        <f>VLOOKUP(B124,'[26]2020-21'!B:P,13,FALSE)</f>
        <v>M</v>
      </c>
      <c r="BC124" s="103" t="s">
        <v>499</v>
      </c>
      <c r="BD124" s="103" t="str">
        <f>VLOOKUP(B124,'[26]NT funded.unfunded'!$A:$AA,27,FALSE)</f>
        <v>Unfunded</v>
      </c>
      <c r="BE124" s="103">
        <v>1</v>
      </c>
    </row>
    <row r="125" spans="1:57" ht="18.75" customHeight="1" x14ac:dyDescent="0.3">
      <c r="A125" s="112">
        <v>118</v>
      </c>
      <c r="B125" s="62">
        <v>735</v>
      </c>
      <c r="C125" s="113" t="s">
        <v>16</v>
      </c>
      <c r="D125" s="113" t="s">
        <v>429</v>
      </c>
      <c r="E125" s="113" t="s">
        <v>434</v>
      </c>
      <c r="F125" s="62" t="s">
        <v>292</v>
      </c>
      <c r="G125" s="62" t="s">
        <v>292</v>
      </c>
      <c r="H125" s="113" t="s">
        <v>309</v>
      </c>
      <c r="I125" s="62" t="s">
        <v>432</v>
      </c>
      <c r="J125" s="62" t="s">
        <v>404</v>
      </c>
      <c r="K125" s="127" t="s">
        <v>3</v>
      </c>
      <c r="L125" s="115" t="s">
        <v>1</v>
      </c>
      <c r="M125" s="115" t="s">
        <v>1</v>
      </c>
      <c r="N125" s="117">
        <v>1</v>
      </c>
      <c r="O125" s="62" t="s">
        <v>432</v>
      </c>
      <c r="P125" s="62">
        <v>0</v>
      </c>
      <c r="Q125" s="62" t="e">
        <v>#VALUE!</v>
      </c>
      <c r="R125" s="115">
        <v>30</v>
      </c>
      <c r="S125" s="115">
        <v>140</v>
      </c>
      <c r="T125" s="115">
        <v>79</v>
      </c>
      <c r="U125" s="62" t="s">
        <v>404</v>
      </c>
      <c r="V125" s="118">
        <v>17928049</v>
      </c>
      <c r="W125" s="62" t="s">
        <v>432</v>
      </c>
      <c r="X125" s="62" t="s">
        <v>432</v>
      </c>
      <c r="Y125" s="62" t="s">
        <v>432</v>
      </c>
      <c r="Z125" s="62" t="s">
        <v>1</v>
      </c>
      <c r="AA125" s="115" t="s">
        <v>1</v>
      </c>
      <c r="AB125" s="119" t="s">
        <v>1</v>
      </c>
      <c r="AC125" s="118" t="s">
        <v>1</v>
      </c>
      <c r="AD125" s="118" t="s">
        <v>1</v>
      </c>
      <c r="AE125" s="120">
        <v>12</v>
      </c>
      <c r="AF125" s="121">
        <v>5</v>
      </c>
      <c r="AG125" s="115">
        <v>10</v>
      </c>
      <c r="AH125" s="115">
        <v>18</v>
      </c>
      <c r="AI125" s="120">
        <v>0</v>
      </c>
      <c r="AJ125" s="121">
        <v>13.8</v>
      </c>
      <c r="AK125" s="115" t="s">
        <v>432</v>
      </c>
      <c r="AL125" s="115" t="s">
        <v>432</v>
      </c>
      <c r="AM125" s="115">
        <v>206.3</v>
      </c>
      <c r="AN125" s="115" t="s">
        <v>432</v>
      </c>
      <c r="AO125" s="115">
        <v>0</v>
      </c>
      <c r="AP125" s="115">
        <v>0</v>
      </c>
      <c r="AQ125" s="120">
        <v>0</v>
      </c>
      <c r="AR125" s="104">
        <f>VLOOKUP(B125,[26]Budget!B:M,10,FALSE)</f>
        <v>509938710</v>
      </c>
      <c r="AS125" s="103">
        <v>1</v>
      </c>
      <c r="AT125" s="103">
        <v>1</v>
      </c>
      <c r="AU125" s="103">
        <f t="shared" si="1"/>
        <v>735</v>
      </c>
      <c r="AV125" s="62">
        <v>759</v>
      </c>
      <c r="AW125" s="103" t="str">
        <f>VLOOKUP(B125,'[26]Audit info'!A:D,2,FALSE)</f>
        <v>Financially unqualified with no findings on predetermined objectives or compliance with laws and regulations</v>
      </c>
      <c r="AX125" s="103" t="str">
        <f>VLOOKUP(B125,'[26]Audit info'!A:E,3,FALSE)</f>
        <v>Good</v>
      </c>
      <c r="AY125" s="36" t="e">
        <f>VLOOKUP(B125,'[26]List of intermediatie cities'!A:A,1,FALSE)</f>
        <v>#N/A</v>
      </c>
      <c r="AZ125" s="103" t="str">
        <f>VLOOKUP(B125,'[26]2021-22'!B:P,13,FALSE)</f>
        <v>F</v>
      </c>
      <c r="BA125" s="122" t="s">
        <v>499</v>
      </c>
      <c r="BB125" s="103">
        <f>VLOOKUP(B125,'[26]2020-21'!B:P,13,FALSE)</f>
        <v>1</v>
      </c>
      <c r="BC125" s="103" t="s">
        <v>503</v>
      </c>
      <c r="BD125" s="103" t="str">
        <f>VLOOKUP(B125,'[26]NT funded.unfunded'!$A:$AA,27,FALSE)</f>
        <v>Funded</v>
      </c>
    </row>
    <row r="126" spans="1:57" ht="18.75" customHeight="1" x14ac:dyDescent="0.3">
      <c r="A126" s="112">
        <v>119</v>
      </c>
      <c r="B126" s="62">
        <v>736</v>
      </c>
      <c r="C126" s="113" t="s">
        <v>83</v>
      </c>
      <c r="D126" s="113" t="s">
        <v>429</v>
      </c>
      <c r="E126" s="113" t="s">
        <v>434</v>
      </c>
      <c r="F126" s="62" t="s">
        <v>292</v>
      </c>
      <c r="G126" s="62" t="s">
        <v>292</v>
      </c>
      <c r="H126" s="113" t="s">
        <v>332</v>
      </c>
      <c r="I126" s="62" t="s">
        <v>432</v>
      </c>
      <c r="J126" s="62" t="s">
        <v>404</v>
      </c>
      <c r="K126" s="114" t="s">
        <v>4</v>
      </c>
      <c r="L126" s="116" t="s">
        <v>498</v>
      </c>
      <c r="M126" s="116" t="s">
        <v>498</v>
      </c>
      <c r="N126" s="125" t="s">
        <v>501</v>
      </c>
      <c r="O126" s="62" t="s">
        <v>404</v>
      </c>
      <c r="P126" s="62">
        <v>0</v>
      </c>
      <c r="Q126" s="62" t="e">
        <v>#VALUE!</v>
      </c>
      <c r="R126" s="115">
        <v>93</v>
      </c>
      <c r="S126" s="115">
        <v>36</v>
      </c>
      <c r="T126" s="115">
        <v>79.599999999999994</v>
      </c>
      <c r="U126" s="62" t="s">
        <v>404</v>
      </c>
      <c r="V126" s="118">
        <v>83650543</v>
      </c>
      <c r="W126" s="62" t="s">
        <v>404</v>
      </c>
      <c r="X126" s="62" t="s">
        <v>432</v>
      </c>
      <c r="Y126" s="62" t="s">
        <v>432</v>
      </c>
      <c r="Z126" s="62" t="s">
        <v>1</v>
      </c>
      <c r="AA126" s="115" t="s">
        <v>1</v>
      </c>
      <c r="AB126" s="119" t="s">
        <v>1</v>
      </c>
      <c r="AC126" s="118" t="s">
        <v>1</v>
      </c>
      <c r="AD126" s="118" t="s">
        <v>1</v>
      </c>
      <c r="AE126" s="120">
        <v>18.3</v>
      </c>
      <c r="AF126" s="121">
        <v>2.6</v>
      </c>
      <c r="AG126" s="115">
        <v>9.1</v>
      </c>
      <c r="AH126" s="115">
        <v>24</v>
      </c>
      <c r="AI126" s="120">
        <v>0</v>
      </c>
      <c r="AJ126" s="121">
        <v>37</v>
      </c>
      <c r="AK126" s="115" t="s">
        <v>404</v>
      </c>
      <c r="AL126" s="115" t="s">
        <v>432</v>
      </c>
      <c r="AM126" s="115">
        <v>92.6</v>
      </c>
      <c r="AN126" s="115" t="s">
        <v>404</v>
      </c>
      <c r="AO126" s="115">
        <v>9.6</v>
      </c>
      <c r="AP126" s="115">
        <v>4.9000000000000004</v>
      </c>
      <c r="AQ126" s="120">
        <v>1</v>
      </c>
      <c r="AR126" s="104">
        <f>VLOOKUP(B126,[26]Budget!B:M,10,FALSE)</f>
        <v>663536149</v>
      </c>
      <c r="AS126" s="103">
        <v>1</v>
      </c>
      <c r="AT126" s="103">
        <v>1</v>
      </c>
      <c r="AU126" s="103">
        <f t="shared" si="1"/>
        <v>736</v>
      </c>
      <c r="AV126" s="62">
        <v>760</v>
      </c>
      <c r="AW126" s="103" t="str">
        <f>VLOOKUP(B126,'[26]Audit info'!A:D,2,FALSE)</f>
        <v>Financially unqualified with findings on predetermined objectives and/or compliance with laws and regulations</v>
      </c>
      <c r="AX126" s="103" t="str">
        <f>VLOOKUP(B126,'[26]Audit info'!A:E,3,FALSE)</f>
        <v>Going concern risk / adverse / disclaimer</v>
      </c>
      <c r="AY126" s="36" t="e">
        <f>VLOOKUP(B126,'[26]List of intermediatie cities'!A:A,1,FALSE)</f>
        <v>#N/A</v>
      </c>
      <c r="AZ126" s="103" t="str">
        <f>VLOOKUP(B126,'[26]2021-22'!B:P,13,FALSE)</f>
        <v>F</v>
      </c>
      <c r="BA126" s="103" t="s">
        <v>504</v>
      </c>
      <c r="BB126" s="103" t="str">
        <f>VLOOKUP(B126,'[26]2020-21'!B:P,13,FALSE)</f>
        <v>F</v>
      </c>
      <c r="BC126" s="103" t="s">
        <v>504</v>
      </c>
      <c r="BD126" s="103" t="str">
        <f>VLOOKUP(B126,'[26]NT funded.unfunded'!$A:$AA,27,FALSE)</f>
        <v>Funded</v>
      </c>
      <c r="BE126" s="103">
        <v>1</v>
      </c>
    </row>
    <row r="127" spans="1:57" ht="18.75" customHeight="1" x14ac:dyDescent="0.3">
      <c r="A127" s="112">
        <v>120</v>
      </c>
      <c r="B127" s="62">
        <v>737</v>
      </c>
      <c r="C127" s="113" t="s">
        <v>95</v>
      </c>
      <c r="D127" s="113" t="s">
        <v>429</v>
      </c>
      <c r="E127" s="113" t="s">
        <v>434</v>
      </c>
      <c r="F127" s="62" t="s">
        <v>292</v>
      </c>
      <c r="G127" s="62" t="s">
        <v>292</v>
      </c>
      <c r="H127" s="113" t="s">
        <v>332</v>
      </c>
      <c r="I127" s="62" t="s">
        <v>432</v>
      </c>
      <c r="J127" s="62" t="s">
        <v>404</v>
      </c>
      <c r="K127" s="114" t="s">
        <v>4</v>
      </c>
      <c r="L127" s="115" t="s">
        <v>1</v>
      </c>
      <c r="M127" s="116" t="s">
        <v>498</v>
      </c>
      <c r="N127" s="124" t="s">
        <v>420</v>
      </c>
      <c r="O127" s="62" t="s">
        <v>432</v>
      </c>
      <c r="P127" s="62">
        <v>0</v>
      </c>
      <c r="Q127" s="62" t="e">
        <v>#VALUE!</v>
      </c>
      <c r="R127" s="115">
        <v>55</v>
      </c>
      <c r="S127" s="115">
        <v>145</v>
      </c>
      <c r="T127" s="115">
        <v>82.8</v>
      </c>
      <c r="U127" s="62" t="s">
        <v>432</v>
      </c>
      <c r="V127" s="118">
        <v>0</v>
      </c>
      <c r="W127" s="62" t="s">
        <v>432</v>
      </c>
      <c r="X127" s="62" t="s">
        <v>432</v>
      </c>
      <c r="Y127" s="62" t="s">
        <v>432</v>
      </c>
      <c r="Z127" s="62" t="s">
        <v>1</v>
      </c>
      <c r="AA127" s="115" t="s">
        <v>1</v>
      </c>
      <c r="AB127" s="119" t="s">
        <v>1</v>
      </c>
      <c r="AC127" s="118" t="s">
        <v>1</v>
      </c>
      <c r="AD127" s="118" t="s">
        <v>1</v>
      </c>
      <c r="AE127" s="120">
        <v>26.2</v>
      </c>
      <c r="AF127" s="121">
        <v>3.4</v>
      </c>
      <c r="AG127" s="115">
        <v>17.600000000000001</v>
      </c>
      <c r="AH127" s="115">
        <v>0</v>
      </c>
      <c r="AI127" s="120">
        <v>0</v>
      </c>
      <c r="AJ127" s="121">
        <v>15.5</v>
      </c>
      <c r="AK127" s="115" t="s">
        <v>432</v>
      </c>
      <c r="AL127" s="115" t="s">
        <v>432</v>
      </c>
      <c r="AM127" s="115">
        <v>453.6</v>
      </c>
      <c r="AN127" s="115" t="s">
        <v>432</v>
      </c>
      <c r="AO127" s="115">
        <v>0</v>
      </c>
      <c r="AP127" s="115">
        <v>0</v>
      </c>
      <c r="AQ127" s="120">
        <v>0</v>
      </c>
      <c r="AR127" s="104">
        <f>VLOOKUP(B127,[26]Budget!B:M,10,FALSE)</f>
        <v>267739765</v>
      </c>
      <c r="AS127" s="103">
        <v>1</v>
      </c>
      <c r="AT127" s="103">
        <v>1</v>
      </c>
      <c r="AU127" s="103">
        <f t="shared" si="1"/>
        <v>737</v>
      </c>
      <c r="AV127" s="62">
        <v>761</v>
      </c>
      <c r="AW127" s="103" t="str">
        <f>VLOOKUP(B127,'[26]Audit info'!A:D,2,FALSE)</f>
        <v>Financially unqualified with findings on predetermined objectives and/or compliance with laws and regulations</v>
      </c>
      <c r="AX127" s="103" t="str">
        <f>VLOOKUP(B127,'[26]Audit info'!A:E,3,FALSE)</f>
        <v>Concerning</v>
      </c>
      <c r="AY127" s="36" t="e">
        <f>VLOOKUP(B127,'[26]List of intermediatie cities'!A:A,1,FALSE)</f>
        <v>#N/A</v>
      </c>
      <c r="AZ127" s="103" t="str">
        <f>VLOOKUP(B127,'[26]2021-22'!B:P,13,FALSE)</f>
        <v>F</v>
      </c>
      <c r="BA127" s="122" t="s">
        <v>503</v>
      </c>
      <c r="BB127" s="103" t="str">
        <f>VLOOKUP(B127,'[26]2020-21'!B:P,13,FALSE)</f>
        <v>F</v>
      </c>
      <c r="BC127" s="103" t="s">
        <v>503</v>
      </c>
      <c r="BD127" s="103" t="str">
        <f>VLOOKUP(B127,'[26]NT funded.unfunded'!$A:$AA,27,FALSE)</f>
        <v>Funded</v>
      </c>
      <c r="BE127" s="103">
        <v>1</v>
      </c>
    </row>
    <row r="128" spans="1:57" ht="18.75" customHeight="1" x14ac:dyDescent="0.3">
      <c r="A128" s="112">
        <v>121</v>
      </c>
      <c r="B128" s="62">
        <v>739</v>
      </c>
      <c r="C128" s="113" t="s">
        <v>89</v>
      </c>
      <c r="D128" s="113" t="s">
        <v>429</v>
      </c>
      <c r="E128" s="113" t="s">
        <v>434</v>
      </c>
      <c r="F128" s="62" t="s">
        <v>292</v>
      </c>
      <c r="G128" s="62" t="s">
        <v>292</v>
      </c>
      <c r="H128" s="113" t="s">
        <v>336</v>
      </c>
      <c r="I128" s="62" t="s">
        <v>432</v>
      </c>
      <c r="J128" s="62" t="s">
        <v>404</v>
      </c>
      <c r="K128" s="114" t="s">
        <v>4</v>
      </c>
      <c r="L128" s="115" t="s">
        <v>1</v>
      </c>
      <c r="M128" s="116" t="s">
        <v>498</v>
      </c>
      <c r="N128" s="117">
        <v>1</v>
      </c>
      <c r="O128" s="62" t="s">
        <v>432</v>
      </c>
      <c r="P128" s="62">
        <v>0</v>
      </c>
      <c r="Q128" s="62" t="e">
        <v>#VALUE!</v>
      </c>
      <c r="R128" s="115">
        <v>18</v>
      </c>
      <c r="S128" s="115">
        <v>28</v>
      </c>
      <c r="T128" s="115">
        <v>56.7</v>
      </c>
      <c r="U128" s="62" t="s">
        <v>432</v>
      </c>
      <c r="V128" s="118">
        <v>0</v>
      </c>
      <c r="W128" s="62" t="s">
        <v>432</v>
      </c>
      <c r="X128" s="62" t="s">
        <v>432</v>
      </c>
      <c r="Y128" s="62" t="s">
        <v>432</v>
      </c>
      <c r="Z128" s="62" t="s">
        <v>1</v>
      </c>
      <c r="AA128" s="115" t="s">
        <v>1</v>
      </c>
      <c r="AB128" s="119" t="s">
        <v>1</v>
      </c>
      <c r="AC128" s="118" t="s">
        <v>1</v>
      </c>
      <c r="AD128" s="118" t="s">
        <v>1</v>
      </c>
      <c r="AE128" s="120">
        <v>24.9</v>
      </c>
      <c r="AF128" s="121">
        <v>3.3</v>
      </c>
      <c r="AG128" s="115">
        <v>14.4</v>
      </c>
      <c r="AH128" s="115">
        <v>10</v>
      </c>
      <c r="AI128" s="120">
        <v>0</v>
      </c>
      <c r="AJ128" s="121">
        <v>27.1</v>
      </c>
      <c r="AK128" s="115" t="s">
        <v>432</v>
      </c>
      <c r="AL128" s="115" t="s">
        <v>432</v>
      </c>
      <c r="AM128" s="115">
        <v>343.3</v>
      </c>
      <c r="AN128" s="115" t="s">
        <v>432</v>
      </c>
      <c r="AO128" s="115">
        <v>100</v>
      </c>
      <c r="AP128" s="115">
        <v>26.8</v>
      </c>
      <c r="AQ128" s="120">
        <v>0</v>
      </c>
      <c r="AR128" s="104">
        <f>VLOOKUP(B128,[26]Budget!B:M,10,FALSE)</f>
        <v>320841000</v>
      </c>
      <c r="AS128" s="103">
        <v>1</v>
      </c>
      <c r="AT128" s="103">
        <v>1</v>
      </c>
      <c r="AU128" s="103">
        <f t="shared" si="1"/>
        <v>739</v>
      </c>
      <c r="AV128" s="62">
        <v>762</v>
      </c>
      <c r="AW128" s="103" t="str">
        <f>VLOOKUP(B128,'[26]Audit info'!A:D,2,FALSE)</f>
        <v>Financially unqualified with findings on predetermined objectives and/or compliance with laws and regulations</v>
      </c>
      <c r="AX128" s="103" t="str">
        <f>VLOOKUP(B128,'[26]Audit info'!A:E,3,FALSE)</f>
        <v>Good</v>
      </c>
      <c r="AY128" s="36" t="e">
        <f>VLOOKUP(B128,'[26]List of intermediatie cities'!A:A,1,FALSE)</f>
        <v>#N/A</v>
      </c>
      <c r="AZ128" s="103">
        <f>VLOOKUP(B128,'[26]2021-22'!B:P,13,FALSE)</f>
        <v>1</v>
      </c>
      <c r="BA128" s="103" t="s">
        <v>503</v>
      </c>
      <c r="BB128" s="103">
        <f>VLOOKUP(B128,'[26]2020-21'!B:P,13,FALSE)</f>
        <v>1</v>
      </c>
      <c r="BC128" s="103" t="s">
        <v>503</v>
      </c>
      <c r="BD128" s="103" t="str">
        <f>VLOOKUP(B128,'[26]NT funded.unfunded'!$A:$AA,27,FALSE)</f>
        <v>Funded</v>
      </c>
      <c r="BE128" s="103">
        <v>1</v>
      </c>
    </row>
    <row r="129" spans="1:57" ht="18" customHeight="1" x14ac:dyDescent="0.3">
      <c r="A129" s="112">
        <v>122</v>
      </c>
      <c r="B129" s="62">
        <v>740</v>
      </c>
      <c r="C129" s="113" t="s">
        <v>108</v>
      </c>
      <c r="D129" s="113" t="s">
        <v>429</v>
      </c>
      <c r="E129" s="113" t="s">
        <v>434</v>
      </c>
      <c r="F129" s="62" t="s">
        <v>292</v>
      </c>
      <c r="G129" s="62" t="s">
        <v>292</v>
      </c>
      <c r="H129" s="113" t="s">
        <v>331</v>
      </c>
      <c r="I129" s="62" t="s">
        <v>432</v>
      </c>
      <c r="J129" s="62" t="s">
        <v>404</v>
      </c>
      <c r="K129" s="114" t="s">
        <v>4</v>
      </c>
      <c r="L129" s="115" t="s">
        <v>1</v>
      </c>
      <c r="M129" s="116" t="s">
        <v>498</v>
      </c>
      <c r="N129" s="124" t="s">
        <v>420</v>
      </c>
      <c r="O129" s="62" t="s">
        <v>432</v>
      </c>
      <c r="P129" s="62">
        <v>0</v>
      </c>
      <c r="Q129" s="62" t="e">
        <v>#VALUE!</v>
      </c>
      <c r="R129" s="115">
        <v>51</v>
      </c>
      <c r="S129" s="115">
        <v>68</v>
      </c>
      <c r="T129" s="115">
        <v>45</v>
      </c>
      <c r="U129" s="62" t="s">
        <v>432</v>
      </c>
      <c r="V129" s="118">
        <v>0</v>
      </c>
      <c r="W129" s="62" t="s">
        <v>404</v>
      </c>
      <c r="X129" s="62" t="s">
        <v>432</v>
      </c>
      <c r="Y129" s="62" t="s">
        <v>432</v>
      </c>
      <c r="Z129" s="62" t="s">
        <v>1</v>
      </c>
      <c r="AA129" s="115" t="s">
        <v>1</v>
      </c>
      <c r="AB129" s="119" t="s">
        <v>1</v>
      </c>
      <c r="AC129" s="118" t="s">
        <v>1</v>
      </c>
      <c r="AD129" s="118" t="s">
        <v>1</v>
      </c>
      <c r="AE129" s="120">
        <v>29</v>
      </c>
      <c r="AF129" s="121">
        <v>2.7</v>
      </c>
      <c r="AG129" s="115">
        <v>8.6</v>
      </c>
      <c r="AH129" s="115">
        <v>18.899999999999999</v>
      </c>
      <c r="AI129" s="120">
        <v>0</v>
      </c>
      <c r="AJ129" s="121">
        <v>58.4</v>
      </c>
      <c r="AK129" s="115" t="s">
        <v>432</v>
      </c>
      <c r="AL129" s="115" t="s">
        <v>432</v>
      </c>
      <c r="AM129" s="115">
        <v>92.5</v>
      </c>
      <c r="AN129" s="115" t="s">
        <v>404</v>
      </c>
      <c r="AO129" s="115">
        <v>0</v>
      </c>
      <c r="AP129" s="115">
        <v>0</v>
      </c>
      <c r="AQ129" s="120">
        <v>0</v>
      </c>
      <c r="AR129" s="104">
        <f>VLOOKUP(B129,[26]Budget!B:M,10,FALSE)</f>
        <v>446471000</v>
      </c>
      <c r="AS129" s="103">
        <v>1</v>
      </c>
      <c r="AT129" s="103">
        <v>1</v>
      </c>
      <c r="AU129" s="103">
        <f t="shared" si="1"/>
        <v>740</v>
      </c>
      <c r="AV129" s="62">
        <v>763</v>
      </c>
      <c r="AW129" s="103" t="str">
        <f>VLOOKUP(B129,'[26]Audit info'!A:D,2,FALSE)</f>
        <v>Financially unqualified with findings on predetermined objectives and/or compliance with laws and regulations</v>
      </c>
      <c r="AX129" s="103" t="str">
        <f>VLOOKUP(B129,'[26]Audit info'!A:E,3,FALSE)</f>
        <v>Concerning</v>
      </c>
      <c r="AY129" s="36" t="e">
        <f>VLOOKUP(B129,'[26]List of intermediatie cities'!A:A,1,FALSE)</f>
        <v>#N/A</v>
      </c>
      <c r="AZ129" s="103" t="str">
        <f>VLOOKUP(B129,'[26]2021-22'!B:P,13,FALSE)</f>
        <v>F</v>
      </c>
      <c r="BA129" s="122" t="s">
        <v>503</v>
      </c>
      <c r="BB129" s="103" t="str">
        <f>VLOOKUP(B129,'[26]2020-21'!B:P,13,FALSE)</f>
        <v>F</v>
      </c>
      <c r="BC129" s="103" t="s">
        <v>503</v>
      </c>
      <c r="BD129" s="103" t="str">
        <f>VLOOKUP(B129,'[26]NT funded.unfunded'!$A:$AA,27,FALSE)</f>
        <v>Funded</v>
      </c>
      <c r="BE129" s="103">
        <v>1</v>
      </c>
    </row>
    <row r="130" spans="1:57" ht="18.75" customHeight="1" x14ac:dyDescent="0.3">
      <c r="A130" s="112">
        <v>123</v>
      </c>
      <c r="B130" s="62">
        <v>741</v>
      </c>
      <c r="C130" s="113" t="s">
        <v>78</v>
      </c>
      <c r="D130" s="113" t="s">
        <v>429</v>
      </c>
      <c r="E130" s="113" t="s">
        <v>434</v>
      </c>
      <c r="F130" s="62" t="s">
        <v>292</v>
      </c>
      <c r="G130" s="62" t="s">
        <v>292</v>
      </c>
      <c r="H130" s="113" t="s">
        <v>333</v>
      </c>
      <c r="I130" s="62" t="s">
        <v>432</v>
      </c>
      <c r="J130" s="62" t="s">
        <v>404</v>
      </c>
      <c r="K130" s="114" t="s">
        <v>4</v>
      </c>
      <c r="L130" s="115" t="s">
        <v>1</v>
      </c>
      <c r="M130" s="116" t="s">
        <v>498</v>
      </c>
      <c r="N130" s="117">
        <v>1</v>
      </c>
      <c r="O130" s="62" t="s">
        <v>432</v>
      </c>
      <c r="P130" s="62">
        <v>0</v>
      </c>
      <c r="Q130" s="62" t="e">
        <v>#VALUE!</v>
      </c>
      <c r="R130" s="115">
        <v>26</v>
      </c>
      <c r="S130" s="115">
        <v>72</v>
      </c>
      <c r="T130" s="115">
        <v>79.400000000000006</v>
      </c>
      <c r="U130" s="62" t="s">
        <v>432</v>
      </c>
      <c r="V130" s="118">
        <v>0</v>
      </c>
      <c r="W130" s="62" t="s">
        <v>432</v>
      </c>
      <c r="X130" s="62" t="s">
        <v>432</v>
      </c>
      <c r="Y130" s="62" t="s">
        <v>432</v>
      </c>
      <c r="Z130" s="62" t="s">
        <v>1</v>
      </c>
      <c r="AA130" s="115" t="s">
        <v>1</v>
      </c>
      <c r="AB130" s="119" t="s">
        <v>1</v>
      </c>
      <c r="AC130" s="118" t="s">
        <v>1</v>
      </c>
      <c r="AD130" s="118" t="s">
        <v>1</v>
      </c>
      <c r="AE130" s="120">
        <v>28.8</v>
      </c>
      <c r="AF130" s="121">
        <v>3.3</v>
      </c>
      <c r="AG130" s="115">
        <v>60.2</v>
      </c>
      <c r="AH130" s="115">
        <v>0</v>
      </c>
      <c r="AI130" s="120">
        <v>0</v>
      </c>
      <c r="AJ130" s="121">
        <v>374.3</v>
      </c>
      <c r="AK130" s="115" t="s">
        <v>432</v>
      </c>
      <c r="AL130" s="115" t="s">
        <v>432</v>
      </c>
      <c r="AM130" s="115">
        <v>372.4</v>
      </c>
      <c r="AN130" s="115" t="s">
        <v>432</v>
      </c>
      <c r="AO130" s="115">
        <v>100</v>
      </c>
      <c r="AP130" s="115">
        <v>139</v>
      </c>
      <c r="AQ130" s="120">
        <v>0</v>
      </c>
      <c r="AR130" s="104">
        <f>VLOOKUP(B130,[26]Budget!B:M,10,FALSE)</f>
        <v>491518545</v>
      </c>
      <c r="AS130" s="103">
        <v>1</v>
      </c>
      <c r="AT130" s="103">
        <v>1</v>
      </c>
      <c r="AU130" s="103">
        <f t="shared" si="1"/>
        <v>741</v>
      </c>
      <c r="AV130" s="62">
        <v>764</v>
      </c>
      <c r="AW130" s="103" t="str">
        <f>VLOOKUP(B130,'[26]Audit info'!A:D,2,FALSE)</f>
        <v>Financially unqualified with findings on predetermined objectives and/or compliance with laws and regulations</v>
      </c>
      <c r="AX130" s="103" t="str">
        <f>VLOOKUP(B130,'[26]Audit info'!A:E,3,FALSE)</f>
        <v>Good</v>
      </c>
      <c r="AY130" s="36" t="e">
        <f>VLOOKUP(B130,'[26]List of intermediatie cities'!A:A,1,FALSE)</f>
        <v>#N/A</v>
      </c>
      <c r="AZ130" s="103" t="str">
        <f>VLOOKUP(B130,'[26]2021-22'!B:P,13,FALSE)</f>
        <v>F</v>
      </c>
      <c r="BA130" s="122" t="s">
        <v>499</v>
      </c>
      <c r="BB130" s="103" t="str">
        <f>VLOOKUP(B130,'[26]2020-21'!B:P,13,FALSE)</f>
        <v>F</v>
      </c>
      <c r="BC130" s="103" t="s">
        <v>499</v>
      </c>
      <c r="BD130" s="103" t="str">
        <f>VLOOKUP(B130,'[26]NT funded.unfunded'!$A:$AA,27,FALSE)</f>
        <v>Funded</v>
      </c>
      <c r="BE130" s="103">
        <v>1</v>
      </c>
    </row>
    <row r="131" spans="1:57" ht="18.75" customHeight="1" x14ac:dyDescent="0.3">
      <c r="A131" s="112">
        <v>124</v>
      </c>
      <c r="B131" s="62">
        <v>742</v>
      </c>
      <c r="C131" s="113" t="s">
        <v>259</v>
      </c>
      <c r="D131" s="113" t="s">
        <v>429</v>
      </c>
      <c r="E131" s="113" t="s">
        <v>430</v>
      </c>
      <c r="F131" s="62" t="s">
        <v>292</v>
      </c>
      <c r="G131" s="62" t="s">
        <v>292</v>
      </c>
      <c r="H131" s="113" t="s">
        <v>331</v>
      </c>
      <c r="I131" s="62" t="s">
        <v>432</v>
      </c>
      <c r="J131" s="62" t="s">
        <v>432</v>
      </c>
      <c r="K131" s="132" t="s">
        <v>6</v>
      </c>
      <c r="L131" s="116" t="s">
        <v>498</v>
      </c>
      <c r="M131" s="116" t="s">
        <v>498</v>
      </c>
      <c r="N131" s="125" t="s">
        <v>501</v>
      </c>
      <c r="O131" s="62" t="s">
        <v>404</v>
      </c>
      <c r="P131" s="62">
        <v>0</v>
      </c>
      <c r="Q131" s="62" t="e">
        <v>#VALUE!</v>
      </c>
      <c r="R131" s="115" t="s">
        <v>1</v>
      </c>
      <c r="S131" s="115" t="s">
        <v>1</v>
      </c>
      <c r="T131" s="115" t="s">
        <v>1</v>
      </c>
      <c r="U131" s="62" t="s">
        <v>1</v>
      </c>
      <c r="V131" s="118" t="s">
        <v>1</v>
      </c>
      <c r="W131" s="62" t="s">
        <v>1</v>
      </c>
      <c r="X131" s="62" t="s">
        <v>1</v>
      </c>
      <c r="Y131" s="62" t="s">
        <v>1</v>
      </c>
      <c r="Z131" s="62" t="s">
        <v>1</v>
      </c>
      <c r="AA131" s="115" t="s">
        <v>1</v>
      </c>
      <c r="AB131" s="119" t="s">
        <v>1</v>
      </c>
      <c r="AC131" s="118" t="s">
        <v>1</v>
      </c>
      <c r="AD131" s="118" t="s">
        <v>1</v>
      </c>
      <c r="AE131" s="120" t="s">
        <v>1</v>
      </c>
      <c r="AF131" s="121" t="s">
        <v>1</v>
      </c>
      <c r="AG131" s="115" t="s">
        <v>1</v>
      </c>
      <c r="AH131" s="115" t="s">
        <v>1</v>
      </c>
      <c r="AI131" s="120" t="s">
        <v>1</v>
      </c>
      <c r="AJ131" s="121" t="s">
        <v>1</v>
      </c>
      <c r="AK131" s="115" t="s">
        <v>1</v>
      </c>
      <c r="AL131" s="115" t="s">
        <v>1</v>
      </c>
      <c r="AM131" s="115" t="s">
        <v>1</v>
      </c>
      <c r="AN131" s="115" t="s">
        <v>1</v>
      </c>
      <c r="AO131" s="115" t="s">
        <v>1</v>
      </c>
      <c r="AP131" s="115" t="s">
        <v>1</v>
      </c>
      <c r="AQ131" s="120">
        <v>2</v>
      </c>
      <c r="AR131" s="104">
        <f>VLOOKUP(B131,[26]Budget!B:M,10,FALSE)</f>
        <v>822789365</v>
      </c>
      <c r="AS131" s="103">
        <v>1</v>
      </c>
      <c r="AT131" s="103" t="s">
        <v>502</v>
      </c>
      <c r="AU131" s="103">
        <f t="shared" si="1"/>
        <v>742</v>
      </c>
      <c r="AV131" s="62">
        <v>765</v>
      </c>
      <c r="AW131" s="103" t="str">
        <f>VLOOKUP(B131,'[26]Audit info'!A:D,2,FALSE)</f>
        <v>Adverse</v>
      </c>
      <c r="AX131" s="103" t="str">
        <f>VLOOKUP(B131,'[26]Audit info'!A:E,3,FALSE)</f>
        <v>Going concern risk / adverse / disclaimer</v>
      </c>
      <c r="AY131" s="36" t="e">
        <f>VLOOKUP(B131,'[26]List of intermediatie cities'!A:A,1,FALSE)</f>
        <v>#N/A</v>
      </c>
      <c r="AZ131" s="103" t="str">
        <f>VLOOKUP(B131,'[26]2021-22'!B:P,13,FALSE)</f>
        <v>M</v>
      </c>
      <c r="BA131" s="103" t="s">
        <v>503</v>
      </c>
      <c r="BB131" s="103" t="str">
        <f>VLOOKUP(B131,'[26]2020-21'!B:P,13,FALSE)</f>
        <v>F</v>
      </c>
      <c r="BC131" s="103" t="s">
        <v>504</v>
      </c>
      <c r="BD131" s="103" t="str">
        <f>VLOOKUP(B131,'[26]NT funded.unfunded'!$A:$AA,27,FALSE)</f>
        <v>Unfunded</v>
      </c>
      <c r="BE131" s="103">
        <v>1</v>
      </c>
    </row>
    <row r="132" spans="1:57" ht="18.75" customHeight="1" x14ac:dyDescent="0.3">
      <c r="A132" s="112">
        <v>125</v>
      </c>
      <c r="B132" s="62">
        <v>743</v>
      </c>
      <c r="C132" s="113" t="s">
        <v>203</v>
      </c>
      <c r="D132" s="113" t="s">
        <v>429</v>
      </c>
      <c r="E132" s="113" t="s">
        <v>434</v>
      </c>
      <c r="F132" s="62" t="s">
        <v>292</v>
      </c>
      <c r="G132" s="62" t="s">
        <v>292</v>
      </c>
      <c r="H132" s="113" t="s">
        <v>336</v>
      </c>
      <c r="I132" s="62" t="s">
        <v>432</v>
      </c>
      <c r="J132" s="62" t="s">
        <v>404</v>
      </c>
      <c r="K132" s="123" t="s">
        <v>5</v>
      </c>
      <c r="L132" s="115" t="s">
        <v>1</v>
      </c>
      <c r="M132" s="116" t="s">
        <v>498</v>
      </c>
      <c r="N132" s="124" t="s">
        <v>420</v>
      </c>
      <c r="O132" s="62" t="s">
        <v>432</v>
      </c>
      <c r="P132" s="62">
        <v>0</v>
      </c>
      <c r="Q132" s="62" t="e">
        <v>#VALUE!</v>
      </c>
      <c r="R132" s="115">
        <v>23</v>
      </c>
      <c r="S132" s="115">
        <v>36</v>
      </c>
      <c r="T132" s="115">
        <v>36</v>
      </c>
      <c r="U132" s="62" t="s">
        <v>404</v>
      </c>
      <c r="V132" s="118">
        <v>27704771</v>
      </c>
      <c r="W132" s="62" t="s">
        <v>432</v>
      </c>
      <c r="X132" s="62" t="s">
        <v>432</v>
      </c>
      <c r="Y132" s="62" t="s">
        <v>432</v>
      </c>
      <c r="Z132" s="62" t="s">
        <v>1</v>
      </c>
      <c r="AA132" s="115" t="s">
        <v>1</v>
      </c>
      <c r="AB132" s="119" t="s">
        <v>1</v>
      </c>
      <c r="AC132" s="118" t="s">
        <v>1</v>
      </c>
      <c r="AD132" s="118" t="s">
        <v>1</v>
      </c>
      <c r="AE132" s="120">
        <v>30.5</v>
      </c>
      <c r="AF132" s="121">
        <v>5.9</v>
      </c>
      <c r="AG132" s="115">
        <v>0</v>
      </c>
      <c r="AH132" s="115">
        <v>0</v>
      </c>
      <c r="AI132" s="120">
        <v>0</v>
      </c>
      <c r="AJ132" s="121">
        <v>18</v>
      </c>
      <c r="AK132" s="115" t="s">
        <v>404</v>
      </c>
      <c r="AL132" s="115" t="s">
        <v>404</v>
      </c>
      <c r="AM132" s="115">
        <v>329</v>
      </c>
      <c r="AN132" s="115" t="s">
        <v>404</v>
      </c>
      <c r="AO132" s="115">
        <v>93.9</v>
      </c>
      <c r="AP132" s="115">
        <v>329.6</v>
      </c>
      <c r="AQ132" s="120">
        <v>0</v>
      </c>
      <c r="AR132" s="104">
        <f>VLOOKUP(B132,[26]Budget!B:M,10,FALSE)</f>
        <v>382846983</v>
      </c>
      <c r="AS132" s="103">
        <v>1</v>
      </c>
      <c r="AT132" s="103">
        <v>1</v>
      </c>
      <c r="AU132" s="103">
        <f t="shared" si="1"/>
        <v>743</v>
      </c>
      <c r="AV132" s="62">
        <v>766</v>
      </c>
      <c r="AW132" s="103" t="str">
        <f>VLOOKUP(B132,'[26]Audit info'!A:D,2,FALSE)</f>
        <v>Qualified</v>
      </c>
      <c r="AX132" s="103" t="str">
        <f>VLOOKUP(B132,'[26]Audit info'!A:E,3,FALSE)</f>
        <v>Concerning</v>
      </c>
      <c r="AY132" s="36" t="e">
        <f>VLOOKUP(B132,'[26]List of intermediatie cities'!A:A,1,FALSE)</f>
        <v>#N/A</v>
      </c>
      <c r="AZ132" s="103">
        <f>VLOOKUP(B132,'[26]2021-22'!B:P,13,FALSE)</f>
        <v>1</v>
      </c>
      <c r="BA132" s="103" t="s">
        <v>504</v>
      </c>
      <c r="BB132" s="103" t="str">
        <f>VLOOKUP(B132,'[26]2020-21'!B:P,13,FALSE)</f>
        <v>F</v>
      </c>
      <c r="BC132" s="103" t="s">
        <v>503</v>
      </c>
      <c r="BD132" s="103" t="str">
        <f>VLOOKUP(B132,'[26]NT funded.unfunded'!$A:$AA,27,FALSE)</f>
        <v>Funded</v>
      </c>
      <c r="BE132" s="103">
        <v>1</v>
      </c>
    </row>
    <row r="133" spans="1:57" ht="18.75" customHeight="1" x14ac:dyDescent="0.3">
      <c r="A133" s="112">
        <v>126</v>
      </c>
      <c r="B133" s="62">
        <v>744</v>
      </c>
      <c r="C133" s="113" t="s">
        <v>92</v>
      </c>
      <c r="D133" s="113" t="s">
        <v>429</v>
      </c>
      <c r="E133" s="113" t="s">
        <v>434</v>
      </c>
      <c r="F133" s="62" t="s">
        <v>292</v>
      </c>
      <c r="G133" s="62" t="s">
        <v>292</v>
      </c>
      <c r="H133" s="113" t="s">
        <v>335</v>
      </c>
      <c r="I133" s="62" t="s">
        <v>432</v>
      </c>
      <c r="J133" s="62" t="s">
        <v>404</v>
      </c>
      <c r="K133" s="114" t="s">
        <v>4</v>
      </c>
      <c r="L133" s="115" t="s">
        <v>1</v>
      </c>
      <c r="M133" s="116" t="s">
        <v>498</v>
      </c>
      <c r="N133" s="124" t="s">
        <v>420</v>
      </c>
      <c r="O133" s="62" t="s">
        <v>432</v>
      </c>
      <c r="P133" s="62">
        <v>0</v>
      </c>
      <c r="Q133" s="62" t="e">
        <v>#VALUE!</v>
      </c>
      <c r="R133" s="115">
        <v>73</v>
      </c>
      <c r="S133" s="115">
        <v>32</v>
      </c>
      <c r="T133" s="115">
        <v>90.1</v>
      </c>
      <c r="U133" s="62" t="s">
        <v>432</v>
      </c>
      <c r="V133" s="118">
        <v>0</v>
      </c>
      <c r="W133" s="62" t="s">
        <v>432</v>
      </c>
      <c r="X133" s="62" t="s">
        <v>432</v>
      </c>
      <c r="Y133" s="62" t="s">
        <v>432</v>
      </c>
      <c r="Z133" s="62" t="s">
        <v>1</v>
      </c>
      <c r="AA133" s="115" t="s">
        <v>1</v>
      </c>
      <c r="AB133" s="119" t="s">
        <v>1</v>
      </c>
      <c r="AC133" s="118" t="s">
        <v>1</v>
      </c>
      <c r="AD133" s="118" t="s">
        <v>1</v>
      </c>
      <c r="AE133" s="120">
        <v>17.399999999999999</v>
      </c>
      <c r="AF133" s="121">
        <v>3.5</v>
      </c>
      <c r="AG133" s="115">
        <v>10.4</v>
      </c>
      <c r="AH133" s="115">
        <v>21</v>
      </c>
      <c r="AI133" s="120">
        <v>0</v>
      </c>
      <c r="AJ133" s="121">
        <v>15.6</v>
      </c>
      <c r="AK133" s="115" t="s">
        <v>432</v>
      </c>
      <c r="AL133" s="115" t="s">
        <v>432</v>
      </c>
      <c r="AM133" s="115">
        <v>106.6</v>
      </c>
      <c r="AN133" s="115" t="s">
        <v>404</v>
      </c>
      <c r="AO133" s="115">
        <v>34.5</v>
      </c>
      <c r="AP133" s="115">
        <v>51.4</v>
      </c>
      <c r="AQ133" s="120">
        <v>0</v>
      </c>
      <c r="AR133" s="104">
        <f>VLOOKUP(B133,[26]Budget!B:M,10,FALSE)</f>
        <v>348293976</v>
      </c>
      <c r="AS133" s="103">
        <v>1</v>
      </c>
      <c r="AT133" s="103">
        <v>1</v>
      </c>
      <c r="AU133" s="103">
        <f t="shared" si="1"/>
        <v>744</v>
      </c>
      <c r="AV133" s="62">
        <v>768</v>
      </c>
      <c r="AW133" s="103" t="str">
        <f>VLOOKUP(B133,'[26]Audit info'!A:D,2,FALSE)</f>
        <v>Financially unqualified with findings on predetermined objectives and/or compliance with laws and regulations</v>
      </c>
      <c r="AX133" s="103" t="str">
        <f>VLOOKUP(B133,'[26]Audit info'!A:E,3,FALSE)</f>
        <v>Concerning</v>
      </c>
      <c r="AY133" s="36" t="e">
        <f>VLOOKUP(B133,'[26]List of intermediatie cities'!A:A,1,FALSE)</f>
        <v>#N/A</v>
      </c>
      <c r="AZ133" s="103" t="str">
        <f>VLOOKUP(B133,'[26]2021-22'!B:P,13,FALSE)</f>
        <v>F</v>
      </c>
      <c r="BA133" s="122" t="s">
        <v>503</v>
      </c>
      <c r="BB133" s="103" t="str">
        <f>VLOOKUP(B133,'[26]2020-21'!B:P,13,FALSE)</f>
        <v>F</v>
      </c>
      <c r="BC133" s="103" t="s">
        <v>503</v>
      </c>
      <c r="BD133" s="103" t="str">
        <f>VLOOKUP(B133,'[26]NT funded.unfunded'!$A:$AA,27,FALSE)</f>
        <v>Funded</v>
      </c>
      <c r="BE133" s="103">
        <v>1</v>
      </c>
    </row>
    <row r="134" spans="1:57" ht="18" customHeight="1" x14ac:dyDescent="0.3">
      <c r="A134" s="112">
        <v>127</v>
      </c>
      <c r="B134" s="62">
        <v>745</v>
      </c>
      <c r="C134" s="113" t="s">
        <v>206</v>
      </c>
      <c r="D134" s="113" t="s">
        <v>429</v>
      </c>
      <c r="E134" s="113" t="s">
        <v>430</v>
      </c>
      <c r="F134" s="62" t="s">
        <v>292</v>
      </c>
      <c r="G134" s="62" t="s">
        <v>292</v>
      </c>
      <c r="H134" s="113" t="s">
        <v>310</v>
      </c>
      <c r="I134" s="62" t="s">
        <v>432</v>
      </c>
      <c r="J134" s="62" t="s">
        <v>404</v>
      </c>
      <c r="K134" s="123" t="s">
        <v>5</v>
      </c>
      <c r="L134" s="115" t="s">
        <v>1</v>
      </c>
      <c r="M134" s="116" t="s">
        <v>498</v>
      </c>
      <c r="N134" s="125" t="s">
        <v>501</v>
      </c>
      <c r="O134" s="62" t="s">
        <v>404</v>
      </c>
      <c r="P134" s="62">
        <v>0</v>
      </c>
      <c r="Q134" s="62" t="e">
        <v>#VALUE!</v>
      </c>
      <c r="R134" s="115">
        <v>421</v>
      </c>
      <c r="S134" s="115">
        <v>79</v>
      </c>
      <c r="T134" s="115">
        <v>95.1</v>
      </c>
      <c r="U134" s="62" t="s">
        <v>404</v>
      </c>
      <c r="V134" s="118">
        <v>22428631</v>
      </c>
      <c r="W134" s="62" t="s">
        <v>404</v>
      </c>
      <c r="X134" s="62" t="s">
        <v>432</v>
      </c>
      <c r="Y134" s="62" t="s">
        <v>432</v>
      </c>
      <c r="Z134" s="62" t="s">
        <v>1</v>
      </c>
      <c r="AA134" s="115" t="s">
        <v>1</v>
      </c>
      <c r="AB134" s="119" t="s">
        <v>1</v>
      </c>
      <c r="AC134" s="118" t="s">
        <v>1</v>
      </c>
      <c r="AD134" s="118" t="s">
        <v>1</v>
      </c>
      <c r="AE134" s="120">
        <v>59.6</v>
      </c>
      <c r="AF134" s="121">
        <v>2.7</v>
      </c>
      <c r="AG134" s="115">
        <v>42.7</v>
      </c>
      <c r="AH134" s="115">
        <v>0</v>
      </c>
      <c r="AI134" s="120">
        <v>65</v>
      </c>
      <c r="AJ134" s="121">
        <v>63.2</v>
      </c>
      <c r="AK134" s="115" t="s">
        <v>404</v>
      </c>
      <c r="AL134" s="115" t="s">
        <v>432</v>
      </c>
      <c r="AM134" s="115">
        <v>12.7</v>
      </c>
      <c r="AN134" s="115" t="s">
        <v>404</v>
      </c>
      <c r="AO134" s="115">
        <v>0</v>
      </c>
      <c r="AP134" s="115">
        <v>0</v>
      </c>
      <c r="AQ134" s="120" t="s">
        <v>500</v>
      </c>
      <c r="AR134" s="104">
        <f>VLOOKUP(B134,[26]Budget!B:M,10,FALSE)</f>
        <v>1184546000</v>
      </c>
      <c r="AS134" s="103">
        <v>1</v>
      </c>
      <c r="AT134" s="103">
        <v>1</v>
      </c>
      <c r="AU134" s="103">
        <f t="shared" si="1"/>
        <v>745</v>
      </c>
      <c r="AV134" s="62">
        <v>769</v>
      </c>
      <c r="AW134" s="103" t="str">
        <f>VLOOKUP(B134,'[26]Audit info'!A:D,2,FALSE)</f>
        <v>Qualified</v>
      </c>
      <c r="AX134" s="103" t="str">
        <f>VLOOKUP(B134,'[26]Audit info'!A:E,3,FALSE)</f>
        <v>Going concern risk / adverse / disclaimer</v>
      </c>
      <c r="AY134" s="36" t="e">
        <f>VLOOKUP(B134,'[26]List of intermediatie cities'!A:A,1,FALSE)</f>
        <v>#N/A</v>
      </c>
      <c r="AZ134" s="103" t="str">
        <f>VLOOKUP(B134,'[26]2021-22'!B:P,13,FALSE)</f>
        <v>M</v>
      </c>
      <c r="BA134" s="103" t="s">
        <v>503</v>
      </c>
      <c r="BB134" s="103" t="str">
        <f>VLOOKUP(B134,'[26]2020-21'!B:P,13,FALSE)</f>
        <v>M</v>
      </c>
      <c r="BC134" s="103" t="s">
        <v>503</v>
      </c>
      <c r="BD134" s="103" t="str">
        <f>VLOOKUP(B134,'[26]NT funded.unfunded'!$A:$AA,27,FALSE)</f>
        <v>Unfunded</v>
      </c>
      <c r="BE134" s="103">
        <v>1</v>
      </c>
    </row>
    <row r="135" spans="1:57" ht="18.75" customHeight="1" x14ac:dyDescent="0.3">
      <c r="A135" s="112">
        <v>128</v>
      </c>
      <c r="B135" s="62">
        <v>746</v>
      </c>
      <c r="C135" s="113" t="s">
        <v>169</v>
      </c>
      <c r="D135" s="113" t="s">
        <v>437</v>
      </c>
      <c r="E135" s="113" t="s">
        <v>438</v>
      </c>
      <c r="F135" s="62" t="s">
        <v>292</v>
      </c>
      <c r="G135" s="62" t="s">
        <v>292</v>
      </c>
      <c r="H135" s="113" t="s">
        <v>334</v>
      </c>
      <c r="I135" s="62" t="s">
        <v>432</v>
      </c>
      <c r="J135" s="62" t="s">
        <v>404</v>
      </c>
      <c r="K135" s="114" t="s">
        <v>4</v>
      </c>
      <c r="L135" s="115" t="s">
        <v>1</v>
      </c>
      <c r="M135" s="116" t="s">
        <v>498</v>
      </c>
      <c r="N135" s="125" t="s">
        <v>501</v>
      </c>
      <c r="O135" s="62" t="s">
        <v>404</v>
      </c>
      <c r="P135" s="62">
        <v>0</v>
      </c>
      <c r="Q135" s="62" t="e">
        <v>#VALUE!</v>
      </c>
      <c r="R135" s="115">
        <v>1578</v>
      </c>
      <c r="S135" s="115">
        <v>128</v>
      </c>
      <c r="T135" s="115">
        <v>54.3</v>
      </c>
      <c r="U135" s="62" t="s">
        <v>404</v>
      </c>
      <c r="V135" s="118">
        <v>97835839</v>
      </c>
      <c r="W135" s="62" t="s">
        <v>404</v>
      </c>
      <c r="X135" s="62" t="s">
        <v>432</v>
      </c>
      <c r="Y135" s="62" t="s">
        <v>432</v>
      </c>
      <c r="Z135" s="62" t="s">
        <v>1</v>
      </c>
      <c r="AA135" s="115" t="s">
        <v>1</v>
      </c>
      <c r="AB135" s="119" t="s">
        <v>1</v>
      </c>
      <c r="AC135" s="118" t="s">
        <v>1</v>
      </c>
      <c r="AD135" s="118" t="s">
        <v>1</v>
      </c>
      <c r="AE135" s="120">
        <v>267.5</v>
      </c>
      <c r="AF135" s="121">
        <v>0.7</v>
      </c>
      <c r="AG135" s="115">
        <v>0</v>
      </c>
      <c r="AH135" s="115">
        <v>0</v>
      </c>
      <c r="AI135" s="120">
        <v>3</v>
      </c>
      <c r="AJ135" s="121">
        <v>235</v>
      </c>
      <c r="AK135" s="115" t="s">
        <v>432</v>
      </c>
      <c r="AL135" s="115" t="s">
        <v>432</v>
      </c>
      <c r="AM135" s="115">
        <v>0.21</v>
      </c>
      <c r="AN135" s="115" t="s">
        <v>432</v>
      </c>
      <c r="AO135" s="115">
        <v>0</v>
      </c>
      <c r="AP135" s="115">
        <v>0</v>
      </c>
      <c r="AQ135" s="120">
        <v>2</v>
      </c>
      <c r="AR135" s="104">
        <f>VLOOKUP(B135,[26]Budget!B:M,10,FALSE)</f>
        <v>194643531</v>
      </c>
      <c r="AS135" s="103">
        <v>2</v>
      </c>
      <c r="AT135" s="103">
        <v>2</v>
      </c>
      <c r="AU135" s="103" t="e">
        <f t="shared" si="1"/>
        <v>#N/A</v>
      </c>
      <c r="AV135" s="62">
        <v>771</v>
      </c>
      <c r="AW135" s="103" t="str">
        <f>VLOOKUP(B135,'[26]Audit info'!A:D,2,FALSE)</f>
        <v>Financially unqualified with findings on predetermined objectives and/or compliance with laws and regulations</v>
      </c>
      <c r="AX135" s="103" t="str">
        <f>VLOOKUP(B135,'[26]Audit info'!A:E,3,FALSE)</f>
        <v>Going concern risk / adverse / disclaimer</v>
      </c>
      <c r="AY135" s="36" t="e">
        <f>VLOOKUP(B135,'[26]List of intermediatie cities'!A:A,1,FALSE)</f>
        <v>#N/A</v>
      </c>
      <c r="AZ135" s="103" t="str">
        <f>VLOOKUP(B135,'[26]2021-22'!B:P,13,FALSE)</f>
        <v>M</v>
      </c>
      <c r="BA135" s="103" t="s">
        <v>503</v>
      </c>
      <c r="BB135" s="103" t="str">
        <f>VLOOKUP(B135,'[26]2020-21'!B:P,13,FALSE)</f>
        <v>F</v>
      </c>
      <c r="BC135" s="103" t="s">
        <v>504</v>
      </c>
      <c r="BD135" s="103" t="e">
        <f>VLOOKUP(B135,'[26]NT funded.unfunded'!$A:$AA,27,FALSE)</f>
        <v>#N/A</v>
      </c>
    </row>
    <row r="136" spans="1:57" ht="18.75" customHeight="1" x14ac:dyDescent="0.3">
      <c r="A136" s="112">
        <v>129</v>
      </c>
      <c r="B136" s="62">
        <v>747</v>
      </c>
      <c r="C136" s="113" t="s">
        <v>18</v>
      </c>
      <c r="D136" s="113" t="s">
        <v>429</v>
      </c>
      <c r="E136" s="113" t="s">
        <v>430</v>
      </c>
      <c r="F136" s="62" t="s">
        <v>292</v>
      </c>
      <c r="G136" s="62" t="s">
        <v>292</v>
      </c>
      <c r="H136" s="113" t="s">
        <v>309</v>
      </c>
      <c r="I136" s="62" t="s">
        <v>432</v>
      </c>
      <c r="J136" s="62" t="s">
        <v>404</v>
      </c>
      <c r="K136" s="127" t="s">
        <v>3</v>
      </c>
      <c r="L136" s="115" t="s">
        <v>1</v>
      </c>
      <c r="M136" s="115" t="s">
        <v>1</v>
      </c>
      <c r="N136" s="124" t="s">
        <v>420</v>
      </c>
      <c r="O136" s="62" t="s">
        <v>432</v>
      </c>
      <c r="P136" s="62">
        <v>0</v>
      </c>
      <c r="Q136" s="62" t="e">
        <v>#VALUE!</v>
      </c>
      <c r="R136" s="115">
        <v>86</v>
      </c>
      <c r="S136" s="115">
        <v>262</v>
      </c>
      <c r="T136" s="115">
        <v>38.4</v>
      </c>
      <c r="U136" s="62" t="s">
        <v>432</v>
      </c>
      <c r="V136" s="118">
        <v>0</v>
      </c>
      <c r="W136" s="62" t="s">
        <v>432</v>
      </c>
      <c r="X136" s="62" t="s">
        <v>432</v>
      </c>
      <c r="Y136" s="62" t="s">
        <v>432</v>
      </c>
      <c r="Z136" s="62" t="s">
        <v>1</v>
      </c>
      <c r="AA136" s="115" t="s">
        <v>1</v>
      </c>
      <c r="AB136" s="119" t="s">
        <v>1</v>
      </c>
      <c r="AC136" s="118" t="s">
        <v>1</v>
      </c>
      <c r="AD136" s="118" t="s">
        <v>1</v>
      </c>
      <c r="AE136" s="120">
        <v>24.3</v>
      </c>
      <c r="AF136" s="121">
        <v>7.8</v>
      </c>
      <c r="AG136" s="115">
        <v>44.3</v>
      </c>
      <c r="AH136" s="115">
        <v>0</v>
      </c>
      <c r="AI136" s="120">
        <v>51.6</v>
      </c>
      <c r="AJ136" s="121">
        <v>26.1</v>
      </c>
      <c r="AK136" s="115" t="s">
        <v>432</v>
      </c>
      <c r="AL136" s="115" t="s">
        <v>432</v>
      </c>
      <c r="AM136" s="115">
        <v>155</v>
      </c>
      <c r="AN136" s="115" t="s">
        <v>432</v>
      </c>
      <c r="AO136" s="115">
        <v>5.8</v>
      </c>
      <c r="AP136" s="115">
        <v>41.6</v>
      </c>
      <c r="AQ136" s="120">
        <v>0</v>
      </c>
      <c r="AR136" s="104">
        <f>VLOOKUP(B136,[26]Budget!B:M,10,FALSE)</f>
        <v>1464422115</v>
      </c>
      <c r="AS136" s="103">
        <v>1</v>
      </c>
      <c r="AT136" s="103">
        <v>1</v>
      </c>
      <c r="AU136" s="103">
        <f t="shared" ref="AU136:AU199" si="2">VLOOKUP(B136,AV:AV,1,FALSE)</f>
        <v>747</v>
      </c>
      <c r="AV136" s="62">
        <v>772</v>
      </c>
      <c r="AW136" s="103" t="str">
        <f>VLOOKUP(B136,'[26]Audit info'!A:D,2,FALSE)</f>
        <v>Financially unqualified with no findings on predetermined objectives or compliance with laws and regulations</v>
      </c>
      <c r="AX136" s="103" t="str">
        <f>VLOOKUP(B136,'[26]Audit info'!A:E,3,FALSE)</f>
        <v>Concerning</v>
      </c>
      <c r="AY136" s="36" t="e">
        <f>VLOOKUP(B136,'[26]List of intermediatie cities'!A:A,1,FALSE)</f>
        <v>#N/A</v>
      </c>
      <c r="AZ136" s="103" t="str">
        <f>VLOOKUP(B136,'[26]2021-22'!B:P,13,FALSE)</f>
        <v>F</v>
      </c>
      <c r="BA136" s="122" t="s">
        <v>503</v>
      </c>
      <c r="BB136" s="103" t="str">
        <f>VLOOKUP(B136,'[26]2020-21'!B:P,13,FALSE)</f>
        <v>F</v>
      </c>
      <c r="BC136" s="103" t="s">
        <v>503</v>
      </c>
      <c r="BD136" s="103" t="str">
        <f>VLOOKUP(B136,'[26]NT funded.unfunded'!$A:$AA,27,FALSE)</f>
        <v>Funded</v>
      </c>
    </row>
    <row r="137" spans="1:57" ht="18.75" customHeight="1" x14ac:dyDescent="0.3">
      <c r="A137" s="112">
        <v>130</v>
      </c>
      <c r="B137" s="62">
        <v>749</v>
      </c>
      <c r="C137" s="113" t="s">
        <v>113</v>
      </c>
      <c r="D137" s="113" t="s">
        <v>429</v>
      </c>
      <c r="E137" s="113" t="s">
        <v>430</v>
      </c>
      <c r="F137" s="62" t="s">
        <v>292</v>
      </c>
      <c r="G137" s="62" t="s">
        <v>292</v>
      </c>
      <c r="H137" s="113" t="s">
        <v>335</v>
      </c>
      <c r="I137" s="62" t="s">
        <v>432</v>
      </c>
      <c r="J137" s="62" t="s">
        <v>404</v>
      </c>
      <c r="K137" s="114" t="s">
        <v>4</v>
      </c>
      <c r="L137" s="115" t="s">
        <v>1</v>
      </c>
      <c r="M137" s="116" t="s">
        <v>498</v>
      </c>
      <c r="N137" s="124" t="s">
        <v>420</v>
      </c>
      <c r="O137" s="62" t="s">
        <v>432</v>
      </c>
      <c r="P137" s="62">
        <v>0</v>
      </c>
      <c r="Q137" s="62" t="e">
        <v>#VALUE!</v>
      </c>
      <c r="R137" s="115">
        <v>227</v>
      </c>
      <c r="S137" s="115">
        <v>187</v>
      </c>
      <c r="T137" s="115">
        <v>86</v>
      </c>
      <c r="U137" s="62" t="s">
        <v>432</v>
      </c>
      <c r="V137" s="118">
        <v>0</v>
      </c>
      <c r="W137" s="62" t="s">
        <v>404</v>
      </c>
      <c r="X137" s="62" t="s">
        <v>432</v>
      </c>
      <c r="Y137" s="62" t="s">
        <v>432</v>
      </c>
      <c r="Z137" s="62" t="s">
        <v>1</v>
      </c>
      <c r="AA137" s="115" t="s">
        <v>1</v>
      </c>
      <c r="AB137" s="119" t="s">
        <v>1</v>
      </c>
      <c r="AC137" s="118" t="s">
        <v>1</v>
      </c>
      <c r="AD137" s="118" t="s">
        <v>1</v>
      </c>
      <c r="AE137" s="120">
        <v>23</v>
      </c>
      <c r="AF137" s="121">
        <v>3.5</v>
      </c>
      <c r="AG137" s="115">
        <v>34</v>
      </c>
      <c r="AH137" s="115">
        <v>0</v>
      </c>
      <c r="AI137" s="120">
        <v>75</v>
      </c>
      <c r="AJ137" s="121">
        <v>998</v>
      </c>
      <c r="AK137" s="115" t="s">
        <v>404</v>
      </c>
      <c r="AL137" s="115" t="s">
        <v>432</v>
      </c>
      <c r="AM137" s="115">
        <v>32</v>
      </c>
      <c r="AN137" s="115" t="s">
        <v>404</v>
      </c>
      <c r="AO137" s="115">
        <v>26</v>
      </c>
      <c r="AP137" s="115">
        <v>127</v>
      </c>
      <c r="AQ137" s="120">
        <v>0</v>
      </c>
      <c r="AR137" s="104">
        <f>VLOOKUP(B137,[26]Budget!B:M,10,FALSE)</f>
        <v>1264507497</v>
      </c>
      <c r="AS137" s="103">
        <v>1</v>
      </c>
      <c r="AT137" s="103">
        <v>1</v>
      </c>
      <c r="AU137" s="103">
        <f t="shared" si="2"/>
        <v>749</v>
      </c>
      <c r="AV137" s="62">
        <v>775</v>
      </c>
      <c r="AW137" s="103" t="str">
        <f>VLOOKUP(B137,'[26]Audit info'!A:D,2,FALSE)</f>
        <v>Financially unqualified with findings on predetermined objectives and/or compliance with laws and regulations</v>
      </c>
      <c r="AX137" s="103" t="str">
        <f>VLOOKUP(B137,'[26]Audit info'!A:E,3,FALSE)</f>
        <v>Concerning</v>
      </c>
      <c r="AY137" s="36" t="e">
        <f>VLOOKUP(B137,'[26]List of intermediatie cities'!A:A,1,FALSE)</f>
        <v>#N/A</v>
      </c>
      <c r="AZ137" s="103" t="str">
        <f>VLOOKUP(B137,'[26]2021-22'!B:P,13,FALSE)</f>
        <v>F</v>
      </c>
      <c r="BA137" s="122" t="s">
        <v>503</v>
      </c>
      <c r="BB137" s="103" t="str">
        <f>VLOOKUP(B137,'[26]2020-21'!B:P,13,FALSE)</f>
        <v>F</v>
      </c>
      <c r="BC137" s="103" t="s">
        <v>503</v>
      </c>
      <c r="BD137" s="103" t="str">
        <f>VLOOKUP(B137,'[26]NT funded.unfunded'!$A:$AA,27,FALSE)</f>
        <v>Unfunded</v>
      </c>
      <c r="BE137" s="103">
        <v>1</v>
      </c>
    </row>
    <row r="138" spans="1:57" ht="18.75" customHeight="1" x14ac:dyDescent="0.3">
      <c r="A138" s="112">
        <v>131</v>
      </c>
      <c r="B138" s="62">
        <v>751</v>
      </c>
      <c r="C138" s="113" t="s">
        <v>209</v>
      </c>
      <c r="D138" s="113" t="s">
        <v>429</v>
      </c>
      <c r="E138" s="113" t="s">
        <v>505</v>
      </c>
      <c r="F138" s="62" t="s">
        <v>297</v>
      </c>
      <c r="G138" s="62" t="s">
        <v>297</v>
      </c>
      <c r="H138" s="113" t="s">
        <v>344</v>
      </c>
      <c r="I138" s="62" t="s">
        <v>432</v>
      </c>
      <c r="J138" s="62" t="s">
        <v>404</v>
      </c>
      <c r="K138" s="123" t="s">
        <v>5</v>
      </c>
      <c r="L138" s="116" t="s">
        <v>498</v>
      </c>
      <c r="M138" s="116" t="s">
        <v>498</v>
      </c>
      <c r="N138" s="124" t="s">
        <v>420</v>
      </c>
      <c r="O138" s="62" t="s">
        <v>432</v>
      </c>
      <c r="P138" s="62">
        <v>0</v>
      </c>
      <c r="Q138" s="62" t="e">
        <v>#VALUE!</v>
      </c>
      <c r="R138" s="115">
        <v>24</v>
      </c>
      <c r="S138" s="115">
        <v>415</v>
      </c>
      <c r="T138" s="115">
        <v>57</v>
      </c>
      <c r="U138" s="62" t="s">
        <v>432</v>
      </c>
      <c r="V138" s="118">
        <v>0</v>
      </c>
      <c r="W138" s="62" t="s">
        <v>404</v>
      </c>
      <c r="X138" s="62" t="s">
        <v>432</v>
      </c>
      <c r="Y138" s="62" t="s">
        <v>432</v>
      </c>
      <c r="Z138" s="62" t="s">
        <v>1</v>
      </c>
      <c r="AA138" s="115">
        <v>0</v>
      </c>
      <c r="AB138" s="119">
        <v>0</v>
      </c>
      <c r="AC138" s="118">
        <v>0</v>
      </c>
      <c r="AD138" s="118">
        <v>0</v>
      </c>
      <c r="AE138" s="120">
        <v>105</v>
      </c>
      <c r="AF138" s="121">
        <v>2</v>
      </c>
      <c r="AG138" s="115">
        <v>7</v>
      </c>
      <c r="AH138" s="115">
        <v>13</v>
      </c>
      <c r="AI138" s="120">
        <v>0</v>
      </c>
      <c r="AJ138" s="121">
        <v>109</v>
      </c>
      <c r="AK138" s="115" t="s">
        <v>432</v>
      </c>
      <c r="AL138" s="115" t="s">
        <v>432</v>
      </c>
      <c r="AM138" s="115">
        <v>93</v>
      </c>
      <c r="AN138" s="115" t="s">
        <v>404</v>
      </c>
      <c r="AO138" s="115">
        <v>0</v>
      </c>
      <c r="AP138" s="115">
        <v>0</v>
      </c>
      <c r="AQ138" s="120">
        <v>0</v>
      </c>
      <c r="AR138" s="104">
        <f>VLOOKUP(B138,[26]Budget!B:M,10,FALSE)</f>
        <v>674908000</v>
      </c>
      <c r="AS138" s="103">
        <v>1</v>
      </c>
      <c r="AT138" s="103">
        <v>1</v>
      </c>
      <c r="AU138" s="103">
        <f t="shared" si="2"/>
        <v>751</v>
      </c>
      <c r="AV138" s="62">
        <v>776</v>
      </c>
      <c r="AW138" s="103" t="str">
        <f>VLOOKUP(B138,'[26]Audit info'!A:D,2,FALSE)</f>
        <v>Qualified</v>
      </c>
      <c r="AX138" s="103" t="str">
        <f>VLOOKUP(B138,'[26]Audit info'!A:E,3,FALSE)</f>
        <v>Concerning</v>
      </c>
      <c r="AY138" s="36">
        <f>VLOOKUP(B138,'[26]List of intermediatie cities'!A:A,1,FALSE)</f>
        <v>751</v>
      </c>
      <c r="AZ138" s="103" t="str">
        <f>VLOOKUP(B138,'[26]2021-22'!B:P,13,FALSE)</f>
        <v>F</v>
      </c>
      <c r="BA138" s="122" t="s">
        <v>503</v>
      </c>
      <c r="BB138" s="103" t="str">
        <f>VLOOKUP(B138,'[26]2020-21'!B:P,13,FALSE)</f>
        <v>M</v>
      </c>
      <c r="BC138" s="103" t="s">
        <v>499</v>
      </c>
      <c r="BD138" s="103" t="str">
        <f>VLOOKUP(B138,'[26]NT funded.unfunded'!$A:$AA,27,FALSE)</f>
        <v>Unfunded</v>
      </c>
      <c r="BE138" s="103">
        <v>1</v>
      </c>
    </row>
    <row r="139" spans="1:57" ht="18.75" customHeight="1" x14ac:dyDescent="0.3">
      <c r="A139" s="112">
        <v>132</v>
      </c>
      <c r="B139" s="62">
        <v>752</v>
      </c>
      <c r="C139" s="113" t="s">
        <v>212</v>
      </c>
      <c r="D139" s="113" t="s">
        <v>429</v>
      </c>
      <c r="E139" s="113" t="s">
        <v>434</v>
      </c>
      <c r="F139" s="62" t="s">
        <v>297</v>
      </c>
      <c r="G139" s="62" t="s">
        <v>297</v>
      </c>
      <c r="H139" s="113" t="s">
        <v>343</v>
      </c>
      <c r="I139" s="62" t="s">
        <v>432</v>
      </c>
      <c r="J139" s="62" t="s">
        <v>404</v>
      </c>
      <c r="K139" s="123" t="s">
        <v>5</v>
      </c>
      <c r="L139" s="115" t="s">
        <v>1</v>
      </c>
      <c r="M139" s="116" t="s">
        <v>498</v>
      </c>
      <c r="N139" s="125" t="s">
        <v>501</v>
      </c>
      <c r="O139" s="62" t="s">
        <v>404</v>
      </c>
      <c r="P139" s="62">
        <v>0</v>
      </c>
      <c r="Q139" s="62" t="e">
        <v>#VALUE!</v>
      </c>
      <c r="R139" s="115">
        <v>237</v>
      </c>
      <c r="S139" s="115">
        <v>145</v>
      </c>
      <c r="T139" s="115">
        <v>63.5</v>
      </c>
      <c r="U139" s="62" t="s">
        <v>432</v>
      </c>
      <c r="V139" s="118">
        <v>0</v>
      </c>
      <c r="W139" s="62" t="s">
        <v>432</v>
      </c>
      <c r="X139" s="62" t="s">
        <v>432</v>
      </c>
      <c r="Y139" s="62" t="s">
        <v>432</v>
      </c>
      <c r="Z139" s="62" t="s">
        <v>1</v>
      </c>
      <c r="AA139" s="115">
        <v>0</v>
      </c>
      <c r="AB139" s="119">
        <v>0</v>
      </c>
      <c r="AC139" s="118">
        <v>0</v>
      </c>
      <c r="AD139" s="118">
        <v>0</v>
      </c>
      <c r="AE139" s="120">
        <v>62.9</v>
      </c>
      <c r="AF139" s="121">
        <v>1.4</v>
      </c>
      <c r="AG139" s="115">
        <v>14</v>
      </c>
      <c r="AH139" s="115">
        <v>22</v>
      </c>
      <c r="AI139" s="120">
        <v>28</v>
      </c>
      <c r="AJ139" s="121">
        <v>120.6</v>
      </c>
      <c r="AK139" s="115" t="s">
        <v>432</v>
      </c>
      <c r="AL139" s="115" t="s">
        <v>432</v>
      </c>
      <c r="AM139" s="115">
        <v>107.4</v>
      </c>
      <c r="AN139" s="115" t="s">
        <v>404</v>
      </c>
      <c r="AO139" s="115">
        <v>100</v>
      </c>
      <c r="AP139" s="115">
        <v>162.80000000000001</v>
      </c>
      <c r="AQ139" s="120">
        <v>2</v>
      </c>
      <c r="AR139" s="104">
        <f>VLOOKUP(B139,[26]Budget!B:M,10,FALSE)</f>
        <v>593348000</v>
      </c>
      <c r="AS139" s="103">
        <v>1</v>
      </c>
      <c r="AT139" s="103">
        <v>1</v>
      </c>
      <c r="AU139" s="103">
        <f t="shared" si="2"/>
        <v>752</v>
      </c>
      <c r="AV139" s="62">
        <v>777</v>
      </c>
      <c r="AW139" s="103" t="str">
        <f>VLOOKUP(B139,'[26]Audit info'!A:D,2,FALSE)</f>
        <v>Qualified</v>
      </c>
      <c r="AX139" s="103" t="str">
        <f>VLOOKUP(B139,'[26]Audit info'!A:E,3,FALSE)</f>
        <v>Going concern risk / adverse / disclaimer</v>
      </c>
      <c r="AY139" s="36" t="e">
        <f>VLOOKUP(B139,'[26]List of intermediatie cities'!A:A,1,FALSE)</f>
        <v>#N/A</v>
      </c>
      <c r="AZ139" s="103" t="str">
        <f>VLOOKUP(B139,'[26]2021-22'!B:P,13,FALSE)</f>
        <v>M</v>
      </c>
      <c r="BA139" s="103" t="s">
        <v>503</v>
      </c>
      <c r="BB139" s="103" t="str">
        <f>VLOOKUP(B139,'[26]2020-21'!B:P,13,FALSE)</f>
        <v>M</v>
      </c>
      <c r="BC139" s="103" t="s">
        <v>503</v>
      </c>
      <c r="BD139" s="103" t="str">
        <f>VLOOKUP(B139,'[26]NT funded.unfunded'!$A:$AA,27,FALSE)</f>
        <v>Unfunded</v>
      </c>
      <c r="BE139" s="103">
        <v>1</v>
      </c>
    </row>
    <row r="140" spans="1:57" ht="18" customHeight="1" x14ac:dyDescent="0.3">
      <c r="A140" s="112">
        <v>133</v>
      </c>
      <c r="B140" s="62">
        <v>753</v>
      </c>
      <c r="C140" s="113" t="s">
        <v>210</v>
      </c>
      <c r="D140" s="113" t="s">
        <v>429</v>
      </c>
      <c r="E140" s="113" t="s">
        <v>434</v>
      </c>
      <c r="F140" s="62" t="s">
        <v>297</v>
      </c>
      <c r="G140" s="62" t="s">
        <v>297</v>
      </c>
      <c r="H140" s="113" t="s">
        <v>340</v>
      </c>
      <c r="I140" s="62" t="s">
        <v>432</v>
      </c>
      <c r="J140" s="62" t="s">
        <v>404</v>
      </c>
      <c r="K140" s="123" t="s">
        <v>5</v>
      </c>
      <c r="L140" s="116" t="s">
        <v>498</v>
      </c>
      <c r="M140" s="116" t="s">
        <v>498</v>
      </c>
      <c r="N140" s="124" t="s">
        <v>420</v>
      </c>
      <c r="O140" s="62" t="s">
        <v>432</v>
      </c>
      <c r="P140" s="62">
        <v>0</v>
      </c>
      <c r="Q140" s="62" t="e">
        <v>#VALUE!</v>
      </c>
      <c r="R140" s="115">
        <v>150</v>
      </c>
      <c r="S140" s="115">
        <v>59</v>
      </c>
      <c r="T140" s="115">
        <v>20.079999999999998</v>
      </c>
      <c r="U140" s="62" t="s">
        <v>432</v>
      </c>
      <c r="V140" s="118">
        <v>0</v>
      </c>
      <c r="W140" s="62" t="s">
        <v>432</v>
      </c>
      <c r="X140" s="62" t="s">
        <v>432</v>
      </c>
      <c r="Y140" s="62" t="s">
        <v>432</v>
      </c>
      <c r="Z140" s="62" t="s">
        <v>1</v>
      </c>
      <c r="AA140" s="115">
        <v>0</v>
      </c>
      <c r="AB140" s="119">
        <v>0</v>
      </c>
      <c r="AC140" s="118">
        <v>0</v>
      </c>
      <c r="AD140" s="118">
        <v>0</v>
      </c>
      <c r="AE140" s="120">
        <v>50.87</v>
      </c>
      <c r="AF140" s="121">
        <v>0.25</v>
      </c>
      <c r="AG140" s="115">
        <v>9.92</v>
      </c>
      <c r="AH140" s="115">
        <v>15.1</v>
      </c>
      <c r="AI140" s="120">
        <v>0</v>
      </c>
      <c r="AJ140" s="121">
        <v>16.21</v>
      </c>
      <c r="AK140" s="115" t="s">
        <v>432</v>
      </c>
      <c r="AL140" s="115" t="s">
        <v>432</v>
      </c>
      <c r="AM140" s="115">
        <v>174.53</v>
      </c>
      <c r="AN140" s="115" t="s">
        <v>432</v>
      </c>
      <c r="AO140" s="115">
        <v>7.49</v>
      </c>
      <c r="AP140" s="115">
        <v>8.2100000000000009</v>
      </c>
      <c r="AQ140" s="120">
        <v>0</v>
      </c>
      <c r="AR140" s="104">
        <f>VLOOKUP(B140,[26]Budget!B:M,10,FALSE)</f>
        <v>428598840</v>
      </c>
      <c r="AS140" s="103">
        <v>1</v>
      </c>
      <c r="AT140" s="103">
        <v>1</v>
      </c>
      <c r="AU140" s="103">
        <f t="shared" si="2"/>
        <v>753</v>
      </c>
      <c r="AV140" s="62">
        <v>779</v>
      </c>
      <c r="AW140" s="103" t="str">
        <f>VLOOKUP(B140,'[26]Audit info'!A:D,2,FALSE)</f>
        <v>Qualified</v>
      </c>
      <c r="AX140" s="103" t="str">
        <f>VLOOKUP(B140,'[26]Audit info'!A:E,3,FALSE)</f>
        <v>Concerning</v>
      </c>
      <c r="AY140" s="36" t="e">
        <f>VLOOKUP(B140,'[26]List of intermediatie cities'!A:A,1,FALSE)</f>
        <v>#N/A</v>
      </c>
      <c r="AZ140" s="103" t="str">
        <f>VLOOKUP(B140,'[26]2021-22'!B:P,13,FALSE)</f>
        <v>F</v>
      </c>
      <c r="BA140" s="122" t="s">
        <v>503</v>
      </c>
      <c r="BB140" s="103" t="str">
        <f>VLOOKUP(B140,'[26]2020-21'!B:P,13,FALSE)</f>
        <v>F</v>
      </c>
      <c r="BC140" s="103" t="s">
        <v>503</v>
      </c>
      <c r="BD140" s="103" t="str">
        <f>VLOOKUP(B140,'[26]NT funded.unfunded'!$A:$AA,27,FALSE)</f>
        <v>Funded</v>
      </c>
      <c r="BE140" s="103">
        <v>1</v>
      </c>
    </row>
    <row r="141" spans="1:57" ht="18.75" customHeight="1" x14ac:dyDescent="0.3">
      <c r="A141" s="112">
        <v>134</v>
      </c>
      <c r="B141" s="62">
        <v>754</v>
      </c>
      <c r="C141" s="113" t="s">
        <v>132</v>
      </c>
      <c r="D141" s="113" t="s">
        <v>429</v>
      </c>
      <c r="E141" s="113" t="s">
        <v>430</v>
      </c>
      <c r="F141" s="62" t="s">
        <v>297</v>
      </c>
      <c r="G141" s="62" t="s">
        <v>297</v>
      </c>
      <c r="H141" s="113" t="s">
        <v>340</v>
      </c>
      <c r="I141" s="62" t="s">
        <v>432</v>
      </c>
      <c r="J141" s="62" t="s">
        <v>404</v>
      </c>
      <c r="K141" s="114" t="s">
        <v>4</v>
      </c>
      <c r="L141" s="115" t="s">
        <v>1</v>
      </c>
      <c r="M141" s="116" t="s">
        <v>498</v>
      </c>
      <c r="N141" s="124" t="s">
        <v>420</v>
      </c>
      <c r="O141" s="62" t="s">
        <v>432</v>
      </c>
      <c r="P141" s="62">
        <v>0</v>
      </c>
      <c r="Q141" s="62" t="e">
        <v>#VALUE!</v>
      </c>
      <c r="R141" s="115">
        <v>189</v>
      </c>
      <c r="S141" s="115">
        <v>2889</v>
      </c>
      <c r="T141" s="115">
        <v>91.6</v>
      </c>
      <c r="U141" s="62" t="s">
        <v>432</v>
      </c>
      <c r="V141" s="118">
        <v>0</v>
      </c>
      <c r="W141" s="62" t="s">
        <v>432</v>
      </c>
      <c r="X141" s="62" t="s">
        <v>432</v>
      </c>
      <c r="Y141" s="62" t="s">
        <v>432</v>
      </c>
      <c r="Z141" s="62" t="s">
        <v>1</v>
      </c>
      <c r="AA141" s="115">
        <v>0</v>
      </c>
      <c r="AB141" s="119">
        <v>0</v>
      </c>
      <c r="AC141" s="118">
        <v>0</v>
      </c>
      <c r="AD141" s="118">
        <v>0</v>
      </c>
      <c r="AE141" s="120">
        <v>22.3</v>
      </c>
      <c r="AF141" s="121">
        <v>0.5</v>
      </c>
      <c r="AG141" s="115">
        <v>30.2</v>
      </c>
      <c r="AH141" s="115">
        <v>0</v>
      </c>
      <c r="AI141" s="120">
        <v>38.299999999999997</v>
      </c>
      <c r="AJ141" s="121">
        <v>23.2</v>
      </c>
      <c r="AK141" s="115" t="s">
        <v>432</v>
      </c>
      <c r="AL141" s="115" t="s">
        <v>432</v>
      </c>
      <c r="AM141" s="115">
        <v>283</v>
      </c>
      <c r="AN141" s="115" t="s">
        <v>432</v>
      </c>
      <c r="AO141" s="115">
        <v>44</v>
      </c>
      <c r="AP141" s="115">
        <v>234</v>
      </c>
      <c r="AQ141" s="120">
        <v>0</v>
      </c>
      <c r="AR141" s="104">
        <f>VLOOKUP(B141,[26]Budget!B:M,10,FALSE)</f>
        <v>1502016000</v>
      </c>
      <c r="AS141" s="103">
        <v>1</v>
      </c>
      <c r="AT141" s="103">
        <v>1</v>
      </c>
      <c r="AU141" s="103">
        <f t="shared" si="2"/>
        <v>754</v>
      </c>
      <c r="AV141" s="62">
        <v>780</v>
      </c>
      <c r="AW141" s="103" t="str">
        <f>VLOOKUP(B141,'[26]Audit info'!A:D,2,FALSE)</f>
        <v>Financially unqualified with findings on predetermined objectives and/or compliance with laws and regulations</v>
      </c>
      <c r="AX141" s="103" t="str">
        <f>VLOOKUP(B141,'[26]Audit info'!A:E,3,FALSE)</f>
        <v>Concerning</v>
      </c>
      <c r="AY141" s="36" t="e">
        <f>VLOOKUP(B141,'[26]List of intermediatie cities'!A:A,1,FALSE)</f>
        <v>#N/A</v>
      </c>
      <c r="AZ141" s="103" t="str">
        <f>VLOOKUP(B141,'[26]2021-22'!B:P,13,FALSE)</f>
        <v>F</v>
      </c>
      <c r="BA141" s="122" t="s">
        <v>503</v>
      </c>
      <c r="BB141" s="103" t="str">
        <f>VLOOKUP(B141,'[26]2020-21'!B:P,13,FALSE)</f>
        <v>F</v>
      </c>
      <c r="BC141" s="103" t="s">
        <v>503</v>
      </c>
      <c r="BD141" s="103" t="str">
        <f>VLOOKUP(B141,'[26]NT funded.unfunded'!$A:$AA,27,FALSE)</f>
        <v>Funded</v>
      </c>
      <c r="BE141" s="103">
        <v>1</v>
      </c>
    </row>
    <row r="142" spans="1:57" ht="18.75" customHeight="1" x14ac:dyDescent="0.3">
      <c r="A142" s="112">
        <v>135</v>
      </c>
      <c r="B142" s="62">
        <v>755</v>
      </c>
      <c r="C142" s="113" t="s">
        <v>126</v>
      </c>
      <c r="D142" s="113" t="s">
        <v>429</v>
      </c>
      <c r="E142" s="113" t="s">
        <v>434</v>
      </c>
      <c r="F142" s="62" t="s">
        <v>297</v>
      </c>
      <c r="G142" s="62" t="s">
        <v>297</v>
      </c>
      <c r="H142" s="113" t="s">
        <v>342</v>
      </c>
      <c r="I142" s="62" t="s">
        <v>432</v>
      </c>
      <c r="J142" s="62" t="s">
        <v>404</v>
      </c>
      <c r="K142" s="114" t="s">
        <v>4</v>
      </c>
      <c r="L142" s="116" t="s">
        <v>498</v>
      </c>
      <c r="M142" s="116" t="s">
        <v>498</v>
      </c>
      <c r="N142" s="124" t="s">
        <v>420</v>
      </c>
      <c r="O142" s="62" t="s">
        <v>432</v>
      </c>
      <c r="P142" s="62">
        <v>0</v>
      </c>
      <c r="Q142" s="62" t="e">
        <v>#VALUE!</v>
      </c>
      <c r="R142" s="115">
        <v>131</v>
      </c>
      <c r="S142" s="115">
        <v>57</v>
      </c>
      <c r="T142" s="115">
        <v>62</v>
      </c>
      <c r="U142" s="62" t="s">
        <v>432</v>
      </c>
      <c r="V142" s="118">
        <v>0</v>
      </c>
      <c r="W142" s="62" t="s">
        <v>432</v>
      </c>
      <c r="X142" s="62" t="s">
        <v>432</v>
      </c>
      <c r="Y142" s="62" t="s">
        <v>432</v>
      </c>
      <c r="Z142" s="62" t="s">
        <v>1</v>
      </c>
      <c r="AA142" s="115">
        <v>0</v>
      </c>
      <c r="AB142" s="119">
        <v>0</v>
      </c>
      <c r="AC142" s="118">
        <v>0</v>
      </c>
      <c r="AD142" s="118">
        <v>0</v>
      </c>
      <c r="AE142" s="120">
        <v>16</v>
      </c>
      <c r="AF142" s="121">
        <v>2</v>
      </c>
      <c r="AG142" s="115">
        <v>16</v>
      </c>
      <c r="AH142" s="115">
        <v>15</v>
      </c>
      <c r="AI142" s="120">
        <v>0</v>
      </c>
      <c r="AJ142" s="121">
        <v>36</v>
      </c>
      <c r="AK142" s="115" t="s">
        <v>432</v>
      </c>
      <c r="AL142" s="115" t="s">
        <v>432</v>
      </c>
      <c r="AM142" s="115">
        <v>118</v>
      </c>
      <c r="AN142" s="115" t="s">
        <v>404</v>
      </c>
      <c r="AO142" s="115">
        <v>25</v>
      </c>
      <c r="AP142" s="115">
        <v>166</v>
      </c>
      <c r="AQ142" s="120">
        <v>0</v>
      </c>
      <c r="AR142" s="104">
        <f>VLOOKUP(B142,[26]Budget!B:M,10,FALSE)</f>
        <v>702499000</v>
      </c>
      <c r="AS142" s="103">
        <v>1</v>
      </c>
      <c r="AT142" s="103">
        <v>1</v>
      </c>
      <c r="AU142" s="103">
        <f t="shared" si="2"/>
        <v>755</v>
      </c>
      <c r="AV142" s="62">
        <v>782</v>
      </c>
      <c r="AW142" s="103" t="str">
        <f>VLOOKUP(B142,'[26]Audit info'!A:D,2,FALSE)</f>
        <v>Financially unqualified with findings on predetermined objectives and/or compliance with laws and regulations</v>
      </c>
      <c r="AX142" s="103" t="str">
        <f>VLOOKUP(B142,'[26]Audit info'!A:E,3,FALSE)</f>
        <v>Concerning</v>
      </c>
      <c r="AY142" s="36" t="e">
        <f>VLOOKUP(B142,'[26]List of intermediatie cities'!A:A,1,FALSE)</f>
        <v>#N/A</v>
      </c>
      <c r="AZ142" s="103" t="str">
        <f>VLOOKUP(B142,'[26]2021-22'!B:P,13,FALSE)</f>
        <v>F</v>
      </c>
      <c r="BA142" s="122" t="s">
        <v>503</v>
      </c>
      <c r="BB142" s="103" t="str">
        <f>VLOOKUP(B142,'[26]2020-21'!B:P,13,FALSE)</f>
        <v>F</v>
      </c>
      <c r="BC142" s="103" t="s">
        <v>503</v>
      </c>
      <c r="BD142" s="103" t="str">
        <f>VLOOKUP(B142,'[26]NT funded.unfunded'!$A:$AA,27,FALSE)</f>
        <v>Funded</v>
      </c>
      <c r="BE142" s="103">
        <v>1</v>
      </c>
    </row>
    <row r="143" spans="1:57" ht="18.75" customHeight="1" x14ac:dyDescent="0.3">
      <c r="A143" s="112">
        <v>136</v>
      </c>
      <c r="B143" s="62">
        <v>757</v>
      </c>
      <c r="C143" s="113" t="s">
        <v>125</v>
      </c>
      <c r="D143" s="113" t="s">
        <v>429</v>
      </c>
      <c r="E143" s="113" t="s">
        <v>505</v>
      </c>
      <c r="F143" s="62" t="s">
        <v>297</v>
      </c>
      <c r="G143" s="62" t="s">
        <v>297</v>
      </c>
      <c r="H143" s="113" t="s">
        <v>344</v>
      </c>
      <c r="I143" s="62" t="s">
        <v>432</v>
      </c>
      <c r="J143" s="62" t="s">
        <v>404</v>
      </c>
      <c r="K143" s="114" t="s">
        <v>4</v>
      </c>
      <c r="L143" s="116" t="s">
        <v>498</v>
      </c>
      <c r="M143" s="116" t="s">
        <v>498</v>
      </c>
      <c r="N143" s="124" t="s">
        <v>420</v>
      </c>
      <c r="O143" s="62" t="s">
        <v>432</v>
      </c>
      <c r="P143" s="62">
        <v>0</v>
      </c>
      <c r="Q143" s="62" t="e">
        <v>#VALUE!</v>
      </c>
      <c r="R143" s="115">
        <v>58</v>
      </c>
      <c r="S143" s="115">
        <v>171</v>
      </c>
      <c r="T143" s="115">
        <v>79.2</v>
      </c>
      <c r="U143" s="62" t="s">
        <v>432</v>
      </c>
      <c r="V143" s="118">
        <v>0</v>
      </c>
      <c r="W143" s="62" t="s">
        <v>432</v>
      </c>
      <c r="X143" s="62" t="s">
        <v>432</v>
      </c>
      <c r="Y143" s="62" t="s">
        <v>432</v>
      </c>
      <c r="Z143" s="62" t="s">
        <v>1</v>
      </c>
      <c r="AA143" s="115">
        <v>0</v>
      </c>
      <c r="AB143" s="119">
        <v>0</v>
      </c>
      <c r="AC143" s="118">
        <v>0</v>
      </c>
      <c r="AD143" s="118">
        <v>0</v>
      </c>
      <c r="AE143" s="120">
        <v>47.1</v>
      </c>
      <c r="AF143" s="121">
        <v>0.7</v>
      </c>
      <c r="AG143" s="115">
        <v>56.8</v>
      </c>
      <c r="AH143" s="115">
        <v>0</v>
      </c>
      <c r="AI143" s="120">
        <v>0</v>
      </c>
      <c r="AJ143" s="121">
        <v>33</v>
      </c>
      <c r="AK143" s="115" t="s">
        <v>432</v>
      </c>
      <c r="AL143" s="115" t="s">
        <v>432</v>
      </c>
      <c r="AM143" s="115">
        <v>24</v>
      </c>
      <c r="AN143" s="115" t="s">
        <v>404</v>
      </c>
      <c r="AO143" s="115">
        <v>1.6</v>
      </c>
      <c r="AP143" s="115">
        <v>3.7</v>
      </c>
      <c r="AQ143" s="120">
        <v>0</v>
      </c>
      <c r="AR143" s="104">
        <f>VLOOKUP(B143,[26]Budget!B:M,10,FALSE)</f>
        <v>795317912</v>
      </c>
      <c r="AS143" s="103">
        <v>1</v>
      </c>
      <c r="AT143" s="103">
        <v>1</v>
      </c>
      <c r="AU143" s="103">
        <f t="shared" si="2"/>
        <v>757</v>
      </c>
      <c r="AV143" s="62">
        <v>783</v>
      </c>
      <c r="AW143" s="103" t="str">
        <f>VLOOKUP(B143,'[26]Audit info'!A:D,2,FALSE)</f>
        <v>Financially unqualified with findings on predetermined objectives and/or compliance with laws and regulations</v>
      </c>
      <c r="AX143" s="103" t="str">
        <f>VLOOKUP(B143,'[26]Audit info'!A:E,3,FALSE)</f>
        <v>Concerning</v>
      </c>
      <c r="AY143" s="36">
        <f>VLOOKUP(B143,'[26]List of intermediatie cities'!A:A,1,FALSE)</f>
        <v>757</v>
      </c>
      <c r="AZ143" s="103" t="str">
        <f>VLOOKUP(B143,'[26]2021-22'!B:P,13,FALSE)</f>
        <v>F</v>
      </c>
      <c r="BA143" s="122" t="s">
        <v>503</v>
      </c>
      <c r="BB143" s="103" t="str">
        <f>VLOOKUP(B143,'[26]2020-21'!B:P,13,FALSE)</f>
        <v>F</v>
      </c>
      <c r="BC143" s="103" t="s">
        <v>503</v>
      </c>
      <c r="BD143" s="103" t="str">
        <f>VLOOKUP(B143,'[26]NT funded.unfunded'!$A:$AA,27,FALSE)</f>
        <v>Funded</v>
      </c>
      <c r="BE143" s="103">
        <v>1</v>
      </c>
    </row>
    <row r="144" spans="1:57" ht="18.75" customHeight="1" x14ac:dyDescent="0.3">
      <c r="A144" s="112">
        <v>137</v>
      </c>
      <c r="B144" s="62">
        <v>758</v>
      </c>
      <c r="C144" s="113" t="s">
        <v>122</v>
      </c>
      <c r="D144" s="113" t="s">
        <v>429</v>
      </c>
      <c r="E144" s="113" t="s">
        <v>434</v>
      </c>
      <c r="F144" s="62" t="s">
        <v>297</v>
      </c>
      <c r="G144" s="62" t="s">
        <v>297</v>
      </c>
      <c r="H144" s="113" t="s">
        <v>344</v>
      </c>
      <c r="I144" s="62" t="s">
        <v>432</v>
      </c>
      <c r="J144" s="62" t="s">
        <v>404</v>
      </c>
      <c r="K144" s="114" t="s">
        <v>4</v>
      </c>
      <c r="L144" s="116" t="s">
        <v>498</v>
      </c>
      <c r="M144" s="116" t="s">
        <v>498</v>
      </c>
      <c r="N144" s="125" t="s">
        <v>501</v>
      </c>
      <c r="O144" s="62" t="s">
        <v>404</v>
      </c>
      <c r="P144" s="62">
        <v>0</v>
      </c>
      <c r="Q144" s="62" t="e">
        <v>#VALUE!</v>
      </c>
      <c r="R144" s="115">
        <v>31</v>
      </c>
      <c r="S144" s="115">
        <v>137</v>
      </c>
      <c r="T144" s="115">
        <v>92.4</v>
      </c>
      <c r="U144" s="62" t="s">
        <v>432</v>
      </c>
      <c r="V144" s="118">
        <v>0</v>
      </c>
      <c r="W144" s="62" t="s">
        <v>404</v>
      </c>
      <c r="X144" s="62" t="s">
        <v>432</v>
      </c>
      <c r="Y144" s="62" t="s">
        <v>432</v>
      </c>
      <c r="Z144" s="62" t="s">
        <v>1</v>
      </c>
      <c r="AA144" s="115">
        <v>0</v>
      </c>
      <c r="AB144" s="119">
        <v>0</v>
      </c>
      <c r="AC144" s="118">
        <v>0</v>
      </c>
      <c r="AD144" s="118">
        <v>0</v>
      </c>
      <c r="AE144" s="120">
        <v>21.1</v>
      </c>
      <c r="AF144" s="121">
        <v>1.9</v>
      </c>
      <c r="AG144" s="115">
        <v>20</v>
      </c>
      <c r="AH144" s="115">
        <v>36.6</v>
      </c>
      <c r="AI144" s="120">
        <v>0</v>
      </c>
      <c r="AJ144" s="121">
        <v>22.8</v>
      </c>
      <c r="AK144" s="115" t="s">
        <v>404</v>
      </c>
      <c r="AL144" s="115" t="s">
        <v>432</v>
      </c>
      <c r="AM144" s="115">
        <v>34.799999999999997</v>
      </c>
      <c r="AN144" s="115" t="s">
        <v>404</v>
      </c>
      <c r="AO144" s="115">
        <v>0</v>
      </c>
      <c r="AP144" s="115">
        <v>0</v>
      </c>
      <c r="AQ144" s="120">
        <v>2</v>
      </c>
      <c r="AR144" s="104">
        <f>VLOOKUP(B144,[26]Budget!B:M,10,FALSE)</f>
        <v>405294000</v>
      </c>
      <c r="AS144" s="103">
        <v>1</v>
      </c>
      <c r="AT144" s="103">
        <v>1</v>
      </c>
      <c r="AU144" s="103">
        <f t="shared" si="2"/>
        <v>758</v>
      </c>
      <c r="AV144" s="62">
        <v>784</v>
      </c>
      <c r="AW144" s="103" t="str">
        <f>VLOOKUP(B144,'[26]Audit info'!A:D,2,FALSE)</f>
        <v>Financially unqualified with findings on predetermined objectives and/or compliance with laws and regulations</v>
      </c>
      <c r="AX144" s="103" t="str">
        <f>VLOOKUP(B144,'[26]Audit info'!A:E,3,FALSE)</f>
        <v>Going concern risk / adverse / disclaimer</v>
      </c>
      <c r="AY144" s="36" t="e">
        <f>VLOOKUP(B144,'[26]List of intermediatie cities'!A:A,1,FALSE)</f>
        <v>#N/A</v>
      </c>
      <c r="AZ144" s="103" t="str">
        <f>VLOOKUP(B144,'[26]2021-22'!B:P,13,FALSE)</f>
        <v>M</v>
      </c>
      <c r="BA144" s="103" t="s">
        <v>503</v>
      </c>
      <c r="BB144" s="103" t="str">
        <f>VLOOKUP(B144,'[26]2020-21'!B:P,13,FALSE)</f>
        <v>F</v>
      </c>
      <c r="BC144" s="103" t="s">
        <v>504</v>
      </c>
      <c r="BD144" s="103" t="str">
        <f>VLOOKUP(B144,'[26]NT funded.unfunded'!$A:$AA,27,FALSE)</f>
        <v>Unfunded</v>
      </c>
      <c r="BE144" s="103">
        <v>1</v>
      </c>
    </row>
    <row r="145" spans="1:57" ht="18" customHeight="1" x14ac:dyDescent="0.3">
      <c r="A145" s="112">
        <v>138</v>
      </c>
      <c r="B145" s="62">
        <v>759</v>
      </c>
      <c r="C145" s="113" t="s">
        <v>118</v>
      </c>
      <c r="D145" s="113" t="s">
        <v>429</v>
      </c>
      <c r="E145" s="113" t="s">
        <v>434</v>
      </c>
      <c r="F145" s="62" t="s">
        <v>297</v>
      </c>
      <c r="G145" s="62" t="s">
        <v>297</v>
      </c>
      <c r="H145" s="113" t="s">
        <v>342</v>
      </c>
      <c r="I145" s="62" t="s">
        <v>432</v>
      </c>
      <c r="J145" s="62" t="s">
        <v>404</v>
      </c>
      <c r="K145" s="114" t="s">
        <v>4</v>
      </c>
      <c r="L145" s="116" t="s">
        <v>498</v>
      </c>
      <c r="M145" s="116" t="s">
        <v>498</v>
      </c>
      <c r="N145" s="124" t="s">
        <v>420</v>
      </c>
      <c r="O145" s="62" t="s">
        <v>432</v>
      </c>
      <c r="P145" s="62">
        <v>0</v>
      </c>
      <c r="Q145" s="62" t="e">
        <v>#VALUE!</v>
      </c>
      <c r="R145" s="115">
        <v>43</v>
      </c>
      <c r="S145" s="115">
        <v>116</v>
      </c>
      <c r="T145" s="115">
        <v>58</v>
      </c>
      <c r="U145" s="62" t="s">
        <v>432</v>
      </c>
      <c r="V145" s="118">
        <v>0</v>
      </c>
      <c r="W145" s="62" t="s">
        <v>432</v>
      </c>
      <c r="X145" s="62" t="s">
        <v>432</v>
      </c>
      <c r="Y145" s="62" t="s">
        <v>432</v>
      </c>
      <c r="Z145" s="62" t="s">
        <v>1</v>
      </c>
      <c r="AA145" s="115">
        <v>0</v>
      </c>
      <c r="AB145" s="119">
        <v>0</v>
      </c>
      <c r="AC145" s="118">
        <v>0</v>
      </c>
      <c r="AD145" s="118">
        <v>0</v>
      </c>
      <c r="AE145" s="120">
        <v>14</v>
      </c>
      <c r="AF145" s="121">
        <v>2</v>
      </c>
      <c r="AG145" s="115">
        <v>22</v>
      </c>
      <c r="AH145" s="115">
        <v>1.8</v>
      </c>
      <c r="AI145" s="120">
        <v>0</v>
      </c>
      <c r="AJ145" s="121">
        <v>143</v>
      </c>
      <c r="AK145" s="115" t="s">
        <v>432</v>
      </c>
      <c r="AL145" s="115" t="s">
        <v>432</v>
      </c>
      <c r="AM145" s="115">
        <v>560</v>
      </c>
      <c r="AN145" s="115" t="s">
        <v>432</v>
      </c>
      <c r="AO145" s="115">
        <v>81</v>
      </c>
      <c r="AP145" s="115">
        <v>133</v>
      </c>
      <c r="AQ145" s="120">
        <v>0</v>
      </c>
      <c r="AR145" s="104">
        <f>VLOOKUP(B145,[26]Budget!B:M,10,FALSE)</f>
        <v>477114380</v>
      </c>
      <c r="AS145" s="103">
        <v>1</v>
      </c>
      <c r="AT145" s="103">
        <v>1</v>
      </c>
      <c r="AU145" s="103">
        <f t="shared" si="2"/>
        <v>759</v>
      </c>
      <c r="AV145" s="62">
        <v>785</v>
      </c>
      <c r="AW145" s="103" t="str">
        <f>VLOOKUP(B145,'[26]Audit info'!A:D,2,FALSE)</f>
        <v>Financially unqualified with findings on predetermined objectives and/or compliance with laws and regulations</v>
      </c>
      <c r="AX145" s="103" t="str">
        <f>VLOOKUP(B145,'[26]Audit info'!A:E,3,FALSE)</f>
        <v>Concerning</v>
      </c>
      <c r="AY145" s="36" t="e">
        <f>VLOOKUP(B145,'[26]List of intermediatie cities'!A:A,1,FALSE)</f>
        <v>#N/A</v>
      </c>
      <c r="AZ145" s="103" t="str">
        <f>VLOOKUP(B145,'[26]2021-22'!B:P,13,FALSE)</f>
        <v>F</v>
      </c>
      <c r="BA145" s="122" t="s">
        <v>503</v>
      </c>
      <c r="BB145" s="103" t="str">
        <f>VLOOKUP(B145,'[26]2020-21'!B:P,13,FALSE)</f>
        <v>F</v>
      </c>
      <c r="BC145" s="103" t="s">
        <v>503</v>
      </c>
      <c r="BD145" s="103" t="str">
        <f>VLOOKUP(B145,'[26]NT funded.unfunded'!$A:$AA,27,FALSE)</f>
        <v>Funded</v>
      </c>
      <c r="BE145" s="103">
        <v>1</v>
      </c>
    </row>
    <row r="146" spans="1:57" ht="18.75" customHeight="1" x14ac:dyDescent="0.3">
      <c r="A146" s="112">
        <v>139</v>
      </c>
      <c r="B146" s="62">
        <v>760</v>
      </c>
      <c r="C146" s="113" t="s">
        <v>214</v>
      </c>
      <c r="D146" s="113" t="s">
        <v>429</v>
      </c>
      <c r="E146" s="113" t="s">
        <v>430</v>
      </c>
      <c r="F146" s="62" t="s">
        <v>297</v>
      </c>
      <c r="G146" s="62" t="s">
        <v>297</v>
      </c>
      <c r="H146" s="113" t="s">
        <v>342</v>
      </c>
      <c r="I146" s="62" t="s">
        <v>432</v>
      </c>
      <c r="J146" s="62" t="s">
        <v>404</v>
      </c>
      <c r="K146" s="123" t="s">
        <v>5</v>
      </c>
      <c r="L146" s="116" t="s">
        <v>498</v>
      </c>
      <c r="M146" s="116" t="s">
        <v>498</v>
      </c>
      <c r="N146" s="124" t="s">
        <v>420</v>
      </c>
      <c r="O146" s="62" t="s">
        <v>432</v>
      </c>
      <c r="P146" s="62">
        <v>0</v>
      </c>
      <c r="Q146" s="62" t="e">
        <v>#VALUE!</v>
      </c>
      <c r="R146" s="115">
        <v>352</v>
      </c>
      <c r="S146" s="115">
        <v>111</v>
      </c>
      <c r="T146" s="115">
        <v>18.899999999999999</v>
      </c>
      <c r="U146" s="62" t="s">
        <v>432</v>
      </c>
      <c r="V146" s="118">
        <v>0</v>
      </c>
      <c r="W146" s="62" t="s">
        <v>432</v>
      </c>
      <c r="X146" s="62" t="s">
        <v>432</v>
      </c>
      <c r="Y146" s="62" t="s">
        <v>432</v>
      </c>
      <c r="Z146" s="62" t="s">
        <v>1</v>
      </c>
      <c r="AA146" s="115">
        <v>0</v>
      </c>
      <c r="AB146" s="119">
        <v>0</v>
      </c>
      <c r="AC146" s="118">
        <v>0</v>
      </c>
      <c r="AD146" s="118">
        <v>0</v>
      </c>
      <c r="AE146" s="120">
        <v>69.400000000000006</v>
      </c>
      <c r="AF146" s="121">
        <v>0.9</v>
      </c>
      <c r="AG146" s="115">
        <v>17.5</v>
      </c>
      <c r="AH146" s="115">
        <v>0</v>
      </c>
      <c r="AI146" s="120">
        <v>28.2</v>
      </c>
      <c r="AJ146" s="121">
        <v>59.6</v>
      </c>
      <c r="AK146" s="115" t="s">
        <v>432</v>
      </c>
      <c r="AL146" s="115" t="s">
        <v>432</v>
      </c>
      <c r="AM146" s="115">
        <v>111.59</v>
      </c>
      <c r="AN146" s="115" t="s">
        <v>432</v>
      </c>
      <c r="AO146" s="115">
        <v>17.100000000000001</v>
      </c>
      <c r="AP146" s="115">
        <v>31</v>
      </c>
      <c r="AQ146" s="120">
        <v>0</v>
      </c>
      <c r="AR146" s="104">
        <f>VLOOKUP(B146,[26]Budget!B:M,10,FALSE)</f>
        <v>1717023510</v>
      </c>
      <c r="AS146" s="103">
        <v>1</v>
      </c>
      <c r="AT146" s="103">
        <v>1</v>
      </c>
      <c r="AU146" s="103">
        <f t="shared" si="2"/>
        <v>760</v>
      </c>
      <c r="AV146" s="62">
        <v>786</v>
      </c>
      <c r="AW146" s="103" t="str">
        <f>VLOOKUP(B146,'[26]Audit info'!A:D,2,FALSE)</f>
        <v>Qualified</v>
      </c>
      <c r="AX146" s="103" t="str">
        <f>VLOOKUP(B146,'[26]Audit info'!A:E,3,FALSE)</f>
        <v>Concerning</v>
      </c>
      <c r="AY146" s="36" t="e">
        <f>VLOOKUP(B146,'[26]List of intermediatie cities'!A:A,1,FALSE)</f>
        <v>#N/A</v>
      </c>
      <c r="AZ146" s="103" t="str">
        <f>VLOOKUP(B146,'[26]2021-22'!B:P,13,FALSE)</f>
        <v>F</v>
      </c>
      <c r="BA146" s="122" t="s">
        <v>503</v>
      </c>
      <c r="BB146" s="103" t="str">
        <f>VLOOKUP(B146,'[26]2020-21'!B:P,13,FALSE)</f>
        <v>F</v>
      </c>
      <c r="BC146" s="103" t="s">
        <v>503</v>
      </c>
      <c r="BD146" s="103" t="str">
        <f>VLOOKUP(B146,'[26]NT funded.unfunded'!$A:$AA,27,FALSE)</f>
        <v>Funded</v>
      </c>
      <c r="BE146" s="103">
        <v>1</v>
      </c>
    </row>
    <row r="147" spans="1:57" ht="18.75" customHeight="1" x14ac:dyDescent="0.3">
      <c r="A147" s="112">
        <v>140</v>
      </c>
      <c r="B147" s="62">
        <v>761</v>
      </c>
      <c r="C147" s="113" t="s">
        <v>121</v>
      </c>
      <c r="D147" s="113" t="s">
        <v>429</v>
      </c>
      <c r="E147" s="113" t="s">
        <v>505</v>
      </c>
      <c r="F147" s="62" t="s">
        <v>297</v>
      </c>
      <c r="G147" s="62" t="s">
        <v>297</v>
      </c>
      <c r="H147" s="113" t="s">
        <v>344</v>
      </c>
      <c r="I147" s="62" t="s">
        <v>432</v>
      </c>
      <c r="J147" s="62" t="s">
        <v>404</v>
      </c>
      <c r="K147" s="114" t="s">
        <v>4</v>
      </c>
      <c r="L147" s="115" t="s">
        <v>1</v>
      </c>
      <c r="M147" s="116" t="s">
        <v>498</v>
      </c>
      <c r="N147" s="124" t="s">
        <v>420</v>
      </c>
      <c r="O147" s="62" t="s">
        <v>432</v>
      </c>
      <c r="P147" s="62">
        <v>0</v>
      </c>
      <c r="Q147" s="62" t="e">
        <v>#VALUE!</v>
      </c>
      <c r="R147" s="115">
        <v>53</v>
      </c>
      <c r="S147" s="115">
        <v>145</v>
      </c>
      <c r="T147" s="115">
        <v>33</v>
      </c>
      <c r="U147" s="62" t="s">
        <v>432</v>
      </c>
      <c r="V147" s="118">
        <v>0</v>
      </c>
      <c r="W147" s="62" t="s">
        <v>432</v>
      </c>
      <c r="X147" s="62" t="s">
        <v>432</v>
      </c>
      <c r="Y147" s="62" t="s">
        <v>432</v>
      </c>
      <c r="Z147" s="62" t="s">
        <v>1</v>
      </c>
      <c r="AA147" s="115">
        <v>0</v>
      </c>
      <c r="AB147" s="119">
        <v>0</v>
      </c>
      <c r="AC147" s="118">
        <v>0</v>
      </c>
      <c r="AD147" s="118">
        <v>0</v>
      </c>
      <c r="AE147" s="120">
        <v>29</v>
      </c>
      <c r="AF147" s="121">
        <v>2.4</v>
      </c>
      <c r="AG147" s="115">
        <v>10.8</v>
      </c>
      <c r="AH147" s="115">
        <v>13.7</v>
      </c>
      <c r="AI147" s="120">
        <v>0</v>
      </c>
      <c r="AJ147" s="121">
        <v>35.299999999999997</v>
      </c>
      <c r="AK147" s="115" t="s">
        <v>432</v>
      </c>
      <c r="AL147" s="115" t="s">
        <v>432</v>
      </c>
      <c r="AM147" s="115">
        <v>267</v>
      </c>
      <c r="AN147" s="115" t="s">
        <v>432</v>
      </c>
      <c r="AO147" s="115">
        <v>7</v>
      </c>
      <c r="AP147" s="115">
        <v>11.2</v>
      </c>
      <c r="AQ147" s="120">
        <v>0</v>
      </c>
      <c r="AR147" s="104">
        <f>VLOOKUP(B147,[26]Budget!B:M,10,FALSE)</f>
        <v>1605867498</v>
      </c>
      <c r="AS147" s="103">
        <v>1</v>
      </c>
      <c r="AT147" s="103">
        <v>1</v>
      </c>
      <c r="AU147" s="103">
        <f t="shared" si="2"/>
        <v>761</v>
      </c>
      <c r="AV147" s="62">
        <v>787</v>
      </c>
      <c r="AW147" s="103" t="str">
        <f>VLOOKUP(B147,'[26]Audit info'!A:D,2,FALSE)</f>
        <v>Financially unqualified with findings on predetermined objectives and/or compliance with laws and regulations</v>
      </c>
      <c r="AX147" s="103" t="str">
        <f>VLOOKUP(B147,'[26]Audit info'!A:E,3,FALSE)</f>
        <v>Concerning</v>
      </c>
      <c r="AY147" s="36">
        <f>VLOOKUP(B147,'[26]List of intermediatie cities'!A:A,1,FALSE)</f>
        <v>761</v>
      </c>
      <c r="AZ147" s="103" t="str">
        <f>VLOOKUP(B147,'[26]2021-22'!B:P,13,FALSE)</f>
        <v>F</v>
      </c>
      <c r="BA147" s="122" t="s">
        <v>503</v>
      </c>
      <c r="BB147" s="103" t="str">
        <f>VLOOKUP(B147,'[26]2020-21'!B:P,13,FALSE)</f>
        <v>F</v>
      </c>
      <c r="BC147" s="103" t="s">
        <v>503</v>
      </c>
      <c r="BD147" s="103" t="str">
        <f>VLOOKUP(B147,'[26]NT funded.unfunded'!$A:$AA,27,FALSE)</f>
        <v>Funded</v>
      </c>
      <c r="BE147" s="103">
        <v>1</v>
      </c>
    </row>
    <row r="148" spans="1:57" ht="18.75" customHeight="1" x14ac:dyDescent="0.3">
      <c r="A148" s="112">
        <v>141</v>
      </c>
      <c r="B148" s="62">
        <v>762</v>
      </c>
      <c r="C148" s="113" t="s">
        <v>115</v>
      </c>
      <c r="D148" s="113" t="s">
        <v>429</v>
      </c>
      <c r="E148" s="113" t="s">
        <v>434</v>
      </c>
      <c r="F148" s="62" t="s">
        <v>297</v>
      </c>
      <c r="G148" s="62" t="s">
        <v>297</v>
      </c>
      <c r="H148" s="113" t="s">
        <v>340</v>
      </c>
      <c r="I148" s="62" t="s">
        <v>432</v>
      </c>
      <c r="J148" s="62" t="s">
        <v>404</v>
      </c>
      <c r="K148" s="114" t="s">
        <v>4</v>
      </c>
      <c r="L148" s="116" t="s">
        <v>498</v>
      </c>
      <c r="M148" s="116" t="s">
        <v>498</v>
      </c>
      <c r="N148" s="124" t="s">
        <v>420</v>
      </c>
      <c r="O148" s="62" t="s">
        <v>432</v>
      </c>
      <c r="P148" s="62">
        <v>0</v>
      </c>
      <c r="Q148" s="62" t="e">
        <v>#VALUE!</v>
      </c>
      <c r="R148" s="115">
        <v>28</v>
      </c>
      <c r="S148" s="115">
        <v>78</v>
      </c>
      <c r="T148" s="115">
        <v>94.1</v>
      </c>
      <c r="U148" s="62" t="s">
        <v>432</v>
      </c>
      <c r="V148" s="118">
        <v>0</v>
      </c>
      <c r="W148" s="62" t="s">
        <v>432</v>
      </c>
      <c r="X148" s="62" t="s">
        <v>432</v>
      </c>
      <c r="Y148" s="62" t="s">
        <v>432</v>
      </c>
      <c r="Z148" s="62" t="s">
        <v>1</v>
      </c>
      <c r="AA148" s="115" t="s">
        <v>1</v>
      </c>
      <c r="AB148" s="119" t="s">
        <v>1</v>
      </c>
      <c r="AC148" s="118" t="s">
        <v>1</v>
      </c>
      <c r="AD148" s="118" t="s">
        <v>1</v>
      </c>
      <c r="AE148" s="120">
        <v>7.8</v>
      </c>
      <c r="AF148" s="121">
        <v>1.1000000000000001</v>
      </c>
      <c r="AG148" s="115">
        <v>12.9</v>
      </c>
      <c r="AH148" s="115">
        <v>0</v>
      </c>
      <c r="AI148" s="120">
        <v>0</v>
      </c>
      <c r="AJ148" s="121">
        <v>99</v>
      </c>
      <c r="AK148" s="115" t="s">
        <v>432</v>
      </c>
      <c r="AL148" s="115" t="s">
        <v>432</v>
      </c>
      <c r="AM148" s="115">
        <v>430.9</v>
      </c>
      <c r="AN148" s="115" t="s">
        <v>432</v>
      </c>
      <c r="AO148" s="115">
        <v>0</v>
      </c>
      <c r="AP148" s="115">
        <v>0</v>
      </c>
      <c r="AQ148" s="120">
        <v>0</v>
      </c>
      <c r="AR148" s="104">
        <f>VLOOKUP(B148,[26]Budget!B:M,10,FALSE)</f>
        <v>459577235</v>
      </c>
      <c r="AS148" s="103">
        <v>1</v>
      </c>
      <c r="AT148" s="103">
        <v>1</v>
      </c>
      <c r="AU148" s="103">
        <f t="shared" si="2"/>
        <v>762</v>
      </c>
      <c r="AV148" s="62">
        <v>788</v>
      </c>
      <c r="AW148" s="103" t="str">
        <f>VLOOKUP(B148,'[26]Audit info'!A:D,2,FALSE)</f>
        <v>Financially unqualified with findings on predetermined objectives and/or compliance with laws and regulations</v>
      </c>
      <c r="AX148" s="103" t="str">
        <f>VLOOKUP(B148,'[26]Audit info'!A:E,3,FALSE)</f>
        <v>Concerning</v>
      </c>
      <c r="AY148" s="36" t="e">
        <f>VLOOKUP(B148,'[26]List of intermediatie cities'!A:A,1,FALSE)</f>
        <v>#N/A</v>
      </c>
      <c r="AZ148" s="103" t="str">
        <f>VLOOKUP(B148,'[26]2021-22'!B:P,13,FALSE)</f>
        <v>F</v>
      </c>
      <c r="BA148" s="122" t="s">
        <v>503</v>
      </c>
      <c r="BB148" s="103" t="str">
        <f>VLOOKUP(B148,'[26]2020-21'!B:P,13,FALSE)</f>
        <v>F</v>
      </c>
      <c r="BC148" s="103" t="s">
        <v>503</v>
      </c>
      <c r="BD148" s="103" t="str">
        <f>VLOOKUP(B148,'[26]NT funded.unfunded'!$A:$AA,27,FALSE)</f>
        <v>Funded</v>
      </c>
      <c r="BE148" s="103">
        <v>1</v>
      </c>
    </row>
    <row r="149" spans="1:57" ht="18.75" customHeight="1" x14ac:dyDescent="0.3">
      <c r="A149" s="112">
        <v>142</v>
      </c>
      <c r="B149" s="62">
        <v>763</v>
      </c>
      <c r="C149" s="113" t="s">
        <v>120</v>
      </c>
      <c r="D149" s="113" t="s">
        <v>429</v>
      </c>
      <c r="E149" s="113" t="s">
        <v>505</v>
      </c>
      <c r="F149" s="62" t="s">
        <v>297</v>
      </c>
      <c r="G149" s="62" t="s">
        <v>297</v>
      </c>
      <c r="H149" s="113" t="s">
        <v>343</v>
      </c>
      <c r="I149" s="62" t="s">
        <v>432</v>
      </c>
      <c r="J149" s="62" t="s">
        <v>404</v>
      </c>
      <c r="K149" s="114" t="s">
        <v>4</v>
      </c>
      <c r="L149" s="116" t="s">
        <v>498</v>
      </c>
      <c r="M149" s="116" t="s">
        <v>498</v>
      </c>
      <c r="N149" s="124" t="s">
        <v>420</v>
      </c>
      <c r="O149" s="62" t="s">
        <v>432</v>
      </c>
      <c r="P149" s="62">
        <v>0</v>
      </c>
      <c r="Q149" s="62" t="e">
        <v>#VALUE!</v>
      </c>
      <c r="R149" s="115">
        <v>44</v>
      </c>
      <c r="S149" s="115">
        <v>183</v>
      </c>
      <c r="T149" s="115">
        <v>15</v>
      </c>
      <c r="U149" s="62" t="s">
        <v>432</v>
      </c>
      <c r="V149" s="118">
        <v>0</v>
      </c>
      <c r="W149" s="62" t="s">
        <v>432</v>
      </c>
      <c r="X149" s="62" t="s">
        <v>432</v>
      </c>
      <c r="Y149" s="62" t="s">
        <v>432</v>
      </c>
      <c r="Z149" s="62" t="s">
        <v>1</v>
      </c>
      <c r="AA149" s="115">
        <v>0</v>
      </c>
      <c r="AB149" s="119">
        <v>0</v>
      </c>
      <c r="AC149" s="118">
        <v>0</v>
      </c>
      <c r="AD149" s="118">
        <v>0</v>
      </c>
      <c r="AE149" s="120">
        <v>27.9</v>
      </c>
      <c r="AF149" s="121">
        <v>1</v>
      </c>
      <c r="AG149" s="115">
        <v>19.5</v>
      </c>
      <c r="AH149" s="115">
        <v>10</v>
      </c>
      <c r="AI149" s="120">
        <v>45.8</v>
      </c>
      <c r="AJ149" s="121">
        <v>56</v>
      </c>
      <c r="AK149" s="115" t="s">
        <v>404</v>
      </c>
      <c r="AL149" s="115" t="s">
        <v>432</v>
      </c>
      <c r="AM149" s="115">
        <v>188</v>
      </c>
      <c r="AN149" s="115" t="s">
        <v>404</v>
      </c>
      <c r="AO149" s="115">
        <v>52</v>
      </c>
      <c r="AP149" s="115">
        <v>77</v>
      </c>
      <c r="AQ149" s="120">
        <v>0</v>
      </c>
      <c r="AR149" s="104">
        <f>VLOOKUP(B149,[26]Budget!B:M,10,FALSE)</f>
        <v>922798108</v>
      </c>
      <c r="AS149" s="103">
        <v>1</v>
      </c>
      <c r="AT149" s="103">
        <v>1</v>
      </c>
      <c r="AU149" s="103">
        <f t="shared" si="2"/>
        <v>763</v>
      </c>
      <c r="AV149" s="62">
        <v>789</v>
      </c>
      <c r="AW149" s="103" t="str">
        <f>VLOOKUP(B149,'[26]Audit info'!A:D,2,FALSE)</f>
        <v>Financially unqualified with findings on predetermined objectives and/or compliance with laws and regulations</v>
      </c>
      <c r="AX149" s="103" t="str">
        <f>VLOOKUP(B149,'[26]Audit info'!A:E,3,FALSE)</f>
        <v>Concerning</v>
      </c>
      <c r="AY149" s="36">
        <f>VLOOKUP(B149,'[26]List of intermediatie cities'!A:A,1,FALSE)</f>
        <v>763</v>
      </c>
      <c r="AZ149" s="103" t="str">
        <f>VLOOKUP(B149,'[26]2021-22'!B:P,13,FALSE)</f>
        <v>F</v>
      </c>
      <c r="BA149" s="122" t="s">
        <v>503</v>
      </c>
      <c r="BB149" s="103" t="str">
        <f>VLOOKUP(B149,'[26]2020-21'!B:P,13,FALSE)</f>
        <v>F</v>
      </c>
      <c r="BC149" s="103" t="s">
        <v>503</v>
      </c>
      <c r="BD149" s="103" t="str">
        <f>VLOOKUP(B149,'[26]NT funded.unfunded'!$A:$AA,27,FALSE)</f>
        <v>Funded</v>
      </c>
      <c r="BE149" s="103">
        <v>1</v>
      </c>
    </row>
    <row r="150" spans="1:57" ht="18" customHeight="1" x14ac:dyDescent="0.3">
      <c r="A150" s="112">
        <v>143</v>
      </c>
      <c r="B150" s="62">
        <v>764</v>
      </c>
      <c r="C150" s="113" t="s">
        <v>129</v>
      </c>
      <c r="D150" s="113" t="s">
        <v>429</v>
      </c>
      <c r="E150" s="113" t="s">
        <v>505</v>
      </c>
      <c r="F150" s="62" t="s">
        <v>297</v>
      </c>
      <c r="G150" s="62" t="s">
        <v>297</v>
      </c>
      <c r="H150" s="113" t="s">
        <v>341</v>
      </c>
      <c r="I150" s="62" t="s">
        <v>432</v>
      </c>
      <c r="J150" s="62" t="s">
        <v>404</v>
      </c>
      <c r="K150" s="114" t="s">
        <v>4</v>
      </c>
      <c r="L150" s="115" t="s">
        <v>1</v>
      </c>
      <c r="M150" s="116" t="s">
        <v>498</v>
      </c>
      <c r="N150" s="124" t="s">
        <v>420</v>
      </c>
      <c r="O150" s="62" t="s">
        <v>432</v>
      </c>
      <c r="P150" s="62">
        <v>0</v>
      </c>
      <c r="Q150" s="62" t="e">
        <v>#VALUE!</v>
      </c>
      <c r="R150" s="115">
        <v>99</v>
      </c>
      <c r="S150" s="115">
        <v>80</v>
      </c>
      <c r="T150" s="115">
        <v>78</v>
      </c>
      <c r="U150" s="62" t="s">
        <v>432</v>
      </c>
      <c r="V150" s="118">
        <v>0</v>
      </c>
      <c r="W150" s="62" t="s">
        <v>432</v>
      </c>
      <c r="X150" s="62" t="s">
        <v>432</v>
      </c>
      <c r="Y150" s="62" t="s">
        <v>432</v>
      </c>
      <c r="Z150" s="62" t="s">
        <v>1</v>
      </c>
      <c r="AA150" s="115">
        <v>0</v>
      </c>
      <c r="AB150" s="119">
        <v>0</v>
      </c>
      <c r="AC150" s="118">
        <v>0</v>
      </c>
      <c r="AD150" s="118">
        <v>0</v>
      </c>
      <c r="AE150" s="120">
        <v>7.3</v>
      </c>
      <c r="AF150" s="121">
        <v>4</v>
      </c>
      <c r="AG150" s="115">
        <v>26</v>
      </c>
      <c r="AH150" s="115">
        <v>11</v>
      </c>
      <c r="AI150" s="120">
        <v>0</v>
      </c>
      <c r="AJ150" s="121">
        <v>38</v>
      </c>
      <c r="AK150" s="115" t="s">
        <v>404</v>
      </c>
      <c r="AL150" s="115" t="s">
        <v>432</v>
      </c>
      <c r="AM150" s="115">
        <v>86</v>
      </c>
      <c r="AN150" s="115" t="s">
        <v>432</v>
      </c>
      <c r="AO150" s="115">
        <v>100</v>
      </c>
      <c r="AP150" s="115">
        <v>210</v>
      </c>
      <c r="AQ150" s="120">
        <v>0</v>
      </c>
      <c r="AR150" s="104">
        <f>VLOOKUP(B150,[26]Budget!B:M,10,FALSE)</f>
        <v>1701618000</v>
      </c>
      <c r="AS150" s="103">
        <v>1</v>
      </c>
      <c r="AT150" s="103">
        <v>1</v>
      </c>
      <c r="AU150" s="103">
        <f t="shared" si="2"/>
        <v>764</v>
      </c>
      <c r="AV150" s="62">
        <v>790</v>
      </c>
      <c r="AW150" s="103" t="str">
        <f>VLOOKUP(B150,'[26]Audit info'!A:D,2,FALSE)</f>
        <v>Financially unqualified with findings on predetermined objectives and/or compliance with laws and regulations</v>
      </c>
      <c r="AX150" s="103" t="str">
        <f>VLOOKUP(B150,'[26]Audit info'!A:E,3,FALSE)</f>
        <v>Concerning</v>
      </c>
      <c r="AY150" s="36">
        <f>VLOOKUP(B150,'[26]List of intermediatie cities'!A:A,1,FALSE)</f>
        <v>764</v>
      </c>
      <c r="AZ150" s="103" t="str">
        <f>VLOOKUP(B150,'[26]2021-22'!B:P,13,FALSE)</f>
        <v>F</v>
      </c>
      <c r="BA150" s="122" t="s">
        <v>503</v>
      </c>
      <c r="BB150" s="103" t="str">
        <f>VLOOKUP(B150,'[26]2020-21'!B:P,13,FALSE)</f>
        <v>F</v>
      </c>
      <c r="BC150" s="103" t="s">
        <v>503</v>
      </c>
      <c r="BD150" s="103" t="str">
        <f>VLOOKUP(B150,'[26]NT funded.unfunded'!$A:$AA,27,FALSE)</f>
        <v>Funded</v>
      </c>
      <c r="BE150" s="103">
        <v>1</v>
      </c>
    </row>
    <row r="151" spans="1:57" ht="18.75" customHeight="1" x14ac:dyDescent="0.3">
      <c r="A151" s="112">
        <v>144</v>
      </c>
      <c r="B151" s="62">
        <v>765</v>
      </c>
      <c r="C151" s="113" t="s">
        <v>127</v>
      </c>
      <c r="D151" s="113" t="s">
        <v>429</v>
      </c>
      <c r="E151" s="113" t="s">
        <v>434</v>
      </c>
      <c r="F151" s="62" t="s">
        <v>297</v>
      </c>
      <c r="G151" s="62" t="s">
        <v>297</v>
      </c>
      <c r="H151" s="113" t="s">
        <v>342</v>
      </c>
      <c r="I151" s="62" t="s">
        <v>432</v>
      </c>
      <c r="J151" s="62" t="s">
        <v>404</v>
      </c>
      <c r="K151" s="114" t="s">
        <v>4</v>
      </c>
      <c r="L151" s="115" t="s">
        <v>1</v>
      </c>
      <c r="M151" s="116" t="s">
        <v>498</v>
      </c>
      <c r="N151" s="124" t="s">
        <v>420</v>
      </c>
      <c r="O151" s="62" t="s">
        <v>432</v>
      </c>
      <c r="P151" s="62">
        <v>0</v>
      </c>
      <c r="Q151" s="62" t="e">
        <v>#VALUE!</v>
      </c>
      <c r="R151" s="115">
        <v>32</v>
      </c>
      <c r="S151" s="115">
        <v>276</v>
      </c>
      <c r="T151" s="115">
        <v>65</v>
      </c>
      <c r="U151" s="62" t="s">
        <v>432</v>
      </c>
      <c r="V151" s="118">
        <v>0</v>
      </c>
      <c r="W151" s="62" t="s">
        <v>432</v>
      </c>
      <c r="X151" s="62" t="s">
        <v>432</v>
      </c>
      <c r="Y151" s="62" t="s">
        <v>432</v>
      </c>
      <c r="Z151" s="62" t="s">
        <v>1</v>
      </c>
      <c r="AA151" s="115">
        <v>0</v>
      </c>
      <c r="AB151" s="119">
        <v>0</v>
      </c>
      <c r="AC151" s="118">
        <v>0</v>
      </c>
      <c r="AD151" s="118">
        <v>0</v>
      </c>
      <c r="AE151" s="120">
        <v>9</v>
      </c>
      <c r="AF151" s="121">
        <v>17</v>
      </c>
      <c r="AG151" s="115">
        <v>17</v>
      </c>
      <c r="AH151" s="115">
        <v>0</v>
      </c>
      <c r="AI151" s="120">
        <v>0</v>
      </c>
      <c r="AJ151" s="121">
        <v>12.17</v>
      </c>
      <c r="AK151" s="115" t="s">
        <v>404</v>
      </c>
      <c r="AL151" s="115" t="s">
        <v>432</v>
      </c>
      <c r="AM151" s="115">
        <v>121</v>
      </c>
      <c r="AN151" s="115" t="s">
        <v>404</v>
      </c>
      <c r="AO151" s="115">
        <v>9.35</v>
      </c>
      <c r="AP151" s="115">
        <v>28.31</v>
      </c>
      <c r="AQ151" s="120">
        <v>0</v>
      </c>
      <c r="AR151" s="104">
        <f>VLOOKUP(B151,[26]Budget!B:M,10,FALSE)</f>
        <v>515458261</v>
      </c>
      <c r="AS151" s="103">
        <v>1</v>
      </c>
      <c r="AT151" s="103">
        <v>1</v>
      </c>
      <c r="AU151" s="103">
        <f t="shared" si="2"/>
        <v>765</v>
      </c>
      <c r="AV151" s="62">
        <v>791</v>
      </c>
      <c r="AW151" s="103" t="str">
        <f>VLOOKUP(B151,'[26]Audit info'!A:D,2,FALSE)</f>
        <v>Financially unqualified with findings on predetermined objectives and/or compliance with laws and regulations</v>
      </c>
      <c r="AX151" s="103" t="str">
        <f>VLOOKUP(B151,'[26]Audit info'!A:E,3,FALSE)</f>
        <v>Concerning</v>
      </c>
      <c r="AY151" s="36" t="e">
        <f>VLOOKUP(B151,'[26]List of intermediatie cities'!A:A,1,FALSE)</f>
        <v>#N/A</v>
      </c>
      <c r="AZ151" s="103">
        <f>VLOOKUP(B151,'[26]2021-22'!B:P,13,FALSE)</f>
        <v>1</v>
      </c>
      <c r="BA151" s="103" t="s">
        <v>504</v>
      </c>
      <c r="BB151" s="103" t="str">
        <f>VLOOKUP(B151,'[26]2020-21'!B:P,13,FALSE)</f>
        <v>F</v>
      </c>
      <c r="BC151" s="103" t="s">
        <v>503</v>
      </c>
      <c r="BD151" s="103" t="str">
        <f>VLOOKUP(B151,'[26]NT funded.unfunded'!$A:$AA,27,FALSE)</f>
        <v>Funded</v>
      </c>
      <c r="BE151" s="103">
        <v>1</v>
      </c>
    </row>
    <row r="152" spans="1:57" ht="18.75" customHeight="1" x14ac:dyDescent="0.3">
      <c r="A152" s="112">
        <v>145</v>
      </c>
      <c r="B152" s="62">
        <v>766</v>
      </c>
      <c r="C152" s="113" t="s">
        <v>123</v>
      </c>
      <c r="D152" s="113" t="s">
        <v>429</v>
      </c>
      <c r="E152" s="113" t="s">
        <v>434</v>
      </c>
      <c r="F152" s="62" t="s">
        <v>297</v>
      </c>
      <c r="G152" s="62" t="s">
        <v>297</v>
      </c>
      <c r="H152" s="113" t="s">
        <v>344</v>
      </c>
      <c r="I152" s="62" t="s">
        <v>432</v>
      </c>
      <c r="J152" s="62" t="s">
        <v>404</v>
      </c>
      <c r="K152" s="114" t="s">
        <v>4</v>
      </c>
      <c r="L152" s="116" t="s">
        <v>498</v>
      </c>
      <c r="M152" s="116" t="s">
        <v>498</v>
      </c>
      <c r="N152" s="124" t="s">
        <v>420</v>
      </c>
      <c r="O152" s="62" t="s">
        <v>432</v>
      </c>
      <c r="P152" s="62">
        <v>0</v>
      </c>
      <c r="Q152" s="62" t="e">
        <v>#VALUE!</v>
      </c>
      <c r="R152" s="115">
        <v>120</v>
      </c>
      <c r="S152" s="115">
        <v>12</v>
      </c>
      <c r="T152" s="115">
        <v>94</v>
      </c>
      <c r="U152" s="62" t="s">
        <v>432</v>
      </c>
      <c r="V152" s="118">
        <v>0</v>
      </c>
      <c r="W152" s="62" t="s">
        <v>432</v>
      </c>
      <c r="X152" s="62" t="s">
        <v>432</v>
      </c>
      <c r="Y152" s="62" t="s">
        <v>432</v>
      </c>
      <c r="Z152" s="62" t="s">
        <v>1</v>
      </c>
      <c r="AA152" s="115" t="s">
        <v>1</v>
      </c>
      <c r="AB152" s="119" t="s">
        <v>1</v>
      </c>
      <c r="AC152" s="118" t="s">
        <v>1</v>
      </c>
      <c r="AD152" s="118" t="s">
        <v>1</v>
      </c>
      <c r="AE152" s="120">
        <v>15.6</v>
      </c>
      <c r="AF152" s="121">
        <v>17</v>
      </c>
      <c r="AG152" s="115">
        <v>38.700000000000003</v>
      </c>
      <c r="AH152" s="115">
        <v>0</v>
      </c>
      <c r="AI152" s="120">
        <v>0</v>
      </c>
      <c r="AJ152" s="121">
        <v>20.5</v>
      </c>
      <c r="AK152" s="115" t="s">
        <v>432</v>
      </c>
      <c r="AL152" s="115" t="s">
        <v>432</v>
      </c>
      <c r="AM152" s="115">
        <v>322</v>
      </c>
      <c r="AN152" s="115" t="s">
        <v>432</v>
      </c>
      <c r="AO152" s="115">
        <v>17.600000000000001</v>
      </c>
      <c r="AP152" s="115">
        <v>88.2</v>
      </c>
      <c r="AQ152" s="120">
        <v>0</v>
      </c>
      <c r="AR152" s="104">
        <f>VLOOKUP(B152,[26]Budget!B:M,10,FALSE)</f>
        <v>408507000</v>
      </c>
      <c r="AS152" s="103">
        <v>1</v>
      </c>
      <c r="AT152" s="103">
        <v>1</v>
      </c>
      <c r="AU152" s="103">
        <f t="shared" si="2"/>
        <v>766</v>
      </c>
      <c r="AV152" s="62">
        <v>792</v>
      </c>
      <c r="AW152" s="103" t="str">
        <f>VLOOKUP(B152,'[26]Audit info'!A:D,2,FALSE)</f>
        <v>Financially unqualified with findings on predetermined objectives and/or compliance with laws and regulations</v>
      </c>
      <c r="AX152" s="103" t="str">
        <f>VLOOKUP(B152,'[26]Audit info'!A:E,3,FALSE)</f>
        <v>Concerning</v>
      </c>
      <c r="AY152" s="36" t="e">
        <f>VLOOKUP(B152,'[26]List of intermediatie cities'!A:A,1,FALSE)</f>
        <v>#N/A</v>
      </c>
      <c r="AZ152" s="103">
        <f>VLOOKUP(B152,'[26]2021-22'!B:P,13,FALSE)</f>
        <v>1</v>
      </c>
      <c r="BA152" s="103" t="s">
        <v>504</v>
      </c>
      <c r="BB152" s="103">
        <f>VLOOKUP(B152,'[26]2020-21'!B:P,13,FALSE)</f>
        <v>1</v>
      </c>
      <c r="BC152" s="103" t="s">
        <v>504</v>
      </c>
      <c r="BD152" s="103" t="str">
        <f>VLOOKUP(B152,'[26]NT funded.unfunded'!$A:$AA,27,FALSE)</f>
        <v>Funded</v>
      </c>
      <c r="BE152" s="103">
        <v>1</v>
      </c>
    </row>
    <row r="153" spans="1:57" ht="18.75" customHeight="1" x14ac:dyDescent="0.3">
      <c r="A153" s="112">
        <v>146</v>
      </c>
      <c r="B153" s="62">
        <v>768</v>
      </c>
      <c r="C153" s="113" t="s">
        <v>208</v>
      </c>
      <c r="D153" s="113" t="s">
        <v>429</v>
      </c>
      <c r="E153" s="113" t="s">
        <v>505</v>
      </c>
      <c r="F153" s="62" t="s">
        <v>297</v>
      </c>
      <c r="G153" s="62" t="s">
        <v>297</v>
      </c>
      <c r="H153" s="113" t="s">
        <v>343</v>
      </c>
      <c r="I153" s="62" t="s">
        <v>432</v>
      </c>
      <c r="J153" s="62" t="s">
        <v>404</v>
      </c>
      <c r="K153" s="123" t="s">
        <v>5</v>
      </c>
      <c r="L153" s="115" t="s">
        <v>1</v>
      </c>
      <c r="M153" s="116" t="s">
        <v>498</v>
      </c>
      <c r="N153" s="125" t="s">
        <v>501</v>
      </c>
      <c r="O153" s="62" t="s">
        <v>404</v>
      </c>
      <c r="P153" s="62">
        <v>0</v>
      </c>
      <c r="Q153" s="62" t="e">
        <v>#VALUE!</v>
      </c>
      <c r="R153" s="115">
        <v>120</v>
      </c>
      <c r="S153" s="115">
        <v>180</v>
      </c>
      <c r="T153" s="115">
        <v>84.8</v>
      </c>
      <c r="U153" s="62" t="s">
        <v>432</v>
      </c>
      <c r="V153" s="118">
        <v>0</v>
      </c>
      <c r="W153" s="62" t="s">
        <v>432</v>
      </c>
      <c r="X153" s="62" t="s">
        <v>432</v>
      </c>
      <c r="Y153" s="62" t="s">
        <v>432</v>
      </c>
      <c r="Z153" s="62" t="s">
        <v>1</v>
      </c>
      <c r="AA153" s="115">
        <v>0</v>
      </c>
      <c r="AB153" s="119">
        <v>0</v>
      </c>
      <c r="AC153" s="118">
        <v>0</v>
      </c>
      <c r="AD153" s="118">
        <v>0</v>
      </c>
      <c r="AE153" s="120">
        <v>24.2</v>
      </c>
      <c r="AF153" s="121">
        <v>0.77</v>
      </c>
      <c r="AG153" s="115">
        <v>92.13</v>
      </c>
      <c r="AH153" s="115">
        <v>29</v>
      </c>
      <c r="AI153" s="120">
        <v>28</v>
      </c>
      <c r="AJ153" s="121">
        <v>46.65</v>
      </c>
      <c r="AK153" s="115" t="s">
        <v>404</v>
      </c>
      <c r="AL153" s="115" t="s">
        <v>432</v>
      </c>
      <c r="AM153" s="115">
        <v>43.2</v>
      </c>
      <c r="AN153" s="115" t="s">
        <v>404</v>
      </c>
      <c r="AO153" s="115">
        <v>0.77</v>
      </c>
      <c r="AP153" s="115">
        <v>23.28</v>
      </c>
      <c r="AQ153" s="120">
        <v>1</v>
      </c>
      <c r="AR153" s="104">
        <f>VLOOKUP(B153,[26]Budget!B:M,10,FALSE)</f>
        <v>1497900000</v>
      </c>
      <c r="AS153" s="103">
        <v>1</v>
      </c>
      <c r="AT153" s="103">
        <v>1</v>
      </c>
      <c r="AU153" s="103">
        <f t="shared" si="2"/>
        <v>768</v>
      </c>
      <c r="AV153" s="62">
        <v>794</v>
      </c>
      <c r="AW153" s="103" t="str">
        <f>VLOOKUP(B153,'[26]Audit info'!A:D,2,FALSE)</f>
        <v>Qualified</v>
      </c>
      <c r="AX153" s="103" t="str">
        <f>VLOOKUP(B153,'[26]Audit info'!A:E,3,FALSE)</f>
        <v>Going concern risk / adverse / disclaimer</v>
      </c>
      <c r="AY153" s="36">
        <f>VLOOKUP(B153,'[26]List of intermediatie cities'!A:A,1,FALSE)</f>
        <v>768</v>
      </c>
      <c r="AZ153" s="103" t="str">
        <f>VLOOKUP(B153,'[26]2021-22'!B:P,13,FALSE)</f>
        <v>F</v>
      </c>
      <c r="BA153" s="103" t="s">
        <v>504</v>
      </c>
      <c r="BB153" s="103" t="str">
        <f>VLOOKUP(B153,'[26]2020-21'!B:P,13,FALSE)</f>
        <v>F</v>
      </c>
      <c r="BC153" s="103" t="s">
        <v>504</v>
      </c>
      <c r="BD153" s="103" t="str">
        <f>VLOOKUP(B153,'[26]NT funded.unfunded'!$A:$AA,27,FALSE)</f>
        <v>Unfunded</v>
      </c>
      <c r="BE153" s="103">
        <v>1</v>
      </c>
    </row>
    <row r="154" spans="1:57" ht="18.75" customHeight="1" x14ac:dyDescent="0.3">
      <c r="A154" s="112">
        <v>147</v>
      </c>
      <c r="B154" s="62">
        <v>769</v>
      </c>
      <c r="C154" s="113" t="s">
        <v>130</v>
      </c>
      <c r="D154" s="113" t="s">
        <v>429</v>
      </c>
      <c r="E154" s="113" t="s">
        <v>434</v>
      </c>
      <c r="F154" s="62" t="s">
        <v>297</v>
      </c>
      <c r="G154" s="62" t="s">
        <v>297</v>
      </c>
      <c r="H154" s="113" t="s">
        <v>340</v>
      </c>
      <c r="I154" s="62" t="s">
        <v>432</v>
      </c>
      <c r="J154" s="62" t="s">
        <v>404</v>
      </c>
      <c r="K154" s="114" t="s">
        <v>4</v>
      </c>
      <c r="L154" s="115" t="s">
        <v>1</v>
      </c>
      <c r="M154" s="116" t="s">
        <v>498</v>
      </c>
      <c r="N154" s="117">
        <v>1</v>
      </c>
      <c r="O154" s="62" t="s">
        <v>432</v>
      </c>
      <c r="P154" s="62">
        <v>0</v>
      </c>
      <c r="Q154" s="62" t="e">
        <v>#VALUE!</v>
      </c>
      <c r="R154" s="115">
        <v>48</v>
      </c>
      <c r="S154" s="115">
        <v>94</v>
      </c>
      <c r="T154" s="115">
        <v>42.6</v>
      </c>
      <c r="U154" s="62" t="s">
        <v>432</v>
      </c>
      <c r="V154" s="118">
        <v>0</v>
      </c>
      <c r="W154" s="62" t="s">
        <v>432</v>
      </c>
      <c r="X154" s="62" t="s">
        <v>432</v>
      </c>
      <c r="Y154" s="62" t="s">
        <v>432</v>
      </c>
      <c r="Z154" s="62" t="s">
        <v>1</v>
      </c>
      <c r="AA154" s="115">
        <v>0</v>
      </c>
      <c r="AB154" s="119">
        <v>0</v>
      </c>
      <c r="AC154" s="118">
        <v>0</v>
      </c>
      <c r="AD154" s="118">
        <v>0</v>
      </c>
      <c r="AE154" s="120">
        <v>18.899999999999999</v>
      </c>
      <c r="AF154" s="121">
        <v>3.6</v>
      </c>
      <c r="AG154" s="115">
        <v>17.8</v>
      </c>
      <c r="AH154" s="115">
        <v>22</v>
      </c>
      <c r="AI154" s="120">
        <v>0</v>
      </c>
      <c r="AJ154" s="121">
        <v>28.1</v>
      </c>
      <c r="AK154" s="115" t="s">
        <v>432</v>
      </c>
      <c r="AL154" s="115" t="s">
        <v>432</v>
      </c>
      <c r="AM154" s="115">
        <v>542.20000000000005</v>
      </c>
      <c r="AN154" s="115" t="s">
        <v>432</v>
      </c>
      <c r="AO154" s="115">
        <v>100</v>
      </c>
      <c r="AP154" s="115">
        <v>291</v>
      </c>
      <c r="AQ154" s="120">
        <v>0</v>
      </c>
      <c r="AR154" s="104">
        <f>VLOOKUP(B154,[26]Budget!B:M,10,FALSE)</f>
        <v>302855536</v>
      </c>
      <c r="AS154" s="103">
        <v>1</v>
      </c>
      <c r="AT154" s="103">
        <v>1</v>
      </c>
      <c r="AU154" s="103">
        <f t="shared" si="2"/>
        <v>769</v>
      </c>
      <c r="AV154" s="62">
        <v>795</v>
      </c>
      <c r="AW154" s="103" t="str">
        <f>VLOOKUP(B154,'[26]Audit info'!A:D,2,FALSE)</f>
        <v>Financially unqualified with findings on predetermined objectives and/or compliance with laws and regulations</v>
      </c>
      <c r="AX154" s="103" t="str">
        <f>VLOOKUP(B154,'[26]Audit info'!A:E,3,FALSE)</f>
        <v>Good</v>
      </c>
      <c r="AY154" s="36" t="e">
        <f>VLOOKUP(B154,'[26]List of intermediatie cities'!A:A,1,FALSE)</f>
        <v>#N/A</v>
      </c>
      <c r="AZ154" s="103" t="str">
        <f>VLOOKUP(B154,'[26]2021-22'!B:P,13,FALSE)</f>
        <v>F</v>
      </c>
      <c r="BA154" s="122" t="s">
        <v>499</v>
      </c>
      <c r="BB154" s="103" t="str">
        <f>VLOOKUP(B154,'[26]2020-21'!B:P,13,FALSE)</f>
        <v>F</v>
      </c>
      <c r="BC154" s="103" t="s">
        <v>499</v>
      </c>
      <c r="BD154" s="103" t="str">
        <f>VLOOKUP(B154,'[26]NT funded.unfunded'!$A:$AA,27,FALSE)</f>
        <v>Funded</v>
      </c>
      <c r="BE154" s="103">
        <v>1</v>
      </c>
    </row>
    <row r="155" spans="1:57" ht="18" customHeight="1" x14ac:dyDescent="0.3">
      <c r="A155" s="112">
        <v>148</v>
      </c>
      <c r="B155" s="62">
        <v>771</v>
      </c>
      <c r="C155" s="113" t="s">
        <v>213</v>
      </c>
      <c r="D155" s="113" t="s">
        <v>429</v>
      </c>
      <c r="E155" s="113" t="s">
        <v>430</v>
      </c>
      <c r="F155" s="62" t="s">
        <v>297</v>
      </c>
      <c r="G155" s="62" t="s">
        <v>297</v>
      </c>
      <c r="H155" s="113" t="s">
        <v>344</v>
      </c>
      <c r="I155" s="62" t="s">
        <v>432</v>
      </c>
      <c r="J155" s="62" t="s">
        <v>404</v>
      </c>
      <c r="K155" s="123" t="s">
        <v>5</v>
      </c>
      <c r="L155" s="116" t="s">
        <v>498</v>
      </c>
      <c r="M155" s="116" t="s">
        <v>498</v>
      </c>
      <c r="N155" s="124" t="s">
        <v>420</v>
      </c>
      <c r="O155" s="62" t="s">
        <v>432</v>
      </c>
      <c r="P155" s="62">
        <v>0</v>
      </c>
      <c r="Q155" s="62" t="e">
        <v>#VALUE!</v>
      </c>
      <c r="R155" s="115">
        <v>902</v>
      </c>
      <c r="S155" s="115">
        <v>241</v>
      </c>
      <c r="T155" s="115">
        <v>92.6</v>
      </c>
      <c r="U155" s="62" t="s">
        <v>432</v>
      </c>
      <c r="V155" s="118">
        <v>0</v>
      </c>
      <c r="W155" s="62" t="s">
        <v>404</v>
      </c>
      <c r="X155" s="62" t="s">
        <v>432</v>
      </c>
      <c r="Y155" s="62" t="s">
        <v>432</v>
      </c>
      <c r="Z155" s="62" t="s">
        <v>1</v>
      </c>
      <c r="AA155" s="115" t="s">
        <v>1</v>
      </c>
      <c r="AB155" s="119" t="s">
        <v>1</v>
      </c>
      <c r="AC155" s="118" t="s">
        <v>1</v>
      </c>
      <c r="AD155" s="118" t="s">
        <v>1</v>
      </c>
      <c r="AE155" s="120">
        <v>106.1</v>
      </c>
      <c r="AF155" s="121">
        <v>0.7</v>
      </c>
      <c r="AG155" s="115">
        <v>26.6</v>
      </c>
      <c r="AH155" s="115">
        <v>0</v>
      </c>
      <c r="AI155" s="120">
        <v>10.44</v>
      </c>
      <c r="AJ155" s="121">
        <v>84.2</v>
      </c>
      <c r="AK155" s="115" t="s">
        <v>404</v>
      </c>
      <c r="AL155" s="115" t="s">
        <v>432</v>
      </c>
      <c r="AM155" s="115">
        <v>13.6</v>
      </c>
      <c r="AN155" s="115" t="s">
        <v>404</v>
      </c>
      <c r="AO155" s="115">
        <v>3.3</v>
      </c>
      <c r="AP155" s="115">
        <v>10</v>
      </c>
      <c r="AQ155" s="120">
        <v>0</v>
      </c>
      <c r="AR155" s="104">
        <f>VLOOKUP(B155,[26]Budget!B:M,10,FALSE)</f>
        <v>2203836032</v>
      </c>
      <c r="AS155" s="103">
        <v>1</v>
      </c>
      <c r="AT155" s="103">
        <v>1</v>
      </c>
      <c r="AU155" s="103">
        <f t="shared" si="2"/>
        <v>771</v>
      </c>
      <c r="AV155" s="62">
        <v>796</v>
      </c>
      <c r="AW155" s="103" t="str">
        <f>VLOOKUP(B155,'[26]Audit info'!A:D,2,FALSE)</f>
        <v>Qualified</v>
      </c>
      <c r="AX155" s="103" t="str">
        <f>VLOOKUP(B155,'[26]Audit info'!A:E,3,FALSE)</f>
        <v>Concerning</v>
      </c>
      <c r="AY155" s="36" t="e">
        <f>VLOOKUP(B155,'[26]List of intermediatie cities'!A:A,1,FALSE)</f>
        <v>#N/A</v>
      </c>
      <c r="AZ155" s="103" t="str">
        <f>VLOOKUP(B155,'[26]2021-22'!B:P,13,FALSE)</f>
        <v>M</v>
      </c>
      <c r="BA155" s="103" t="s">
        <v>499</v>
      </c>
      <c r="BB155" s="103" t="str">
        <f>VLOOKUP(B155,'[26]2020-21'!B:P,13,FALSE)</f>
        <v>M</v>
      </c>
      <c r="BC155" s="103" t="s">
        <v>499</v>
      </c>
      <c r="BD155" s="103" t="str">
        <f>VLOOKUP(B155,'[26]NT funded.unfunded'!$A:$AA,27,FALSE)</f>
        <v>Unfunded</v>
      </c>
      <c r="BE155" s="103">
        <v>1</v>
      </c>
    </row>
    <row r="156" spans="1:57" ht="18.75" customHeight="1" x14ac:dyDescent="0.3">
      <c r="A156" s="112">
        <v>149</v>
      </c>
      <c r="B156" s="62">
        <v>772</v>
      </c>
      <c r="C156" s="113" t="s">
        <v>124</v>
      </c>
      <c r="D156" s="113" t="s">
        <v>429</v>
      </c>
      <c r="E156" s="113" t="s">
        <v>434</v>
      </c>
      <c r="F156" s="62" t="s">
        <v>297</v>
      </c>
      <c r="G156" s="62" t="s">
        <v>297</v>
      </c>
      <c r="H156" s="113" t="s">
        <v>341</v>
      </c>
      <c r="I156" s="62" t="s">
        <v>432</v>
      </c>
      <c r="J156" s="62" t="s">
        <v>404</v>
      </c>
      <c r="K156" s="114" t="s">
        <v>4</v>
      </c>
      <c r="L156" s="116" t="s">
        <v>498</v>
      </c>
      <c r="M156" s="116" t="s">
        <v>498</v>
      </c>
      <c r="N156" s="124" t="s">
        <v>420</v>
      </c>
      <c r="O156" s="62" t="s">
        <v>432</v>
      </c>
      <c r="P156" s="62">
        <v>0</v>
      </c>
      <c r="Q156" s="62" t="e">
        <v>#VALUE!</v>
      </c>
      <c r="R156" s="115">
        <v>208</v>
      </c>
      <c r="S156" s="115">
        <v>113</v>
      </c>
      <c r="T156" s="115">
        <v>52.8</v>
      </c>
      <c r="U156" s="62" t="s">
        <v>432</v>
      </c>
      <c r="V156" s="118">
        <v>0</v>
      </c>
      <c r="W156" s="62" t="s">
        <v>404</v>
      </c>
      <c r="X156" s="62" t="s">
        <v>432</v>
      </c>
      <c r="Y156" s="62" t="s">
        <v>432</v>
      </c>
      <c r="Z156" s="62" t="s">
        <v>1</v>
      </c>
      <c r="AA156" s="115">
        <v>0</v>
      </c>
      <c r="AB156" s="119">
        <v>0</v>
      </c>
      <c r="AC156" s="118">
        <v>0</v>
      </c>
      <c r="AD156" s="118">
        <v>0</v>
      </c>
      <c r="AE156" s="120">
        <v>67.150000000000006</v>
      </c>
      <c r="AF156" s="121">
        <v>0.42</v>
      </c>
      <c r="AG156" s="115">
        <v>8.91</v>
      </c>
      <c r="AH156" s="115">
        <v>8.5399999999999991</v>
      </c>
      <c r="AI156" s="120">
        <v>0</v>
      </c>
      <c r="AJ156" s="121">
        <v>32.909999999999997</v>
      </c>
      <c r="AK156" s="115" t="s">
        <v>404</v>
      </c>
      <c r="AL156" s="115" t="s">
        <v>432</v>
      </c>
      <c r="AM156" s="115">
        <v>0.43</v>
      </c>
      <c r="AN156" s="115" t="s">
        <v>404</v>
      </c>
      <c r="AO156" s="115">
        <v>10</v>
      </c>
      <c r="AP156" s="115">
        <v>10</v>
      </c>
      <c r="AQ156" s="120">
        <v>0</v>
      </c>
      <c r="AR156" s="104">
        <f>VLOOKUP(B156,[26]Budget!B:M,10,FALSE)</f>
        <v>506148000</v>
      </c>
      <c r="AS156" s="103">
        <v>1</v>
      </c>
      <c r="AT156" s="103">
        <v>1</v>
      </c>
      <c r="AU156" s="103">
        <f t="shared" si="2"/>
        <v>772</v>
      </c>
      <c r="AV156" s="62">
        <v>797</v>
      </c>
      <c r="AW156" s="103" t="str">
        <f>VLOOKUP(B156,'[26]Audit info'!A:D,2,FALSE)</f>
        <v>Financially unqualified with findings on predetermined objectives and/or compliance with laws and regulations</v>
      </c>
      <c r="AX156" s="103" t="str">
        <f>VLOOKUP(B156,'[26]Audit info'!A:E,3,FALSE)</f>
        <v>Concerning</v>
      </c>
      <c r="AY156" s="36" t="e">
        <f>VLOOKUP(B156,'[26]List of intermediatie cities'!A:A,1,FALSE)</f>
        <v>#N/A</v>
      </c>
      <c r="AZ156" s="103" t="str">
        <f>VLOOKUP(B156,'[26]2021-22'!B:P,13,FALSE)</f>
        <v>M</v>
      </c>
      <c r="BA156" s="103" t="s">
        <v>499</v>
      </c>
      <c r="BB156" s="103" t="str">
        <f>VLOOKUP(B156,'[26]2020-21'!B:P,13,FALSE)</f>
        <v>M</v>
      </c>
      <c r="BC156" s="103" t="s">
        <v>499</v>
      </c>
      <c r="BD156" s="103" t="str">
        <f>VLOOKUP(B156,'[26]NT funded.unfunded'!$A:$AA,27,FALSE)</f>
        <v>Unfunded</v>
      </c>
      <c r="BE156" s="103">
        <v>1</v>
      </c>
    </row>
    <row r="157" spans="1:57" ht="18.75" customHeight="1" x14ac:dyDescent="0.3">
      <c r="A157" s="112">
        <v>150</v>
      </c>
      <c r="B157" s="62">
        <v>775</v>
      </c>
      <c r="C157" s="113" t="s">
        <v>116</v>
      </c>
      <c r="D157" s="113" t="s">
        <v>429</v>
      </c>
      <c r="E157" s="113" t="s">
        <v>505</v>
      </c>
      <c r="F157" s="62" t="s">
        <v>297</v>
      </c>
      <c r="G157" s="62" t="s">
        <v>297</v>
      </c>
      <c r="H157" s="113" t="s">
        <v>340</v>
      </c>
      <c r="I157" s="62" t="s">
        <v>432</v>
      </c>
      <c r="J157" s="62" t="s">
        <v>404</v>
      </c>
      <c r="K157" s="114" t="s">
        <v>4</v>
      </c>
      <c r="L157" s="116" t="s">
        <v>498</v>
      </c>
      <c r="M157" s="116" t="s">
        <v>498</v>
      </c>
      <c r="N157" s="124" t="s">
        <v>420</v>
      </c>
      <c r="O157" s="62" t="s">
        <v>432</v>
      </c>
      <c r="P157" s="62">
        <v>0</v>
      </c>
      <c r="Q157" s="62" t="e">
        <v>#VALUE!</v>
      </c>
      <c r="R157" s="115">
        <v>108</v>
      </c>
      <c r="S157" s="115">
        <v>100</v>
      </c>
      <c r="T157" s="115">
        <v>48.9</v>
      </c>
      <c r="U157" s="62" t="s">
        <v>404</v>
      </c>
      <c r="V157" s="118">
        <v>326848516</v>
      </c>
      <c r="W157" s="62" t="s">
        <v>432</v>
      </c>
      <c r="X157" s="62" t="s">
        <v>432</v>
      </c>
      <c r="Y157" s="62" t="s">
        <v>432</v>
      </c>
      <c r="Z157" s="62" t="s">
        <v>1</v>
      </c>
      <c r="AA157" s="115">
        <v>0</v>
      </c>
      <c r="AB157" s="119">
        <v>0</v>
      </c>
      <c r="AC157" s="118">
        <v>0</v>
      </c>
      <c r="AD157" s="118">
        <v>0</v>
      </c>
      <c r="AE157" s="120">
        <v>21.1</v>
      </c>
      <c r="AF157" s="121">
        <v>5.0999999999999996</v>
      </c>
      <c r="AG157" s="115">
        <v>11.3</v>
      </c>
      <c r="AH157" s="115">
        <v>10.42</v>
      </c>
      <c r="AI157" s="120">
        <v>36</v>
      </c>
      <c r="AJ157" s="121">
        <v>37.799999999999997</v>
      </c>
      <c r="AK157" s="115" t="s">
        <v>404</v>
      </c>
      <c r="AL157" s="115" t="s">
        <v>432</v>
      </c>
      <c r="AM157" s="115">
        <v>159</v>
      </c>
      <c r="AN157" s="115" t="s">
        <v>432</v>
      </c>
      <c r="AO157" s="115">
        <v>100</v>
      </c>
      <c r="AP157" s="115">
        <v>77.900000000000006</v>
      </c>
      <c r="AQ157" s="120">
        <v>0</v>
      </c>
      <c r="AR157" s="104">
        <f>VLOOKUP(B157,[26]Budget!B:M,10,FALSE)</f>
        <v>5056745968</v>
      </c>
      <c r="AS157" s="103">
        <v>1</v>
      </c>
      <c r="AT157" s="103">
        <v>1</v>
      </c>
      <c r="AU157" s="103">
        <f t="shared" si="2"/>
        <v>775</v>
      </c>
      <c r="AV157" s="62">
        <v>798</v>
      </c>
      <c r="AW157" s="103" t="str">
        <f>VLOOKUP(B157,'[26]Audit info'!A:D,2,FALSE)</f>
        <v>Financially unqualified with findings on predetermined objectives and/or compliance with laws and regulations</v>
      </c>
      <c r="AX157" s="103" t="str">
        <f>VLOOKUP(B157,'[26]Audit info'!A:E,3,FALSE)</f>
        <v>Concerning</v>
      </c>
      <c r="AY157" s="36">
        <f>VLOOKUP(B157,'[26]List of intermediatie cities'!A:A,1,FALSE)</f>
        <v>775</v>
      </c>
      <c r="AZ157" s="103" t="str">
        <f>VLOOKUP(B157,'[26]2021-22'!B:P,13,FALSE)</f>
        <v>F</v>
      </c>
      <c r="BA157" s="122" t="s">
        <v>503</v>
      </c>
      <c r="BB157" s="103" t="str">
        <f>VLOOKUP(B157,'[26]2020-21'!B:P,13,FALSE)</f>
        <v>F</v>
      </c>
      <c r="BC157" s="103" t="s">
        <v>503</v>
      </c>
      <c r="BD157" s="103" t="str">
        <f>VLOOKUP(B157,'[26]NT funded.unfunded'!$A:$AA,27,FALSE)</f>
        <v>Funded</v>
      </c>
      <c r="BE157" s="103">
        <v>1</v>
      </c>
    </row>
    <row r="158" spans="1:57" ht="18.75" customHeight="1" x14ac:dyDescent="0.3">
      <c r="A158" s="112">
        <v>151</v>
      </c>
      <c r="B158" s="62">
        <v>776</v>
      </c>
      <c r="C158" s="113" t="s">
        <v>211</v>
      </c>
      <c r="D158" s="113" t="s">
        <v>429</v>
      </c>
      <c r="E158" s="113" t="s">
        <v>434</v>
      </c>
      <c r="F158" s="62" t="s">
        <v>297</v>
      </c>
      <c r="G158" s="62" t="s">
        <v>297</v>
      </c>
      <c r="H158" s="113" t="s">
        <v>343</v>
      </c>
      <c r="I158" s="62" t="s">
        <v>432</v>
      </c>
      <c r="J158" s="62" t="s">
        <v>404</v>
      </c>
      <c r="K158" s="123" t="s">
        <v>5</v>
      </c>
      <c r="L158" s="116" t="s">
        <v>498</v>
      </c>
      <c r="M158" s="116" t="s">
        <v>498</v>
      </c>
      <c r="N158" s="125" t="s">
        <v>501</v>
      </c>
      <c r="O158" s="62" t="s">
        <v>404</v>
      </c>
      <c r="P158" s="62">
        <v>0</v>
      </c>
      <c r="Q158" s="62" t="e">
        <v>#VALUE!</v>
      </c>
      <c r="R158" s="115">
        <v>1638</v>
      </c>
      <c r="S158" s="115">
        <v>76</v>
      </c>
      <c r="T158" s="115">
        <v>86</v>
      </c>
      <c r="U158" s="62" t="s">
        <v>432</v>
      </c>
      <c r="V158" s="118">
        <v>0</v>
      </c>
      <c r="W158" s="62" t="s">
        <v>404</v>
      </c>
      <c r="X158" s="62" t="s">
        <v>432</v>
      </c>
      <c r="Y158" s="62" t="s">
        <v>432</v>
      </c>
      <c r="Z158" s="62" t="s">
        <v>1</v>
      </c>
      <c r="AA158" s="115">
        <v>0</v>
      </c>
      <c r="AB158" s="119">
        <v>0</v>
      </c>
      <c r="AC158" s="118">
        <v>0</v>
      </c>
      <c r="AD158" s="118">
        <v>0</v>
      </c>
      <c r="AE158" s="120">
        <v>158.69999999999999</v>
      </c>
      <c r="AF158" s="121">
        <v>2.2999999999999998</v>
      </c>
      <c r="AG158" s="115">
        <v>85.7</v>
      </c>
      <c r="AH158" s="115">
        <v>28.6</v>
      </c>
      <c r="AI158" s="120">
        <v>68</v>
      </c>
      <c r="AJ158" s="121">
        <v>172.1</v>
      </c>
      <c r="AK158" s="115" t="s">
        <v>404</v>
      </c>
      <c r="AL158" s="115" t="s">
        <v>432</v>
      </c>
      <c r="AM158" s="115">
        <v>38.299999999999997</v>
      </c>
      <c r="AN158" s="115" t="s">
        <v>404</v>
      </c>
      <c r="AO158" s="115">
        <v>0</v>
      </c>
      <c r="AP158" s="115">
        <v>0</v>
      </c>
      <c r="AQ158" s="120" t="s">
        <v>500</v>
      </c>
      <c r="AR158" s="104">
        <f>VLOOKUP(B158,[26]Budget!B:M,10,FALSE)</f>
        <v>549147000</v>
      </c>
      <c r="AS158" s="103">
        <v>1</v>
      </c>
      <c r="AT158" s="103">
        <v>1</v>
      </c>
      <c r="AU158" s="103">
        <f t="shared" si="2"/>
        <v>776</v>
      </c>
      <c r="AV158" s="62">
        <v>799</v>
      </c>
      <c r="AW158" s="103" t="str">
        <f>VLOOKUP(B158,'[26]Audit info'!A:D,2,FALSE)</f>
        <v>Qualified</v>
      </c>
      <c r="AX158" s="103" t="str">
        <f>VLOOKUP(B158,'[26]Audit info'!A:E,3,FALSE)</f>
        <v>Going concern risk / adverse / disclaimer</v>
      </c>
      <c r="AY158" s="36" t="e">
        <f>VLOOKUP(B158,'[26]List of intermediatie cities'!A:A,1,FALSE)</f>
        <v>#N/A</v>
      </c>
      <c r="AZ158" s="103" t="str">
        <f>VLOOKUP(B158,'[26]2021-22'!B:P,13,FALSE)</f>
        <v>M</v>
      </c>
      <c r="BA158" s="103" t="s">
        <v>503</v>
      </c>
      <c r="BB158" s="103" t="str">
        <f>VLOOKUP(B158,'[26]2020-21'!B:P,13,FALSE)</f>
        <v>M</v>
      </c>
      <c r="BC158" s="103" t="s">
        <v>503</v>
      </c>
      <c r="BD158" s="103" t="str">
        <f>VLOOKUP(B158,'[26]NT funded.unfunded'!$A:$AA,27,FALSE)</f>
        <v>Unfunded</v>
      </c>
      <c r="BE158" s="103">
        <v>1</v>
      </c>
    </row>
    <row r="159" spans="1:57" ht="18.75" customHeight="1" x14ac:dyDescent="0.3">
      <c r="A159" s="112">
        <v>152</v>
      </c>
      <c r="B159" s="62">
        <v>777</v>
      </c>
      <c r="C159" s="113" t="s">
        <v>119</v>
      </c>
      <c r="D159" s="113" t="s">
        <v>429</v>
      </c>
      <c r="E159" s="113" t="s">
        <v>505</v>
      </c>
      <c r="F159" s="62" t="s">
        <v>297</v>
      </c>
      <c r="G159" s="62" t="s">
        <v>297</v>
      </c>
      <c r="H159" s="113" t="s">
        <v>341</v>
      </c>
      <c r="I159" s="62" t="s">
        <v>432</v>
      </c>
      <c r="J159" s="62" t="s">
        <v>404</v>
      </c>
      <c r="K159" s="114" t="s">
        <v>4</v>
      </c>
      <c r="L159" s="116" t="s">
        <v>498</v>
      </c>
      <c r="M159" s="116" t="s">
        <v>498</v>
      </c>
      <c r="N159" s="117">
        <v>1</v>
      </c>
      <c r="O159" s="62" t="s">
        <v>432</v>
      </c>
      <c r="P159" s="62">
        <v>0</v>
      </c>
      <c r="Q159" s="62" t="e">
        <v>#VALUE!</v>
      </c>
      <c r="R159" s="115">
        <v>25</v>
      </c>
      <c r="S159" s="115">
        <v>9</v>
      </c>
      <c r="T159" s="115">
        <v>95</v>
      </c>
      <c r="U159" s="62" t="s">
        <v>432</v>
      </c>
      <c r="V159" s="118">
        <v>0</v>
      </c>
      <c r="W159" s="62" t="s">
        <v>432</v>
      </c>
      <c r="X159" s="62" t="s">
        <v>432</v>
      </c>
      <c r="Y159" s="62" t="s">
        <v>432</v>
      </c>
      <c r="Z159" s="62" t="s">
        <v>1</v>
      </c>
      <c r="AA159" s="115">
        <v>0</v>
      </c>
      <c r="AB159" s="119">
        <v>0</v>
      </c>
      <c r="AC159" s="118">
        <v>0</v>
      </c>
      <c r="AD159" s="118">
        <v>0</v>
      </c>
      <c r="AE159" s="120">
        <v>34</v>
      </c>
      <c r="AF159" s="121">
        <v>5</v>
      </c>
      <c r="AG159" s="115">
        <v>28.9</v>
      </c>
      <c r="AH159" s="115">
        <v>0</v>
      </c>
      <c r="AI159" s="120">
        <v>0</v>
      </c>
      <c r="AJ159" s="121">
        <v>22</v>
      </c>
      <c r="AK159" s="115" t="s">
        <v>432</v>
      </c>
      <c r="AL159" s="115" t="s">
        <v>432</v>
      </c>
      <c r="AM159" s="115">
        <v>632</v>
      </c>
      <c r="AN159" s="115" t="s">
        <v>432</v>
      </c>
      <c r="AO159" s="115">
        <v>90.6</v>
      </c>
      <c r="AP159" s="115">
        <v>157.30000000000001</v>
      </c>
      <c r="AQ159" s="120">
        <v>0</v>
      </c>
      <c r="AR159" s="104">
        <f>VLOOKUP(B159,[26]Budget!B:M,10,FALSE)</f>
        <v>836738039</v>
      </c>
      <c r="AS159" s="103">
        <v>1</v>
      </c>
      <c r="AT159" s="103">
        <v>1</v>
      </c>
      <c r="AU159" s="103">
        <f t="shared" si="2"/>
        <v>777</v>
      </c>
      <c r="AV159" s="62">
        <v>800</v>
      </c>
      <c r="AW159" s="103" t="str">
        <f>VLOOKUP(B159,'[26]Audit info'!A:D,2,FALSE)</f>
        <v>Financially unqualified with findings on predetermined objectives and/or compliance with laws and regulations</v>
      </c>
      <c r="AX159" s="103" t="str">
        <f>VLOOKUP(B159,'[26]Audit info'!A:E,3,FALSE)</f>
        <v>Good</v>
      </c>
      <c r="AY159" s="36">
        <f>VLOOKUP(B159,'[26]List of intermediatie cities'!A:A,1,FALSE)</f>
        <v>777</v>
      </c>
      <c r="AZ159" s="103">
        <f>VLOOKUP(B159,'[26]2021-22'!B:P,13,FALSE)</f>
        <v>1</v>
      </c>
      <c r="BA159" s="103" t="s">
        <v>503</v>
      </c>
      <c r="BB159" s="103" t="str">
        <f>VLOOKUP(B159,'[26]2020-21'!B:P,13,FALSE)</f>
        <v>F</v>
      </c>
      <c r="BC159" s="103" t="s">
        <v>499</v>
      </c>
      <c r="BD159" s="103" t="str">
        <f>VLOOKUP(B159,'[26]NT funded.unfunded'!$A:$AA,27,FALSE)</f>
        <v>Funded</v>
      </c>
      <c r="BE159" s="103">
        <v>1</v>
      </c>
    </row>
    <row r="160" spans="1:57" ht="18.75" customHeight="1" x14ac:dyDescent="0.3">
      <c r="A160" s="112">
        <v>153</v>
      </c>
      <c r="B160" s="62">
        <v>779</v>
      </c>
      <c r="C160" s="113" t="s">
        <v>215</v>
      </c>
      <c r="D160" s="113" t="s">
        <v>429</v>
      </c>
      <c r="E160" s="113" t="s">
        <v>430</v>
      </c>
      <c r="F160" s="62" t="s">
        <v>297</v>
      </c>
      <c r="G160" s="62" t="s">
        <v>297</v>
      </c>
      <c r="H160" s="113" t="s">
        <v>341</v>
      </c>
      <c r="I160" s="62" t="s">
        <v>432</v>
      </c>
      <c r="J160" s="62" t="s">
        <v>404</v>
      </c>
      <c r="K160" s="123" t="s">
        <v>5</v>
      </c>
      <c r="L160" s="116" t="s">
        <v>498</v>
      </c>
      <c r="M160" s="116" t="s">
        <v>498</v>
      </c>
      <c r="N160" s="124" t="s">
        <v>420</v>
      </c>
      <c r="O160" s="62" t="s">
        <v>432</v>
      </c>
      <c r="P160" s="62">
        <v>0</v>
      </c>
      <c r="Q160" s="62" t="e">
        <v>#VALUE!</v>
      </c>
      <c r="R160" s="115">
        <v>123</v>
      </c>
      <c r="S160" s="115">
        <v>38</v>
      </c>
      <c r="T160" s="115">
        <v>95.6</v>
      </c>
      <c r="U160" s="62" t="s">
        <v>432</v>
      </c>
      <c r="V160" s="118">
        <v>0</v>
      </c>
      <c r="W160" s="62" t="s">
        <v>404</v>
      </c>
      <c r="X160" s="62" t="s">
        <v>432</v>
      </c>
      <c r="Y160" s="62" t="s">
        <v>432</v>
      </c>
      <c r="Z160" s="62" t="s">
        <v>1</v>
      </c>
      <c r="AA160" s="115">
        <v>0</v>
      </c>
      <c r="AB160" s="119">
        <v>0</v>
      </c>
      <c r="AC160" s="118">
        <v>0</v>
      </c>
      <c r="AD160" s="118">
        <v>0</v>
      </c>
      <c r="AE160" s="120">
        <v>26.6</v>
      </c>
      <c r="AF160" s="121">
        <v>1.79</v>
      </c>
      <c r="AG160" s="115">
        <v>42.96</v>
      </c>
      <c r="AH160" s="115">
        <v>0</v>
      </c>
      <c r="AI160" s="120">
        <v>45</v>
      </c>
      <c r="AJ160" s="121">
        <v>28.39</v>
      </c>
      <c r="AK160" s="115" t="s">
        <v>404</v>
      </c>
      <c r="AL160" s="115" t="s">
        <v>432</v>
      </c>
      <c r="AM160" s="115">
        <v>66.8</v>
      </c>
      <c r="AN160" s="115" t="s">
        <v>404</v>
      </c>
      <c r="AO160" s="115">
        <v>15.8</v>
      </c>
      <c r="AP160" s="115">
        <v>3.4</v>
      </c>
      <c r="AQ160" s="120">
        <v>0</v>
      </c>
      <c r="AR160" s="104">
        <f>VLOOKUP(B160,[26]Budget!B:M,10,FALSE)</f>
        <v>2228118000</v>
      </c>
      <c r="AS160" s="103">
        <v>1</v>
      </c>
      <c r="AT160" s="103">
        <v>1</v>
      </c>
      <c r="AU160" s="103">
        <f t="shared" si="2"/>
        <v>779</v>
      </c>
      <c r="AV160" s="62">
        <v>801</v>
      </c>
      <c r="AW160" s="103" t="str">
        <f>VLOOKUP(B160,'[26]Audit info'!A:D,2,FALSE)</f>
        <v>Qualified</v>
      </c>
      <c r="AX160" s="103" t="str">
        <f>VLOOKUP(B160,'[26]Audit info'!A:E,3,FALSE)</f>
        <v>Concerning</v>
      </c>
      <c r="AY160" s="36" t="e">
        <f>VLOOKUP(B160,'[26]List of intermediatie cities'!A:A,1,FALSE)</f>
        <v>#N/A</v>
      </c>
      <c r="AZ160" s="103" t="str">
        <f>VLOOKUP(B160,'[26]2021-22'!B:P,13,FALSE)</f>
        <v>F</v>
      </c>
      <c r="BA160" s="122" t="s">
        <v>503</v>
      </c>
      <c r="BB160" s="103" t="str">
        <f>VLOOKUP(B160,'[26]2020-21'!B:P,13,FALSE)</f>
        <v>F</v>
      </c>
      <c r="BC160" s="103" t="s">
        <v>503</v>
      </c>
      <c r="BD160" s="103" t="str">
        <f>VLOOKUP(B160,'[26]NT funded.unfunded'!$A:$AA,27,FALSE)</f>
        <v>Funded</v>
      </c>
      <c r="BE160" s="103">
        <v>1</v>
      </c>
    </row>
    <row r="161" spans="1:57" ht="18" customHeight="1" x14ac:dyDescent="0.3">
      <c r="A161" s="112">
        <v>154</v>
      </c>
      <c r="B161" s="62">
        <v>780</v>
      </c>
      <c r="C161" s="113" t="s">
        <v>131</v>
      </c>
      <c r="D161" s="113" t="s">
        <v>429</v>
      </c>
      <c r="E161" s="113" t="s">
        <v>430</v>
      </c>
      <c r="F161" s="62" t="s">
        <v>297</v>
      </c>
      <c r="G161" s="62" t="s">
        <v>297</v>
      </c>
      <c r="H161" s="113" t="s">
        <v>343</v>
      </c>
      <c r="I161" s="62" t="s">
        <v>432</v>
      </c>
      <c r="J161" s="62" t="s">
        <v>404</v>
      </c>
      <c r="K161" s="114" t="s">
        <v>4</v>
      </c>
      <c r="L161" s="115" t="s">
        <v>1</v>
      </c>
      <c r="M161" s="116" t="s">
        <v>498</v>
      </c>
      <c r="N161" s="124" t="s">
        <v>420</v>
      </c>
      <c r="O161" s="62" t="s">
        <v>432</v>
      </c>
      <c r="P161" s="62">
        <v>0</v>
      </c>
      <c r="Q161" s="62" t="e">
        <v>#VALUE!</v>
      </c>
      <c r="R161" s="115">
        <v>16</v>
      </c>
      <c r="S161" s="115">
        <v>9</v>
      </c>
      <c r="T161" s="115">
        <v>0</v>
      </c>
      <c r="U161" s="62" t="s">
        <v>404</v>
      </c>
      <c r="V161" s="118">
        <v>17594215</v>
      </c>
      <c r="W161" s="62" t="s">
        <v>404</v>
      </c>
      <c r="X161" s="62" t="s">
        <v>432</v>
      </c>
      <c r="Y161" s="62" t="s">
        <v>432</v>
      </c>
      <c r="Z161" s="62" t="s">
        <v>1</v>
      </c>
      <c r="AA161" s="115">
        <v>0</v>
      </c>
      <c r="AB161" s="119" t="s">
        <v>1</v>
      </c>
      <c r="AC161" s="118" t="s">
        <v>1</v>
      </c>
      <c r="AD161" s="118" t="s">
        <v>1</v>
      </c>
      <c r="AE161" s="120">
        <v>17</v>
      </c>
      <c r="AF161" s="121">
        <v>4.5999999999999996</v>
      </c>
      <c r="AG161" s="115">
        <v>0</v>
      </c>
      <c r="AH161" s="115">
        <v>0</v>
      </c>
      <c r="AI161" s="120">
        <v>0</v>
      </c>
      <c r="AJ161" s="121">
        <v>26.8</v>
      </c>
      <c r="AK161" s="115" t="s">
        <v>432</v>
      </c>
      <c r="AL161" s="115" t="s">
        <v>432</v>
      </c>
      <c r="AM161" s="115">
        <v>68.400000000000006</v>
      </c>
      <c r="AN161" s="115" t="s">
        <v>404</v>
      </c>
      <c r="AO161" s="115">
        <v>0</v>
      </c>
      <c r="AP161" s="115">
        <v>0</v>
      </c>
      <c r="AQ161" s="120">
        <v>0</v>
      </c>
      <c r="AR161" s="104">
        <f>VLOOKUP(B161,[26]Budget!B:M,10,FALSE)</f>
        <v>247659000</v>
      </c>
      <c r="AS161" s="103">
        <v>1</v>
      </c>
      <c r="AT161" s="103">
        <v>1</v>
      </c>
      <c r="AU161" s="103">
        <f t="shared" si="2"/>
        <v>780</v>
      </c>
      <c r="AV161" s="62">
        <v>807</v>
      </c>
      <c r="AW161" s="103" t="str">
        <f>VLOOKUP(B161,'[26]Audit info'!A:D,2,FALSE)</f>
        <v>Financially unqualified with findings on predetermined objectives and/or compliance with laws and regulations</v>
      </c>
      <c r="AX161" s="103" t="str">
        <f>VLOOKUP(B161,'[26]Audit info'!A:E,3,FALSE)</f>
        <v>Concerning</v>
      </c>
      <c r="AY161" s="36" t="e">
        <f>VLOOKUP(B161,'[26]List of intermediatie cities'!A:A,1,FALSE)</f>
        <v>#N/A</v>
      </c>
      <c r="AZ161" s="103" t="str">
        <f>VLOOKUP(B161,'[26]2021-22'!B:P,13,FALSE)</f>
        <v>F</v>
      </c>
      <c r="BA161" s="122" t="s">
        <v>503</v>
      </c>
      <c r="BB161" s="103" t="str">
        <f>VLOOKUP(B161,'[26]2020-21'!B:P,13,FALSE)</f>
        <v>F</v>
      </c>
      <c r="BC161" s="103" t="s">
        <v>503</v>
      </c>
      <c r="BD161" s="103" t="str">
        <f>VLOOKUP(B161,'[26]NT funded.unfunded'!$A:$AA,27,FALSE)</f>
        <v>Funded</v>
      </c>
      <c r="BE161" s="103">
        <v>1</v>
      </c>
    </row>
    <row r="162" spans="1:57" ht="18.75" customHeight="1" x14ac:dyDescent="0.3">
      <c r="A162" s="112">
        <v>155</v>
      </c>
      <c r="B162" s="62">
        <v>782</v>
      </c>
      <c r="C162" s="113" t="s">
        <v>224</v>
      </c>
      <c r="D162" s="113" t="s">
        <v>429</v>
      </c>
      <c r="E162" s="113" t="s">
        <v>434</v>
      </c>
      <c r="F162" s="62" t="s">
        <v>293</v>
      </c>
      <c r="G162" s="62" t="s">
        <v>293</v>
      </c>
      <c r="H162" s="113" t="s">
        <v>345</v>
      </c>
      <c r="I162" s="62" t="s">
        <v>432</v>
      </c>
      <c r="J162" s="62" t="s">
        <v>404</v>
      </c>
      <c r="K162" s="123" t="s">
        <v>5</v>
      </c>
      <c r="L162" s="116" t="s">
        <v>498</v>
      </c>
      <c r="M162" s="116" t="s">
        <v>498</v>
      </c>
      <c r="N162" s="124" t="s">
        <v>420</v>
      </c>
      <c r="O162" s="62" t="s">
        <v>432</v>
      </c>
      <c r="P162" s="62">
        <v>0</v>
      </c>
      <c r="Q162" s="62" t="e">
        <v>#VALUE!</v>
      </c>
      <c r="R162" s="115">
        <v>165</v>
      </c>
      <c r="S162" s="115">
        <v>56</v>
      </c>
      <c r="T162" s="115">
        <v>72.5</v>
      </c>
      <c r="U162" s="62" t="s">
        <v>432</v>
      </c>
      <c r="V162" s="118">
        <v>0</v>
      </c>
      <c r="W162" s="62" t="s">
        <v>404</v>
      </c>
      <c r="X162" s="62" t="s">
        <v>432</v>
      </c>
      <c r="Y162" s="62" t="s">
        <v>432</v>
      </c>
      <c r="Z162" s="62" t="s">
        <v>432</v>
      </c>
      <c r="AA162" s="115">
        <v>0</v>
      </c>
      <c r="AB162" s="119">
        <v>4133.4399999999996</v>
      </c>
      <c r="AC162" s="118">
        <v>168773450</v>
      </c>
      <c r="AD162" s="118">
        <v>4083119</v>
      </c>
      <c r="AE162" s="120">
        <v>18.399999999999999</v>
      </c>
      <c r="AF162" s="121">
        <v>2.2000000000000002</v>
      </c>
      <c r="AG162" s="115">
        <v>49.4</v>
      </c>
      <c r="AH162" s="115">
        <v>46.2</v>
      </c>
      <c r="AI162" s="120">
        <v>39.31</v>
      </c>
      <c r="AJ162" s="121">
        <v>30</v>
      </c>
      <c r="AK162" s="115" t="s">
        <v>432</v>
      </c>
      <c r="AL162" s="115" t="s">
        <v>404</v>
      </c>
      <c r="AM162" s="115">
        <v>86.5</v>
      </c>
      <c r="AN162" s="115" t="s">
        <v>404</v>
      </c>
      <c r="AO162" s="115">
        <v>48.7</v>
      </c>
      <c r="AP162" s="115">
        <v>408</v>
      </c>
      <c r="AQ162" s="120">
        <v>0</v>
      </c>
      <c r="AR162" s="104">
        <f>VLOOKUP(B162,[26]Budget!B:M,10,FALSE)</f>
        <v>1028889405</v>
      </c>
      <c r="AS162" s="103">
        <v>1</v>
      </c>
      <c r="AT162" s="103">
        <v>1</v>
      </c>
      <c r="AU162" s="103">
        <f t="shared" si="2"/>
        <v>782</v>
      </c>
      <c r="AV162" s="62">
        <v>808</v>
      </c>
      <c r="AW162" s="103" t="str">
        <f>VLOOKUP(B162,'[26]Audit info'!A:D,2,FALSE)</f>
        <v>Qualified</v>
      </c>
      <c r="AX162" s="103" t="str">
        <f>VLOOKUP(B162,'[26]Audit info'!A:E,3,FALSE)</f>
        <v>Concerning</v>
      </c>
      <c r="AY162" s="36" t="e">
        <f>VLOOKUP(B162,'[26]List of intermediatie cities'!A:A,1,FALSE)</f>
        <v>#N/A</v>
      </c>
      <c r="AZ162" s="103" t="str">
        <f>VLOOKUP(B162,'[26]2021-22'!B:P,13,FALSE)</f>
        <v>F</v>
      </c>
      <c r="BA162" s="122" t="s">
        <v>503</v>
      </c>
      <c r="BB162" s="103" t="str">
        <f>VLOOKUP(B162,'[26]2020-21'!B:P,13,FALSE)</f>
        <v>F</v>
      </c>
      <c r="BC162" s="103" t="s">
        <v>503</v>
      </c>
      <c r="BD162" s="103" t="str">
        <f>VLOOKUP(B162,'[26]NT funded.unfunded'!$A:$AA,27,FALSE)</f>
        <v>Unfunded</v>
      </c>
      <c r="BE162" s="103">
        <v>1</v>
      </c>
    </row>
    <row r="163" spans="1:57" ht="18.75" customHeight="1" x14ac:dyDescent="0.3">
      <c r="A163" s="112">
        <v>156</v>
      </c>
      <c r="B163" s="62">
        <v>783</v>
      </c>
      <c r="C163" s="113" t="s">
        <v>136</v>
      </c>
      <c r="D163" s="113" t="s">
        <v>429</v>
      </c>
      <c r="E163" s="113" t="s">
        <v>505</v>
      </c>
      <c r="F163" s="62" t="s">
        <v>293</v>
      </c>
      <c r="G163" s="62" t="s">
        <v>293</v>
      </c>
      <c r="H163" s="113" t="s">
        <v>311</v>
      </c>
      <c r="I163" s="62" t="s">
        <v>432</v>
      </c>
      <c r="J163" s="62" t="s">
        <v>404</v>
      </c>
      <c r="K163" s="114" t="s">
        <v>4</v>
      </c>
      <c r="L163" s="116" t="s">
        <v>498</v>
      </c>
      <c r="M163" s="116" t="s">
        <v>498</v>
      </c>
      <c r="N163" s="124" t="s">
        <v>420</v>
      </c>
      <c r="O163" s="62" t="s">
        <v>432</v>
      </c>
      <c r="P163" s="62">
        <v>0</v>
      </c>
      <c r="Q163" s="62" t="e">
        <v>#VALUE!</v>
      </c>
      <c r="R163" s="115">
        <v>80</v>
      </c>
      <c r="S163" s="115">
        <v>647</v>
      </c>
      <c r="T163" s="115">
        <v>60.4</v>
      </c>
      <c r="U163" s="62" t="s">
        <v>432</v>
      </c>
      <c r="V163" s="118">
        <v>0</v>
      </c>
      <c r="W163" s="62" t="s">
        <v>432</v>
      </c>
      <c r="X163" s="62" t="s">
        <v>432</v>
      </c>
      <c r="Y163" s="62" t="s">
        <v>432</v>
      </c>
      <c r="Z163" s="62" t="s">
        <v>1</v>
      </c>
      <c r="AA163" s="115" t="s">
        <v>1</v>
      </c>
      <c r="AB163" s="119" t="s">
        <v>1</v>
      </c>
      <c r="AC163" s="118" t="s">
        <v>1</v>
      </c>
      <c r="AD163" s="118" t="s">
        <v>1</v>
      </c>
      <c r="AE163" s="120">
        <v>23.3</v>
      </c>
      <c r="AF163" s="121">
        <v>1</v>
      </c>
      <c r="AG163" s="115">
        <v>40.200000000000003</v>
      </c>
      <c r="AH163" s="115">
        <v>0</v>
      </c>
      <c r="AI163" s="120">
        <v>47.2</v>
      </c>
      <c r="AJ163" s="121">
        <v>24</v>
      </c>
      <c r="AK163" s="115" t="s">
        <v>404</v>
      </c>
      <c r="AL163" s="115" t="s">
        <v>404</v>
      </c>
      <c r="AM163" s="115">
        <v>326.60000000000002</v>
      </c>
      <c r="AN163" s="115" t="s">
        <v>404</v>
      </c>
      <c r="AO163" s="115">
        <v>0</v>
      </c>
      <c r="AP163" s="115">
        <v>0</v>
      </c>
      <c r="AQ163" s="120">
        <v>0</v>
      </c>
      <c r="AR163" s="104">
        <f>VLOOKUP(B163,[26]Budget!B:M,10,FALSE)</f>
        <v>2230849000</v>
      </c>
      <c r="AS163" s="103">
        <v>1</v>
      </c>
      <c r="AT163" s="103">
        <v>1</v>
      </c>
      <c r="AU163" s="103">
        <f t="shared" si="2"/>
        <v>783</v>
      </c>
      <c r="AV163" s="62">
        <v>809</v>
      </c>
      <c r="AW163" s="103" t="str">
        <f>VLOOKUP(B163,'[26]Audit info'!A:D,2,FALSE)</f>
        <v>Financially unqualified with findings on predetermined objectives and/or compliance with laws and regulations</v>
      </c>
      <c r="AX163" s="103" t="str">
        <f>VLOOKUP(B163,'[26]Audit info'!A:E,3,FALSE)</f>
        <v>Concerning</v>
      </c>
      <c r="AY163" s="36">
        <f>VLOOKUP(B163,'[26]List of intermediatie cities'!A:A,1,FALSE)</f>
        <v>783</v>
      </c>
      <c r="AZ163" s="103" t="str">
        <f>VLOOKUP(B163,'[26]2021-22'!B:P,13,FALSE)</f>
        <v>F</v>
      </c>
      <c r="BA163" s="122" t="s">
        <v>503</v>
      </c>
      <c r="BB163" s="103" t="str">
        <f>VLOOKUP(B163,'[26]2020-21'!B:P,13,FALSE)</f>
        <v>F</v>
      </c>
      <c r="BC163" s="103" t="s">
        <v>503</v>
      </c>
      <c r="BD163" s="103" t="str">
        <f>VLOOKUP(B163,'[26]NT funded.unfunded'!$A:$AA,27,FALSE)</f>
        <v>Funded</v>
      </c>
      <c r="BE163" s="103">
        <v>1</v>
      </c>
    </row>
    <row r="164" spans="1:57" ht="18.75" customHeight="1" x14ac:dyDescent="0.3">
      <c r="A164" s="112">
        <v>157</v>
      </c>
      <c r="B164" s="62">
        <v>784</v>
      </c>
      <c r="C164" s="113" t="s">
        <v>222</v>
      </c>
      <c r="D164" s="113" t="s">
        <v>429</v>
      </c>
      <c r="E164" s="113" t="s">
        <v>434</v>
      </c>
      <c r="F164" s="62" t="s">
        <v>293</v>
      </c>
      <c r="G164" s="62" t="s">
        <v>293</v>
      </c>
      <c r="H164" s="113" t="s">
        <v>312</v>
      </c>
      <c r="I164" s="62" t="s">
        <v>432</v>
      </c>
      <c r="J164" s="62" t="s">
        <v>404</v>
      </c>
      <c r="K164" s="123" t="s">
        <v>5</v>
      </c>
      <c r="L164" s="116" t="s">
        <v>498</v>
      </c>
      <c r="M164" s="116" t="s">
        <v>498</v>
      </c>
      <c r="N164" s="124" t="s">
        <v>420</v>
      </c>
      <c r="O164" s="62" t="s">
        <v>432</v>
      </c>
      <c r="P164" s="62">
        <v>0</v>
      </c>
      <c r="Q164" s="62" t="e">
        <v>#VALUE!</v>
      </c>
      <c r="R164" s="115">
        <v>1016</v>
      </c>
      <c r="S164" s="115">
        <v>152</v>
      </c>
      <c r="T164" s="115">
        <v>19</v>
      </c>
      <c r="U164" s="62" t="s">
        <v>404</v>
      </c>
      <c r="V164" s="118">
        <v>123962984</v>
      </c>
      <c r="W164" s="62" t="s">
        <v>432</v>
      </c>
      <c r="X164" s="62" t="s">
        <v>432</v>
      </c>
      <c r="Y164" s="62" t="s">
        <v>432</v>
      </c>
      <c r="Z164" s="62" t="s">
        <v>432</v>
      </c>
      <c r="AA164" s="115">
        <v>0</v>
      </c>
      <c r="AB164" s="119">
        <v>17236.89</v>
      </c>
      <c r="AC164" s="118">
        <v>1146820536</v>
      </c>
      <c r="AD164" s="118">
        <v>6653290</v>
      </c>
      <c r="AE164" s="120">
        <v>606.20000000000005</v>
      </c>
      <c r="AF164" s="121">
        <v>5.96</v>
      </c>
      <c r="AG164" s="115">
        <v>5.61</v>
      </c>
      <c r="AH164" s="115">
        <v>31</v>
      </c>
      <c r="AI164" s="120">
        <v>68</v>
      </c>
      <c r="AJ164" s="121">
        <v>57</v>
      </c>
      <c r="AK164" s="115" t="s">
        <v>404</v>
      </c>
      <c r="AL164" s="115" t="s">
        <v>432</v>
      </c>
      <c r="AM164" s="115">
        <v>651</v>
      </c>
      <c r="AN164" s="115" t="s">
        <v>432</v>
      </c>
      <c r="AO164" s="115">
        <v>86.82</v>
      </c>
      <c r="AP164" s="115">
        <v>90.82</v>
      </c>
      <c r="AQ164" s="120">
        <v>0</v>
      </c>
      <c r="AR164" s="104">
        <f>VLOOKUP(B164,[26]Budget!B:M,10,FALSE)</f>
        <v>810530000</v>
      </c>
      <c r="AS164" s="103">
        <v>1</v>
      </c>
      <c r="AT164" s="103">
        <v>1</v>
      </c>
      <c r="AU164" s="103">
        <f t="shared" si="2"/>
        <v>784</v>
      </c>
      <c r="AV164" s="62">
        <v>811</v>
      </c>
      <c r="AW164" s="103" t="str">
        <f>VLOOKUP(B164,'[26]Audit info'!A:D,2,FALSE)</f>
        <v>Qualified</v>
      </c>
      <c r="AX164" s="103" t="str">
        <f>VLOOKUP(B164,'[26]Audit info'!A:E,3,FALSE)</f>
        <v>Concerning</v>
      </c>
      <c r="AY164" s="36" t="e">
        <f>VLOOKUP(B164,'[26]List of intermediatie cities'!A:A,1,FALSE)</f>
        <v>#N/A</v>
      </c>
      <c r="AZ164" s="103" t="str">
        <f>VLOOKUP(B164,'[26]2021-22'!B:P,13,FALSE)</f>
        <v>F</v>
      </c>
      <c r="BA164" s="122" t="s">
        <v>503</v>
      </c>
      <c r="BB164" s="103" t="str">
        <f>VLOOKUP(B164,'[26]2020-21'!B:P,13,FALSE)</f>
        <v>F</v>
      </c>
      <c r="BC164" s="103" t="s">
        <v>503</v>
      </c>
      <c r="BD164" s="103" t="str">
        <f>VLOOKUP(B164,'[26]NT funded.unfunded'!$A:$AA,27,FALSE)</f>
        <v>Unfunded</v>
      </c>
      <c r="BE164" s="103">
        <v>1</v>
      </c>
    </row>
    <row r="165" spans="1:57" ht="18.75" customHeight="1" x14ac:dyDescent="0.3">
      <c r="A165" s="112">
        <v>158</v>
      </c>
      <c r="B165" s="62">
        <v>785</v>
      </c>
      <c r="C165" s="113" t="s">
        <v>221</v>
      </c>
      <c r="D165" s="113" t="s">
        <v>429</v>
      </c>
      <c r="E165" s="113" t="s">
        <v>434</v>
      </c>
      <c r="F165" s="62" t="s">
        <v>293</v>
      </c>
      <c r="G165" s="62" t="s">
        <v>293</v>
      </c>
      <c r="H165" s="113" t="s">
        <v>345</v>
      </c>
      <c r="I165" s="62" t="s">
        <v>432</v>
      </c>
      <c r="J165" s="62" t="s">
        <v>404</v>
      </c>
      <c r="K165" s="123" t="s">
        <v>5</v>
      </c>
      <c r="L165" s="116" t="s">
        <v>498</v>
      </c>
      <c r="M165" s="116" t="s">
        <v>498</v>
      </c>
      <c r="N165" s="124" t="s">
        <v>420</v>
      </c>
      <c r="O165" s="62" t="s">
        <v>432</v>
      </c>
      <c r="P165" s="62">
        <v>0</v>
      </c>
      <c r="Q165" s="62" t="e">
        <v>#VALUE!</v>
      </c>
      <c r="R165" s="115">
        <v>597</v>
      </c>
      <c r="S165" s="115">
        <v>342</v>
      </c>
      <c r="T165" s="115">
        <v>73.400000000000006</v>
      </c>
      <c r="U165" s="62" t="s">
        <v>404</v>
      </c>
      <c r="V165" s="118">
        <v>143090011</v>
      </c>
      <c r="W165" s="62" t="s">
        <v>404</v>
      </c>
      <c r="X165" s="62" t="s">
        <v>432</v>
      </c>
      <c r="Y165" s="62" t="s">
        <v>432</v>
      </c>
      <c r="Z165" s="62" t="s">
        <v>432</v>
      </c>
      <c r="AA165" s="115">
        <v>115666496</v>
      </c>
      <c r="AB165" s="119">
        <v>2819.26</v>
      </c>
      <c r="AC165" s="118">
        <v>376861109</v>
      </c>
      <c r="AD165" s="118">
        <v>13367391</v>
      </c>
      <c r="AE165" s="120">
        <v>95.7</v>
      </c>
      <c r="AF165" s="121">
        <v>2.4</v>
      </c>
      <c r="AG165" s="115">
        <v>18.3</v>
      </c>
      <c r="AH165" s="115">
        <v>28.2</v>
      </c>
      <c r="AI165" s="120">
        <v>76</v>
      </c>
      <c r="AJ165" s="121">
        <v>269.60000000000002</v>
      </c>
      <c r="AK165" s="115" t="s">
        <v>404</v>
      </c>
      <c r="AL165" s="115" t="s">
        <v>404</v>
      </c>
      <c r="AM165" s="115">
        <v>51.2</v>
      </c>
      <c r="AN165" s="115" t="s">
        <v>404</v>
      </c>
      <c r="AO165" s="115">
        <v>55.2</v>
      </c>
      <c r="AP165" s="115">
        <v>64</v>
      </c>
      <c r="AQ165" s="120">
        <v>0</v>
      </c>
      <c r="AR165" s="104">
        <f>VLOOKUP(B165,[26]Budget!B:M,10,FALSE)</f>
        <v>369344000</v>
      </c>
      <c r="AS165" s="103">
        <v>1</v>
      </c>
      <c r="AT165" s="103">
        <v>1</v>
      </c>
      <c r="AU165" s="103">
        <f t="shared" si="2"/>
        <v>785</v>
      </c>
      <c r="AV165" s="62">
        <v>812</v>
      </c>
      <c r="AW165" s="103" t="str">
        <f>VLOOKUP(B165,'[26]Audit info'!A:D,2,FALSE)</f>
        <v>Qualified</v>
      </c>
      <c r="AX165" s="103" t="str">
        <f>VLOOKUP(B165,'[26]Audit info'!A:E,3,FALSE)</f>
        <v>Concerning</v>
      </c>
      <c r="AY165" s="36" t="e">
        <f>VLOOKUP(B165,'[26]List of intermediatie cities'!A:A,1,FALSE)</f>
        <v>#N/A</v>
      </c>
      <c r="AZ165" s="103" t="str">
        <f>VLOOKUP(B165,'[26]2021-22'!B:P,13,FALSE)</f>
        <v>F</v>
      </c>
      <c r="BA165" s="122" t="s">
        <v>503</v>
      </c>
      <c r="BB165" s="103" t="str">
        <f>VLOOKUP(B165,'[26]2020-21'!B:P,13,FALSE)</f>
        <v>M</v>
      </c>
      <c r="BC165" s="103" t="s">
        <v>499</v>
      </c>
      <c r="BD165" s="103" t="str">
        <f>VLOOKUP(B165,'[26]NT funded.unfunded'!$A:$AA,27,FALSE)</f>
        <v>Funded</v>
      </c>
      <c r="BE165" s="103">
        <v>1</v>
      </c>
    </row>
    <row r="166" spans="1:57" ht="18" customHeight="1" x14ac:dyDescent="0.3">
      <c r="A166" s="112">
        <v>159</v>
      </c>
      <c r="B166" s="62">
        <v>786</v>
      </c>
      <c r="C166" s="113" t="s">
        <v>219</v>
      </c>
      <c r="D166" s="113" t="s">
        <v>429</v>
      </c>
      <c r="E166" s="113" t="s">
        <v>434</v>
      </c>
      <c r="F166" s="62" t="s">
        <v>293</v>
      </c>
      <c r="G166" s="62" t="s">
        <v>293</v>
      </c>
      <c r="H166" s="113" t="s">
        <v>312</v>
      </c>
      <c r="I166" s="62" t="s">
        <v>432</v>
      </c>
      <c r="J166" s="62" t="s">
        <v>404</v>
      </c>
      <c r="K166" s="123" t="s">
        <v>5</v>
      </c>
      <c r="L166" s="116" t="s">
        <v>498</v>
      </c>
      <c r="M166" s="116" t="s">
        <v>498</v>
      </c>
      <c r="N166" s="124" t="s">
        <v>420</v>
      </c>
      <c r="O166" s="62" t="s">
        <v>432</v>
      </c>
      <c r="P166" s="62">
        <v>0</v>
      </c>
      <c r="Q166" s="62" t="e">
        <v>#VALUE!</v>
      </c>
      <c r="R166" s="115">
        <v>100</v>
      </c>
      <c r="S166" s="115">
        <v>114</v>
      </c>
      <c r="T166" s="115">
        <v>62.4</v>
      </c>
      <c r="U166" s="62" t="s">
        <v>432</v>
      </c>
      <c r="V166" s="118">
        <v>0</v>
      </c>
      <c r="W166" s="62" t="s">
        <v>432</v>
      </c>
      <c r="X166" s="62" t="s">
        <v>432</v>
      </c>
      <c r="Y166" s="62" t="s">
        <v>432</v>
      </c>
      <c r="Z166" s="62" t="s">
        <v>432</v>
      </c>
      <c r="AA166" s="115">
        <v>0</v>
      </c>
      <c r="AB166" s="119">
        <v>931.44</v>
      </c>
      <c r="AC166" s="118">
        <v>71854823</v>
      </c>
      <c r="AD166" s="118">
        <v>7714343</v>
      </c>
      <c r="AE166" s="120">
        <v>19.899999999999999</v>
      </c>
      <c r="AF166" s="121">
        <v>3.2</v>
      </c>
      <c r="AG166" s="115">
        <v>25</v>
      </c>
      <c r="AH166" s="115">
        <v>0</v>
      </c>
      <c r="AI166" s="120">
        <v>11.4</v>
      </c>
      <c r="AJ166" s="121">
        <v>19.2</v>
      </c>
      <c r="AK166" s="115" t="s">
        <v>404</v>
      </c>
      <c r="AL166" s="115" t="s">
        <v>404</v>
      </c>
      <c r="AM166" s="115">
        <v>261.3</v>
      </c>
      <c r="AN166" s="115" t="s">
        <v>404</v>
      </c>
      <c r="AO166" s="115">
        <v>32.4</v>
      </c>
      <c r="AP166" s="115">
        <v>61.5</v>
      </c>
      <c r="AQ166" s="120">
        <v>0</v>
      </c>
      <c r="AR166" s="104">
        <f>VLOOKUP(B166,[26]Budget!B:M,10,FALSE)</f>
        <v>825864000</v>
      </c>
      <c r="AS166" s="103">
        <v>1</v>
      </c>
      <c r="AT166" s="103">
        <v>1</v>
      </c>
      <c r="AU166" s="103">
        <f t="shared" si="2"/>
        <v>786</v>
      </c>
      <c r="AV166" s="62">
        <v>813</v>
      </c>
      <c r="AW166" s="103" t="str">
        <f>VLOOKUP(B166,'[26]Audit info'!A:D,2,FALSE)</f>
        <v>Qualified</v>
      </c>
      <c r="AX166" s="103" t="str">
        <f>VLOOKUP(B166,'[26]Audit info'!A:E,3,FALSE)</f>
        <v>Concerning</v>
      </c>
      <c r="AY166" s="36" t="e">
        <f>VLOOKUP(B166,'[26]List of intermediatie cities'!A:A,1,FALSE)</f>
        <v>#N/A</v>
      </c>
      <c r="AZ166" s="103" t="str">
        <f>VLOOKUP(B166,'[26]2021-22'!B:P,13,FALSE)</f>
        <v>F</v>
      </c>
      <c r="BA166" s="122" t="s">
        <v>503</v>
      </c>
      <c r="BB166" s="103" t="str">
        <f>VLOOKUP(B166,'[26]2020-21'!B:P,13,FALSE)</f>
        <v>M</v>
      </c>
      <c r="BC166" s="103" t="s">
        <v>499</v>
      </c>
      <c r="BD166" s="103" t="str">
        <f>VLOOKUP(B166,'[26]NT funded.unfunded'!$A:$AA,27,FALSE)</f>
        <v>Funded</v>
      </c>
      <c r="BE166" s="103">
        <v>1</v>
      </c>
    </row>
    <row r="167" spans="1:57" ht="18.75" customHeight="1" x14ac:dyDescent="0.3">
      <c r="A167" s="112">
        <v>160</v>
      </c>
      <c r="B167" s="62">
        <v>787</v>
      </c>
      <c r="C167" s="113" t="s">
        <v>19</v>
      </c>
      <c r="D167" s="113" t="s">
        <v>429</v>
      </c>
      <c r="E167" s="113" t="s">
        <v>430</v>
      </c>
      <c r="F167" s="62" t="s">
        <v>293</v>
      </c>
      <c r="G167" s="62" t="s">
        <v>293</v>
      </c>
      <c r="H167" s="113" t="s">
        <v>311</v>
      </c>
      <c r="I167" s="62" t="s">
        <v>432</v>
      </c>
      <c r="J167" s="62" t="s">
        <v>404</v>
      </c>
      <c r="K167" s="127" t="s">
        <v>3</v>
      </c>
      <c r="L167" s="115" t="s">
        <v>1</v>
      </c>
      <c r="M167" s="115" t="s">
        <v>1</v>
      </c>
      <c r="N167" s="117">
        <v>1</v>
      </c>
      <c r="O167" s="62" t="s">
        <v>432</v>
      </c>
      <c r="P167" s="62">
        <v>0</v>
      </c>
      <c r="Q167" s="62" t="e">
        <v>#VALUE!</v>
      </c>
      <c r="R167" s="115">
        <v>41</v>
      </c>
      <c r="S167" s="115">
        <v>30</v>
      </c>
      <c r="T167" s="115">
        <v>29.1</v>
      </c>
      <c r="U167" s="62" t="s">
        <v>404</v>
      </c>
      <c r="V167" s="118">
        <v>17409855</v>
      </c>
      <c r="W167" s="62" t="s">
        <v>432</v>
      </c>
      <c r="X167" s="62" t="s">
        <v>432</v>
      </c>
      <c r="Y167" s="62" t="s">
        <v>432</v>
      </c>
      <c r="Z167" s="62" t="s">
        <v>404</v>
      </c>
      <c r="AA167" s="115">
        <v>9921917</v>
      </c>
      <c r="AB167" s="119" t="s">
        <v>1</v>
      </c>
      <c r="AC167" s="118" t="s">
        <v>1</v>
      </c>
      <c r="AD167" s="118" t="s">
        <v>1</v>
      </c>
      <c r="AE167" s="120">
        <v>9.6999999999999993</v>
      </c>
      <c r="AF167" s="121">
        <v>3.4</v>
      </c>
      <c r="AG167" s="115">
        <v>1.8</v>
      </c>
      <c r="AH167" s="115">
        <v>0</v>
      </c>
      <c r="AI167" s="120">
        <v>0</v>
      </c>
      <c r="AJ167" s="121">
        <v>27.3</v>
      </c>
      <c r="AK167" s="115" t="s">
        <v>432</v>
      </c>
      <c r="AL167" s="115" t="s">
        <v>404</v>
      </c>
      <c r="AM167" s="115">
        <v>980.1</v>
      </c>
      <c r="AN167" s="115" t="s">
        <v>404</v>
      </c>
      <c r="AO167" s="115">
        <v>202.2</v>
      </c>
      <c r="AP167" s="115">
        <v>133.80000000000001</v>
      </c>
      <c r="AQ167" s="120">
        <v>0</v>
      </c>
      <c r="AR167" s="104">
        <f>VLOOKUP(B167,[26]Budget!B:M,10,FALSE)</f>
        <v>336335000</v>
      </c>
      <c r="AS167" s="103">
        <v>1</v>
      </c>
      <c r="AT167" s="103">
        <v>1</v>
      </c>
      <c r="AU167" s="103">
        <f t="shared" si="2"/>
        <v>787</v>
      </c>
      <c r="AV167" s="62">
        <v>814</v>
      </c>
      <c r="AW167" s="103" t="str">
        <f>VLOOKUP(B167,'[26]Audit info'!A:D,2,FALSE)</f>
        <v>Financially unqualified with no findings on predetermined objectives or compliance with laws and regulations</v>
      </c>
      <c r="AX167" s="103" t="str">
        <f>VLOOKUP(B167,'[26]Audit info'!A:E,3,FALSE)</f>
        <v>Good</v>
      </c>
      <c r="AY167" s="36" t="e">
        <f>VLOOKUP(B167,'[26]List of intermediatie cities'!A:A,1,FALSE)</f>
        <v>#N/A</v>
      </c>
      <c r="AZ167" s="103" t="str">
        <f>VLOOKUP(B167,'[26]2021-22'!B:P,13,FALSE)</f>
        <v>F</v>
      </c>
      <c r="BA167" s="122" t="s">
        <v>499</v>
      </c>
      <c r="BB167" s="103" t="str">
        <f>VLOOKUP(B167,'[26]2020-21'!B:P,13,FALSE)</f>
        <v>F</v>
      </c>
      <c r="BC167" s="103" t="s">
        <v>499</v>
      </c>
      <c r="BD167" s="103" t="str">
        <f>VLOOKUP(B167,'[26]NT funded.unfunded'!$A:$AA,27,FALSE)</f>
        <v>Funded</v>
      </c>
    </row>
    <row r="168" spans="1:57" ht="18.75" customHeight="1" x14ac:dyDescent="0.3">
      <c r="A168" s="112">
        <v>161</v>
      </c>
      <c r="B168" s="62">
        <v>788</v>
      </c>
      <c r="C168" s="113" t="s">
        <v>261</v>
      </c>
      <c r="D168" s="113" t="s">
        <v>429</v>
      </c>
      <c r="E168" s="113" t="s">
        <v>434</v>
      </c>
      <c r="F168" s="62" t="s">
        <v>293</v>
      </c>
      <c r="G168" s="62" t="s">
        <v>293</v>
      </c>
      <c r="H168" s="113" t="s">
        <v>312</v>
      </c>
      <c r="I168" s="62" t="s">
        <v>432</v>
      </c>
      <c r="J168" s="62" t="s">
        <v>404</v>
      </c>
      <c r="K168" s="132" t="s">
        <v>6</v>
      </c>
      <c r="L168" s="115" t="s">
        <v>1</v>
      </c>
      <c r="M168" s="116" t="s">
        <v>498</v>
      </c>
      <c r="N168" s="125" t="s">
        <v>501</v>
      </c>
      <c r="O168" s="62" t="s">
        <v>432</v>
      </c>
      <c r="P168" s="62">
        <v>0</v>
      </c>
      <c r="Q168" s="62" t="e">
        <v>#VALUE!</v>
      </c>
      <c r="R168" s="115" t="s">
        <v>1</v>
      </c>
      <c r="S168" s="115" t="s">
        <v>1</v>
      </c>
      <c r="T168" s="115" t="s">
        <v>1</v>
      </c>
      <c r="U168" s="62" t="s">
        <v>1</v>
      </c>
      <c r="V168" s="118" t="s">
        <v>1</v>
      </c>
      <c r="W168" s="62" t="s">
        <v>1</v>
      </c>
      <c r="X168" s="62" t="s">
        <v>1</v>
      </c>
      <c r="Y168" s="62" t="s">
        <v>1</v>
      </c>
      <c r="Z168" s="62" t="s">
        <v>1</v>
      </c>
      <c r="AA168" s="115" t="s">
        <v>1</v>
      </c>
      <c r="AB168" s="119" t="s">
        <v>1</v>
      </c>
      <c r="AC168" s="118" t="s">
        <v>1</v>
      </c>
      <c r="AD168" s="118" t="s">
        <v>1</v>
      </c>
      <c r="AE168" s="120" t="s">
        <v>1</v>
      </c>
      <c r="AF168" s="121" t="s">
        <v>1</v>
      </c>
      <c r="AG168" s="115" t="s">
        <v>1</v>
      </c>
      <c r="AH168" s="115" t="s">
        <v>1</v>
      </c>
      <c r="AI168" s="120" t="s">
        <v>1</v>
      </c>
      <c r="AJ168" s="121" t="s">
        <v>1</v>
      </c>
      <c r="AK168" s="115" t="s">
        <v>1</v>
      </c>
      <c r="AL168" s="115" t="s">
        <v>1</v>
      </c>
      <c r="AM168" s="115" t="s">
        <v>1</v>
      </c>
      <c r="AN168" s="115" t="s">
        <v>1</v>
      </c>
      <c r="AO168" s="115" t="s">
        <v>1</v>
      </c>
      <c r="AP168" s="115" t="s">
        <v>1</v>
      </c>
      <c r="AQ168" s="120">
        <v>0</v>
      </c>
      <c r="AR168" s="104">
        <f>VLOOKUP(B168,[26]Budget!B:M,10,FALSE)</f>
        <v>567242000</v>
      </c>
      <c r="AS168" s="103">
        <v>1</v>
      </c>
      <c r="AT168" s="103" t="s">
        <v>502</v>
      </c>
      <c r="AU168" s="103">
        <f t="shared" si="2"/>
        <v>788</v>
      </c>
      <c r="AV168" s="62">
        <v>815</v>
      </c>
      <c r="AW168" s="103" t="str">
        <f>VLOOKUP(B168,'[26]Audit info'!A:D,2,FALSE)</f>
        <v>Adverse</v>
      </c>
      <c r="AX168" s="103" t="str">
        <f>VLOOKUP(B168,'[26]Audit info'!A:E,3,FALSE)</f>
        <v>Going concern risk / adverse / disclaimer</v>
      </c>
      <c r="AY168" s="36" t="e">
        <f>VLOOKUP(B168,'[26]List of intermediatie cities'!A:A,1,FALSE)</f>
        <v>#N/A</v>
      </c>
      <c r="AZ168" s="103" t="str">
        <f>VLOOKUP(B168,'[26]2021-22'!B:P,13,FALSE)</f>
        <v>M</v>
      </c>
      <c r="BA168" s="103" t="s">
        <v>503</v>
      </c>
      <c r="BB168" s="103" t="str">
        <f>VLOOKUP(B168,'[26]2020-21'!B:P,13,FALSE)</f>
        <v>M</v>
      </c>
      <c r="BC168" s="103" t="s">
        <v>503</v>
      </c>
      <c r="BD168" s="103" t="str">
        <f>VLOOKUP(B168,'[26]NT funded.unfunded'!$A:$AA,27,FALSE)</f>
        <v>Unfunded</v>
      </c>
      <c r="BE168" s="103">
        <v>1</v>
      </c>
    </row>
    <row r="169" spans="1:57" ht="18.75" customHeight="1" x14ac:dyDescent="0.3">
      <c r="A169" s="112">
        <v>162</v>
      </c>
      <c r="B169" s="62">
        <v>789</v>
      </c>
      <c r="C169" s="113" t="s">
        <v>223</v>
      </c>
      <c r="D169" s="113" t="s">
        <v>429</v>
      </c>
      <c r="E169" s="113" t="s">
        <v>505</v>
      </c>
      <c r="F169" s="62" t="s">
        <v>293</v>
      </c>
      <c r="G169" s="62" t="s">
        <v>293</v>
      </c>
      <c r="H169" s="113" t="s">
        <v>312</v>
      </c>
      <c r="I169" s="62" t="s">
        <v>432</v>
      </c>
      <c r="J169" s="62" t="s">
        <v>404</v>
      </c>
      <c r="K169" s="123" t="s">
        <v>5</v>
      </c>
      <c r="L169" s="115" t="s">
        <v>1</v>
      </c>
      <c r="M169" s="116" t="s">
        <v>498</v>
      </c>
      <c r="N169" s="125" t="s">
        <v>501</v>
      </c>
      <c r="O169" s="62" t="s">
        <v>404</v>
      </c>
      <c r="P169" s="62">
        <v>0</v>
      </c>
      <c r="Q169" s="62" t="e">
        <v>#VALUE!</v>
      </c>
      <c r="R169" s="115">
        <v>1459</v>
      </c>
      <c r="S169" s="115">
        <v>122</v>
      </c>
      <c r="T169" s="115">
        <v>84.2</v>
      </c>
      <c r="U169" s="62" t="s">
        <v>404</v>
      </c>
      <c r="V169" s="118">
        <v>1765177604</v>
      </c>
      <c r="W169" s="62" t="s">
        <v>404</v>
      </c>
      <c r="X169" s="62" t="s">
        <v>404</v>
      </c>
      <c r="Y169" s="62" t="s">
        <v>432</v>
      </c>
      <c r="Z169" s="62" t="s">
        <v>1</v>
      </c>
      <c r="AA169" s="115" t="s">
        <v>1</v>
      </c>
      <c r="AB169" s="119" t="s">
        <v>1</v>
      </c>
      <c r="AC169" s="118" t="s">
        <v>1</v>
      </c>
      <c r="AD169" s="118" t="s">
        <v>1</v>
      </c>
      <c r="AE169" s="120">
        <v>277.3</v>
      </c>
      <c r="AF169" s="121">
        <v>3.8</v>
      </c>
      <c r="AG169" s="115">
        <v>3.9</v>
      </c>
      <c r="AH169" s="115">
        <v>37</v>
      </c>
      <c r="AI169" s="120">
        <v>37</v>
      </c>
      <c r="AJ169" s="121">
        <v>247.1</v>
      </c>
      <c r="AK169" s="115" t="s">
        <v>404</v>
      </c>
      <c r="AL169" s="115" t="s">
        <v>404</v>
      </c>
      <c r="AM169" s="115">
        <v>14.8</v>
      </c>
      <c r="AN169" s="115" t="s">
        <v>404</v>
      </c>
      <c r="AO169" s="115">
        <v>212.5</v>
      </c>
      <c r="AP169" s="115">
        <v>125.1</v>
      </c>
      <c r="AQ169" s="120" t="s">
        <v>500</v>
      </c>
      <c r="AR169" s="104">
        <f>VLOOKUP(B169,[26]Budget!B:M,10,FALSE)</f>
        <v>4738252400</v>
      </c>
      <c r="AS169" s="103">
        <v>1</v>
      </c>
      <c r="AT169" s="103">
        <v>1</v>
      </c>
      <c r="AU169" s="103">
        <f t="shared" si="2"/>
        <v>789</v>
      </c>
      <c r="AV169" s="62">
        <v>816</v>
      </c>
      <c r="AW169" s="103" t="str">
        <f>VLOOKUP(B169,'[26]Audit info'!A:D,2,FALSE)</f>
        <v>Qualified</v>
      </c>
      <c r="AX169" s="103" t="str">
        <f>VLOOKUP(B169,'[26]Audit info'!A:E,3,FALSE)</f>
        <v>Going concern risk / adverse / disclaimer</v>
      </c>
      <c r="AY169" s="36">
        <f>VLOOKUP(B169,'[26]List of intermediatie cities'!A:A,1,FALSE)</f>
        <v>789</v>
      </c>
      <c r="AZ169" s="103" t="str">
        <f>VLOOKUP(B169,'[26]2021-22'!B:P,13,FALSE)</f>
        <v>M</v>
      </c>
      <c r="BA169" s="103" t="s">
        <v>503</v>
      </c>
      <c r="BB169" s="103" t="str">
        <f>VLOOKUP(B169,'[26]2020-21'!B:P,13,FALSE)</f>
        <v>M</v>
      </c>
      <c r="BC169" s="103" t="s">
        <v>503</v>
      </c>
      <c r="BD169" s="103" t="str">
        <f>VLOOKUP(B169,'[26]NT funded.unfunded'!$A:$AA,27,FALSE)</f>
        <v>Unfunded</v>
      </c>
      <c r="BE169" s="103">
        <v>1</v>
      </c>
    </row>
    <row r="170" spans="1:57" ht="18.75" customHeight="1" x14ac:dyDescent="0.3">
      <c r="A170" s="112">
        <v>163</v>
      </c>
      <c r="B170" s="62">
        <v>790</v>
      </c>
      <c r="C170" s="113" t="s">
        <v>139</v>
      </c>
      <c r="D170" s="113" t="s">
        <v>429</v>
      </c>
      <c r="E170" s="113" t="s">
        <v>430</v>
      </c>
      <c r="F170" s="62" t="s">
        <v>293</v>
      </c>
      <c r="G170" s="62" t="s">
        <v>293</v>
      </c>
      <c r="H170" s="113" t="s">
        <v>345</v>
      </c>
      <c r="I170" s="62" t="s">
        <v>432</v>
      </c>
      <c r="J170" s="62" t="s">
        <v>404</v>
      </c>
      <c r="K170" s="114" t="s">
        <v>4</v>
      </c>
      <c r="L170" s="115" t="s">
        <v>1</v>
      </c>
      <c r="M170" s="116" t="s">
        <v>498</v>
      </c>
      <c r="N170" s="117">
        <v>1</v>
      </c>
      <c r="O170" s="62" t="s">
        <v>432</v>
      </c>
      <c r="P170" s="62">
        <v>0</v>
      </c>
      <c r="Q170" s="62" t="e">
        <v>#VALUE!</v>
      </c>
      <c r="R170" s="115">
        <v>27</v>
      </c>
      <c r="S170" s="115">
        <v>0</v>
      </c>
      <c r="T170" s="115">
        <v>0</v>
      </c>
      <c r="U170" s="62" t="s">
        <v>432</v>
      </c>
      <c r="V170" s="118">
        <v>0</v>
      </c>
      <c r="W170" s="62" t="s">
        <v>432</v>
      </c>
      <c r="X170" s="62" t="s">
        <v>432</v>
      </c>
      <c r="Y170" s="62" t="s">
        <v>432</v>
      </c>
      <c r="Z170" s="62" t="s">
        <v>1</v>
      </c>
      <c r="AA170" s="115" t="s">
        <v>1</v>
      </c>
      <c r="AB170" s="119" t="s">
        <v>1</v>
      </c>
      <c r="AC170" s="118" t="s">
        <v>1</v>
      </c>
      <c r="AD170" s="118" t="s">
        <v>1</v>
      </c>
      <c r="AE170" s="120">
        <v>136</v>
      </c>
      <c r="AF170" s="121">
        <v>3</v>
      </c>
      <c r="AG170" s="115">
        <v>0</v>
      </c>
      <c r="AH170" s="115">
        <v>0</v>
      </c>
      <c r="AI170" s="120">
        <v>0</v>
      </c>
      <c r="AJ170" s="121">
        <v>1</v>
      </c>
      <c r="AK170" s="115" t="s">
        <v>1</v>
      </c>
      <c r="AL170" s="115" t="s">
        <v>404</v>
      </c>
      <c r="AM170" s="115">
        <v>114</v>
      </c>
      <c r="AN170" s="115" t="s">
        <v>1</v>
      </c>
      <c r="AO170" s="115">
        <v>0</v>
      </c>
      <c r="AP170" s="115">
        <v>0</v>
      </c>
      <c r="AQ170" s="120">
        <v>0</v>
      </c>
      <c r="AR170" s="104">
        <f>VLOOKUP(B170,[26]Budget!B:M,10,FALSE)</f>
        <v>393911347</v>
      </c>
      <c r="AS170" s="103">
        <v>1</v>
      </c>
      <c r="AT170" s="103">
        <v>1</v>
      </c>
      <c r="AU170" s="103">
        <f t="shared" si="2"/>
        <v>790</v>
      </c>
      <c r="AV170" s="62">
        <v>817</v>
      </c>
      <c r="AW170" s="103" t="str">
        <f>VLOOKUP(B170,'[26]Audit info'!A:D,2,FALSE)</f>
        <v>Financially unqualified with findings on predetermined objectives and/or compliance with laws and regulations</v>
      </c>
      <c r="AX170" s="103" t="str">
        <f>VLOOKUP(B170,'[26]Audit info'!A:E,3,FALSE)</f>
        <v>Good</v>
      </c>
      <c r="AY170" s="36" t="e">
        <f>VLOOKUP(B170,'[26]List of intermediatie cities'!A:A,1,FALSE)</f>
        <v>#N/A</v>
      </c>
      <c r="AZ170" s="103" t="str">
        <f>VLOOKUP(B170,'[26]2021-22'!B:P,13,FALSE)</f>
        <v>F</v>
      </c>
      <c r="BA170" s="122" t="s">
        <v>499</v>
      </c>
      <c r="BB170" s="103" t="str">
        <f>VLOOKUP(B170,'[26]2020-21'!B:P,13,FALSE)</f>
        <v>F</v>
      </c>
      <c r="BC170" s="103" t="s">
        <v>499</v>
      </c>
      <c r="BD170" s="103" t="str">
        <f>VLOOKUP(B170,'[26]NT funded.unfunded'!$A:$AA,27,FALSE)</f>
        <v>Funded</v>
      </c>
      <c r="BE170" s="103">
        <v>1</v>
      </c>
    </row>
    <row r="171" spans="1:57" ht="18" customHeight="1" x14ac:dyDescent="0.3">
      <c r="A171" s="112">
        <v>164</v>
      </c>
      <c r="B171" s="62">
        <v>791</v>
      </c>
      <c r="C171" s="113" t="s">
        <v>217</v>
      </c>
      <c r="D171" s="113" t="s">
        <v>429</v>
      </c>
      <c r="E171" s="113" t="s">
        <v>505</v>
      </c>
      <c r="F171" s="62" t="s">
        <v>293</v>
      </c>
      <c r="G171" s="62" t="s">
        <v>293</v>
      </c>
      <c r="H171" s="113" t="s">
        <v>345</v>
      </c>
      <c r="I171" s="62" t="s">
        <v>432</v>
      </c>
      <c r="J171" s="62" t="s">
        <v>404</v>
      </c>
      <c r="K171" s="123" t="s">
        <v>5</v>
      </c>
      <c r="L171" s="116" t="s">
        <v>498</v>
      </c>
      <c r="M171" s="116" t="s">
        <v>498</v>
      </c>
      <c r="N171" s="125" t="s">
        <v>501</v>
      </c>
      <c r="O171" s="62" t="s">
        <v>404</v>
      </c>
      <c r="P171" s="62">
        <v>0</v>
      </c>
      <c r="Q171" s="62" t="e">
        <v>#VALUE!</v>
      </c>
      <c r="R171" s="115">
        <v>1526</v>
      </c>
      <c r="S171" s="115">
        <v>55</v>
      </c>
      <c r="T171" s="115">
        <v>89</v>
      </c>
      <c r="U171" s="62" t="s">
        <v>404</v>
      </c>
      <c r="V171" s="118">
        <v>747070390</v>
      </c>
      <c r="W171" s="62" t="s">
        <v>404</v>
      </c>
      <c r="X171" s="62" t="s">
        <v>404</v>
      </c>
      <c r="Y171" s="62" t="s">
        <v>432</v>
      </c>
      <c r="Z171" s="62" t="s">
        <v>432</v>
      </c>
      <c r="AA171" s="115">
        <v>0</v>
      </c>
      <c r="AB171" s="119">
        <v>44540.17</v>
      </c>
      <c r="AC171" s="118">
        <v>5418081582</v>
      </c>
      <c r="AD171" s="118">
        <v>12164484</v>
      </c>
      <c r="AE171" s="120">
        <v>202.2</v>
      </c>
      <c r="AF171" s="121">
        <v>3.5</v>
      </c>
      <c r="AG171" s="115">
        <v>4.8</v>
      </c>
      <c r="AH171" s="115">
        <v>64</v>
      </c>
      <c r="AI171" s="120">
        <v>40</v>
      </c>
      <c r="AJ171" s="121">
        <v>194</v>
      </c>
      <c r="AK171" s="115" t="s">
        <v>404</v>
      </c>
      <c r="AL171" s="115" t="s">
        <v>404</v>
      </c>
      <c r="AM171" s="115">
        <v>18.3</v>
      </c>
      <c r="AN171" s="115" t="s">
        <v>404</v>
      </c>
      <c r="AO171" s="115">
        <v>113.4</v>
      </c>
      <c r="AP171" s="115">
        <v>154.19999999999999</v>
      </c>
      <c r="AQ171" s="120">
        <v>4</v>
      </c>
      <c r="AR171" s="104">
        <f>VLOOKUP(B171,[26]Budget!B:M,10,FALSE)</f>
        <v>2933418201</v>
      </c>
      <c r="AS171" s="103">
        <v>1</v>
      </c>
      <c r="AT171" s="103">
        <v>1</v>
      </c>
      <c r="AU171" s="103">
        <f t="shared" si="2"/>
        <v>791</v>
      </c>
      <c r="AV171" s="62">
        <v>818</v>
      </c>
      <c r="AW171" s="103" t="str">
        <f>VLOOKUP(B171,'[26]Audit info'!A:D,2,FALSE)</f>
        <v>Qualified</v>
      </c>
      <c r="AX171" s="103" t="str">
        <f>VLOOKUP(B171,'[26]Audit info'!A:E,3,FALSE)</f>
        <v>Going concern risk / adverse / disclaimer</v>
      </c>
      <c r="AY171" s="36">
        <f>VLOOKUP(B171,'[26]List of intermediatie cities'!A:A,1,FALSE)</f>
        <v>791</v>
      </c>
      <c r="AZ171" s="103" t="str">
        <f>VLOOKUP(B171,'[26]2021-22'!B:P,13,FALSE)</f>
        <v>M</v>
      </c>
      <c r="BA171" s="103" t="s">
        <v>503</v>
      </c>
      <c r="BB171" s="103" t="str">
        <f>VLOOKUP(B171,'[26]2020-21'!B:P,13,FALSE)</f>
        <v>M</v>
      </c>
      <c r="BC171" s="103" t="s">
        <v>503</v>
      </c>
      <c r="BD171" s="103" t="str">
        <f>VLOOKUP(B171,'[26]NT funded.unfunded'!$A:$AA,27,FALSE)</f>
        <v>Unfunded</v>
      </c>
      <c r="BE171" s="103">
        <v>1</v>
      </c>
    </row>
    <row r="172" spans="1:57" ht="18.75" customHeight="1" x14ac:dyDescent="0.3">
      <c r="A172" s="112">
        <v>165</v>
      </c>
      <c r="B172" s="62">
        <v>792</v>
      </c>
      <c r="C172" s="113" t="s">
        <v>225</v>
      </c>
      <c r="D172" s="113" t="s">
        <v>429</v>
      </c>
      <c r="E172" s="113" t="s">
        <v>434</v>
      </c>
      <c r="F172" s="62" t="s">
        <v>293</v>
      </c>
      <c r="G172" s="62" t="s">
        <v>293</v>
      </c>
      <c r="H172" s="113" t="s">
        <v>345</v>
      </c>
      <c r="I172" s="62" t="s">
        <v>404</v>
      </c>
      <c r="J172" s="62" t="s">
        <v>404</v>
      </c>
      <c r="K172" s="123" t="s">
        <v>5</v>
      </c>
      <c r="L172" s="116" t="s">
        <v>498</v>
      </c>
      <c r="M172" s="116" t="s">
        <v>498</v>
      </c>
      <c r="N172" s="125" t="s">
        <v>501</v>
      </c>
      <c r="O172" s="62" t="s">
        <v>404</v>
      </c>
      <c r="P172" s="62">
        <v>0</v>
      </c>
      <c r="Q172" s="62" t="e">
        <v>#VALUE!</v>
      </c>
      <c r="R172" s="115">
        <v>1374</v>
      </c>
      <c r="S172" s="115">
        <v>60</v>
      </c>
      <c r="T172" s="115">
        <v>91</v>
      </c>
      <c r="U172" s="62" t="s">
        <v>404</v>
      </c>
      <c r="V172" s="118">
        <v>362282536</v>
      </c>
      <c r="W172" s="62" t="s">
        <v>404</v>
      </c>
      <c r="X172" s="62" t="s">
        <v>404</v>
      </c>
      <c r="Y172" s="62" t="s">
        <v>432</v>
      </c>
      <c r="Z172" s="62" t="s">
        <v>404</v>
      </c>
      <c r="AA172" s="115">
        <v>252435215</v>
      </c>
      <c r="AB172" s="119">
        <v>24973.03</v>
      </c>
      <c r="AC172" s="118">
        <v>2461753667</v>
      </c>
      <c r="AD172" s="118">
        <v>9857650</v>
      </c>
      <c r="AE172" s="120">
        <v>216</v>
      </c>
      <c r="AF172" s="121">
        <v>2</v>
      </c>
      <c r="AG172" s="115">
        <v>44.5</v>
      </c>
      <c r="AH172" s="115">
        <v>25</v>
      </c>
      <c r="AI172" s="120">
        <v>69</v>
      </c>
      <c r="AJ172" s="121">
        <v>264</v>
      </c>
      <c r="AK172" s="115" t="s">
        <v>404</v>
      </c>
      <c r="AL172" s="115" t="s">
        <v>432</v>
      </c>
      <c r="AM172" s="115">
        <v>11</v>
      </c>
      <c r="AN172" s="115" t="s">
        <v>404</v>
      </c>
      <c r="AO172" s="115">
        <v>0</v>
      </c>
      <c r="AP172" s="115">
        <v>0</v>
      </c>
      <c r="AQ172" s="120" t="s">
        <v>500</v>
      </c>
      <c r="AR172" s="104">
        <f>VLOOKUP(B172,[26]Budget!B:M,10,FALSE)</f>
        <v>1279914999</v>
      </c>
      <c r="AS172" s="103">
        <v>1</v>
      </c>
      <c r="AT172" s="103">
        <v>1</v>
      </c>
      <c r="AU172" s="103">
        <f t="shared" si="2"/>
        <v>792</v>
      </c>
      <c r="AV172" s="62">
        <v>820</v>
      </c>
      <c r="AW172" s="103" t="str">
        <f>VLOOKUP(B172,'[26]Audit info'!A:D,2,FALSE)</f>
        <v>Qualified</v>
      </c>
      <c r="AX172" s="103" t="str">
        <f>VLOOKUP(B172,'[26]Audit info'!A:E,3,FALSE)</f>
        <v>Going concern risk / adverse / disclaimer</v>
      </c>
      <c r="AY172" s="36" t="e">
        <f>VLOOKUP(B172,'[26]List of intermediatie cities'!A:A,1,FALSE)</f>
        <v>#N/A</v>
      </c>
      <c r="AZ172" s="103" t="str">
        <f>VLOOKUP(B172,'[26]2021-22'!B:P,13,FALSE)</f>
        <v>M</v>
      </c>
      <c r="BA172" s="103" t="s">
        <v>503</v>
      </c>
      <c r="BB172" s="103" t="str">
        <f>VLOOKUP(B172,'[26]2020-21'!B:P,13,FALSE)</f>
        <v>M</v>
      </c>
      <c r="BC172" s="103" t="s">
        <v>503</v>
      </c>
      <c r="BD172" s="103" t="str">
        <f>VLOOKUP(B172,'[26]NT funded.unfunded'!$A:$AA,27,FALSE)</f>
        <v>Unfunded</v>
      </c>
      <c r="BE172" s="103">
        <v>1</v>
      </c>
    </row>
    <row r="173" spans="1:57" ht="18.75" customHeight="1" x14ac:dyDescent="0.3">
      <c r="A173" s="112">
        <v>166</v>
      </c>
      <c r="B173" s="62">
        <v>794</v>
      </c>
      <c r="C173" s="113" t="s">
        <v>133</v>
      </c>
      <c r="D173" s="113" t="s">
        <v>429</v>
      </c>
      <c r="E173" s="113" t="s">
        <v>434</v>
      </c>
      <c r="F173" s="62" t="s">
        <v>293</v>
      </c>
      <c r="G173" s="62" t="s">
        <v>293</v>
      </c>
      <c r="H173" s="113" t="s">
        <v>345</v>
      </c>
      <c r="I173" s="62" t="s">
        <v>432</v>
      </c>
      <c r="J173" s="62" t="s">
        <v>404</v>
      </c>
      <c r="K173" s="114" t="s">
        <v>4</v>
      </c>
      <c r="L173" s="115" t="s">
        <v>1</v>
      </c>
      <c r="M173" s="116" t="s">
        <v>498</v>
      </c>
      <c r="N173" s="124" t="s">
        <v>420</v>
      </c>
      <c r="O173" s="62" t="s">
        <v>432</v>
      </c>
      <c r="P173" s="62">
        <v>0</v>
      </c>
      <c r="Q173" s="62" t="e">
        <v>#VALUE!</v>
      </c>
      <c r="R173" s="115">
        <v>2061</v>
      </c>
      <c r="S173" s="115">
        <v>33</v>
      </c>
      <c r="T173" s="115">
        <v>90.8</v>
      </c>
      <c r="U173" s="62" t="s">
        <v>404</v>
      </c>
      <c r="V173" s="118">
        <v>109717551</v>
      </c>
      <c r="W173" s="62" t="s">
        <v>404</v>
      </c>
      <c r="X173" s="62" t="s">
        <v>432</v>
      </c>
      <c r="Y173" s="62" t="s">
        <v>432</v>
      </c>
      <c r="Z173" s="62" t="s">
        <v>1</v>
      </c>
      <c r="AA173" s="115">
        <v>0</v>
      </c>
      <c r="AB173" s="119">
        <v>0</v>
      </c>
      <c r="AC173" s="118">
        <v>0</v>
      </c>
      <c r="AD173" s="118">
        <v>10992831</v>
      </c>
      <c r="AE173" s="120">
        <v>132</v>
      </c>
      <c r="AF173" s="121">
        <v>1.5</v>
      </c>
      <c r="AG173" s="115">
        <v>13.3</v>
      </c>
      <c r="AH173" s="115">
        <v>40</v>
      </c>
      <c r="AI173" s="120">
        <v>25</v>
      </c>
      <c r="AJ173" s="121">
        <v>110</v>
      </c>
      <c r="AK173" s="115" t="s">
        <v>404</v>
      </c>
      <c r="AL173" s="115" t="s">
        <v>432</v>
      </c>
      <c r="AM173" s="115">
        <v>13.4</v>
      </c>
      <c r="AN173" s="115" t="s">
        <v>404</v>
      </c>
      <c r="AO173" s="115">
        <v>0</v>
      </c>
      <c r="AP173" s="115">
        <v>0</v>
      </c>
      <c r="AQ173" s="120">
        <v>0</v>
      </c>
      <c r="AR173" s="104">
        <f>VLOOKUP(B173,[26]Budget!B:M,10,FALSE)</f>
        <v>738027000</v>
      </c>
      <c r="AS173" s="103">
        <v>1</v>
      </c>
      <c r="AT173" s="103">
        <v>1</v>
      </c>
      <c r="AU173" s="103">
        <f t="shared" si="2"/>
        <v>794</v>
      </c>
      <c r="AV173" s="62">
        <v>821</v>
      </c>
      <c r="AW173" s="103" t="str">
        <f>VLOOKUP(B173,'[26]Audit info'!A:D,2,FALSE)</f>
        <v>Financially unqualified with findings on predetermined objectives and/or compliance with laws and regulations</v>
      </c>
      <c r="AX173" s="103" t="str">
        <f>VLOOKUP(B173,'[26]Audit info'!A:E,3,FALSE)</f>
        <v>Concerning</v>
      </c>
      <c r="AY173" s="36" t="e">
        <f>VLOOKUP(B173,'[26]List of intermediatie cities'!A:A,1,FALSE)</f>
        <v>#N/A</v>
      </c>
      <c r="AZ173" s="103" t="str">
        <f>VLOOKUP(B173,'[26]2021-22'!B:P,13,FALSE)</f>
        <v>F</v>
      </c>
      <c r="BA173" s="122" t="s">
        <v>503</v>
      </c>
      <c r="BB173" s="103" t="str">
        <f>VLOOKUP(B173,'[26]2020-21'!B:P,13,FALSE)</f>
        <v>F</v>
      </c>
      <c r="BC173" s="103" t="s">
        <v>503</v>
      </c>
      <c r="BD173" s="103" t="str">
        <f>VLOOKUP(B173,'[26]NT funded.unfunded'!$A:$AA,27,FALSE)</f>
        <v>Unfunded</v>
      </c>
      <c r="BE173" s="103">
        <v>1</v>
      </c>
    </row>
    <row r="174" spans="1:57" ht="18.75" customHeight="1" x14ac:dyDescent="0.3">
      <c r="A174" s="112">
        <v>167</v>
      </c>
      <c r="B174" s="62">
        <v>795</v>
      </c>
      <c r="C174" s="113" t="s">
        <v>220</v>
      </c>
      <c r="D174" s="113" t="s">
        <v>429</v>
      </c>
      <c r="E174" s="113" t="s">
        <v>434</v>
      </c>
      <c r="F174" s="62" t="s">
        <v>293</v>
      </c>
      <c r="G174" s="62" t="s">
        <v>293</v>
      </c>
      <c r="H174" s="113" t="s">
        <v>345</v>
      </c>
      <c r="I174" s="62" t="s">
        <v>432</v>
      </c>
      <c r="J174" s="62" t="s">
        <v>404</v>
      </c>
      <c r="K174" s="123" t="s">
        <v>5</v>
      </c>
      <c r="L174" s="116" t="s">
        <v>498</v>
      </c>
      <c r="M174" s="116" t="s">
        <v>498</v>
      </c>
      <c r="N174" s="125" t="s">
        <v>501</v>
      </c>
      <c r="O174" s="62" t="s">
        <v>404</v>
      </c>
      <c r="P174" s="62">
        <v>0</v>
      </c>
      <c r="Q174" s="62" t="e">
        <v>#VALUE!</v>
      </c>
      <c r="R174" s="115">
        <v>1005</v>
      </c>
      <c r="S174" s="115">
        <v>181</v>
      </c>
      <c r="T174" s="115">
        <v>80</v>
      </c>
      <c r="U174" s="62" t="s">
        <v>432</v>
      </c>
      <c r="V174" s="118">
        <v>0</v>
      </c>
      <c r="W174" s="62" t="s">
        <v>404</v>
      </c>
      <c r="X174" s="62" t="s">
        <v>432</v>
      </c>
      <c r="Y174" s="62" t="s">
        <v>432</v>
      </c>
      <c r="Z174" s="62" t="s">
        <v>432</v>
      </c>
      <c r="AA174" s="115">
        <v>0</v>
      </c>
      <c r="AB174" s="119">
        <v>1997.55</v>
      </c>
      <c r="AC174" s="118">
        <v>1572148000</v>
      </c>
      <c r="AD174" s="118">
        <v>78704000</v>
      </c>
      <c r="AE174" s="120">
        <v>353.4</v>
      </c>
      <c r="AF174" s="121">
        <v>2</v>
      </c>
      <c r="AG174" s="115">
        <v>26</v>
      </c>
      <c r="AH174" s="115">
        <v>60</v>
      </c>
      <c r="AI174" s="120">
        <v>76</v>
      </c>
      <c r="AJ174" s="121">
        <v>142</v>
      </c>
      <c r="AK174" s="115" t="s">
        <v>404</v>
      </c>
      <c r="AL174" s="115" t="s">
        <v>404</v>
      </c>
      <c r="AM174" s="115">
        <v>27</v>
      </c>
      <c r="AN174" s="115" t="s">
        <v>404</v>
      </c>
      <c r="AO174" s="115">
        <v>33</v>
      </c>
      <c r="AP174" s="115">
        <v>167</v>
      </c>
      <c r="AQ174" s="120">
        <v>1</v>
      </c>
      <c r="AR174" s="104">
        <f>VLOOKUP(B174,[26]Budget!B:M,10,FALSE)</f>
        <v>1408917000</v>
      </c>
      <c r="AS174" s="103">
        <v>1</v>
      </c>
      <c r="AT174" s="103">
        <v>1</v>
      </c>
      <c r="AU174" s="103">
        <f t="shared" si="2"/>
        <v>795</v>
      </c>
      <c r="AV174" s="62">
        <v>823</v>
      </c>
      <c r="AW174" s="103" t="str">
        <f>VLOOKUP(B174,'[26]Audit info'!A:D,2,FALSE)</f>
        <v>Qualified</v>
      </c>
      <c r="AX174" s="103" t="str">
        <f>VLOOKUP(B174,'[26]Audit info'!A:E,3,FALSE)</f>
        <v>Going concern risk / adverse / disclaimer</v>
      </c>
      <c r="AY174" s="36" t="e">
        <f>VLOOKUP(B174,'[26]List of intermediatie cities'!A:A,1,FALSE)</f>
        <v>#N/A</v>
      </c>
      <c r="AZ174" s="103" t="str">
        <f>VLOOKUP(B174,'[26]2021-22'!B:P,13,FALSE)</f>
        <v>F</v>
      </c>
      <c r="BA174" s="103" t="s">
        <v>504</v>
      </c>
      <c r="BB174" s="103" t="str">
        <f>VLOOKUP(B174,'[26]2020-21'!B:P,13,FALSE)</f>
        <v>M</v>
      </c>
      <c r="BC174" s="103" t="s">
        <v>503</v>
      </c>
      <c r="BD174" s="103" t="str">
        <f>VLOOKUP(B174,'[26]NT funded.unfunded'!$A:$AA,27,FALSE)</f>
        <v>Unfunded</v>
      </c>
      <c r="BE174" s="103">
        <v>1</v>
      </c>
    </row>
    <row r="175" spans="1:57" ht="18.75" customHeight="1" x14ac:dyDescent="0.3">
      <c r="A175" s="112">
        <v>168</v>
      </c>
      <c r="B175" s="62">
        <v>796</v>
      </c>
      <c r="C175" s="113" t="s">
        <v>20</v>
      </c>
      <c r="D175" s="113" t="s">
        <v>429</v>
      </c>
      <c r="E175" s="113" t="s">
        <v>430</v>
      </c>
      <c r="F175" s="62" t="s">
        <v>293</v>
      </c>
      <c r="G175" s="62" t="s">
        <v>293</v>
      </c>
      <c r="H175" s="113" t="s">
        <v>312</v>
      </c>
      <c r="I175" s="62" t="s">
        <v>432</v>
      </c>
      <c r="J175" s="62" t="s">
        <v>404</v>
      </c>
      <c r="K175" s="127" t="s">
        <v>3</v>
      </c>
      <c r="L175" s="115" t="s">
        <v>1</v>
      </c>
      <c r="M175" s="115" t="s">
        <v>1</v>
      </c>
      <c r="N175" s="117">
        <v>1</v>
      </c>
      <c r="O175" s="62" t="s">
        <v>432</v>
      </c>
      <c r="P175" s="62">
        <v>0</v>
      </c>
      <c r="Q175" s="62" t="e">
        <v>#VALUE!</v>
      </c>
      <c r="R175" s="115">
        <v>27</v>
      </c>
      <c r="S175" s="115">
        <v>6</v>
      </c>
      <c r="T175" s="115">
        <v>0</v>
      </c>
      <c r="U175" s="62" t="s">
        <v>404</v>
      </c>
      <c r="V175" s="118">
        <v>67766463</v>
      </c>
      <c r="W175" s="62" t="s">
        <v>432</v>
      </c>
      <c r="X175" s="62" t="s">
        <v>432</v>
      </c>
      <c r="Y175" s="62" t="s">
        <v>432</v>
      </c>
      <c r="Z175" s="62" t="s">
        <v>432</v>
      </c>
      <c r="AA175" s="115">
        <v>0</v>
      </c>
      <c r="AB175" s="119">
        <v>18.25</v>
      </c>
      <c r="AC175" s="118">
        <v>42577834</v>
      </c>
      <c r="AD175" s="118">
        <v>233333938</v>
      </c>
      <c r="AE175" s="120">
        <v>6</v>
      </c>
      <c r="AF175" s="121">
        <v>7.98</v>
      </c>
      <c r="AG175" s="115">
        <v>4.2699999999999996</v>
      </c>
      <c r="AH175" s="115">
        <v>0</v>
      </c>
      <c r="AI175" s="120">
        <v>0</v>
      </c>
      <c r="AJ175" s="121">
        <v>15.02</v>
      </c>
      <c r="AK175" s="115" t="s">
        <v>404</v>
      </c>
      <c r="AL175" s="115" t="s">
        <v>404</v>
      </c>
      <c r="AM175" s="115">
        <v>303.2</v>
      </c>
      <c r="AN175" s="115" t="s">
        <v>404</v>
      </c>
      <c r="AO175" s="115">
        <v>2.83</v>
      </c>
      <c r="AP175" s="115">
        <v>135.6</v>
      </c>
      <c r="AQ175" s="120">
        <v>0</v>
      </c>
      <c r="AR175" s="104">
        <f>VLOOKUP(B175,[26]Budget!B:M,10,FALSE)</f>
        <v>837959973</v>
      </c>
      <c r="AS175" s="103">
        <v>1</v>
      </c>
      <c r="AT175" s="103">
        <v>1</v>
      </c>
      <c r="AU175" s="103">
        <f t="shared" si="2"/>
        <v>796</v>
      </c>
      <c r="AV175" s="62">
        <v>825</v>
      </c>
      <c r="AW175" s="103" t="str">
        <f>VLOOKUP(B175,'[26]Audit info'!A:D,2,FALSE)</f>
        <v>Financially unqualified with no findings on predetermined objectives or compliance with laws and regulations</v>
      </c>
      <c r="AX175" s="103" t="str">
        <f>VLOOKUP(B175,'[26]Audit info'!A:E,3,FALSE)</f>
        <v>Good</v>
      </c>
      <c r="AY175" s="36" t="e">
        <f>VLOOKUP(B175,'[26]List of intermediatie cities'!A:A,1,FALSE)</f>
        <v>#N/A</v>
      </c>
      <c r="AZ175" s="103">
        <f>VLOOKUP(B175,'[26]2021-22'!B:P,13,FALSE)</f>
        <v>1</v>
      </c>
      <c r="BA175" s="103" t="s">
        <v>503</v>
      </c>
      <c r="BB175" s="103" t="str">
        <f>VLOOKUP(B175,'[26]2020-21'!B:P,13,FALSE)</f>
        <v>F</v>
      </c>
      <c r="BC175" s="103" t="s">
        <v>499</v>
      </c>
      <c r="BD175" s="103" t="str">
        <f>VLOOKUP(B175,'[26]NT funded.unfunded'!$A:$AA,27,FALSE)</f>
        <v>Funded</v>
      </c>
    </row>
    <row r="176" spans="1:57" ht="18.75" customHeight="1" x14ac:dyDescent="0.3">
      <c r="A176" s="112">
        <v>169</v>
      </c>
      <c r="B176" s="62">
        <v>797</v>
      </c>
      <c r="C176" s="113" t="s">
        <v>135</v>
      </c>
      <c r="D176" s="113" t="s">
        <v>429</v>
      </c>
      <c r="E176" s="113" t="s">
        <v>505</v>
      </c>
      <c r="F176" s="62" t="s">
        <v>293</v>
      </c>
      <c r="G176" s="62" t="s">
        <v>293</v>
      </c>
      <c r="H176" s="113" t="s">
        <v>311</v>
      </c>
      <c r="I176" s="62" t="s">
        <v>432</v>
      </c>
      <c r="J176" s="62" t="s">
        <v>404</v>
      </c>
      <c r="K176" s="114" t="s">
        <v>4</v>
      </c>
      <c r="L176" s="115" t="s">
        <v>1</v>
      </c>
      <c r="M176" s="116" t="s">
        <v>498</v>
      </c>
      <c r="N176" s="124" t="s">
        <v>420</v>
      </c>
      <c r="O176" s="62" t="s">
        <v>432</v>
      </c>
      <c r="P176" s="62">
        <v>0</v>
      </c>
      <c r="Q176" s="62" t="e">
        <v>#VALUE!</v>
      </c>
      <c r="R176" s="115">
        <v>45</v>
      </c>
      <c r="S176" s="115">
        <v>204</v>
      </c>
      <c r="T176" s="115">
        <v>42.1</v>
      </c>
      <c r="U176" s="62" t="s">
        <v>432</v>
      </c>
      <c r="V176" s="118">
        <v>0</v>
      </c>
      <c r="W176" s="62" t="s">
        <v>432</v>
      </c>
      <c r="X176" s="62" t="s">
        <v>432</v>
      </c>
      <c r="Y176" s="62" t="s">
        <v>432</v>
      </c>
      <c r="Z176" s="62" t="s">
        <v>432</v>
      </c>
      <c r="AA176" s="115">
        <v>0</v>
      </c>
      <c r="AB176" s="119">
        <v>55.93</v>
      </c>
      <c r="AC176" s="118">
        <v>65439905</v>
      </c>
      <c r="AD176" s="118">
        <v>117012900</v>
      </c>
      <c r="AE176" s="120">
        <v>43</v>
      </c>
      <c r="AF176" s="121">
        <v>1.4</v>
      </c>
      <c r="AG176" s="115">
        <v>31.3</v>
      </c>
      <c r="AH176" s="115">
        <v>16</v>
      </c>
      <c r="AI176" s="120">
        <v>1</v>
      </c>
      <c r="AJ176" s="121">
        <v>145.6</v>
      </c>
      <c r="AK176" s="115" t="s">
        <v>404</v>
      </c>
      <c r="AL176" s="115" t="s">
        <v>404</v>
      </c>
      <c r="AM176" s="115">
        <v>98.6</v>
      </c>
      <c r="AN176" s="115" t="s">
        <v>404</v>
      </c>
      <c r="AO176" s="115">
        <v>0</v>
      </c>
      <c r="AP176" s="115">
        <v>0</v>
      </c>
      <c r="AQ176" s="120">
        <v>0</v>
      </c>
      <c r="AR176" s="104">
        <f>VLOOKUP(B176,[26]Budget!B:M,10,FALSE)</f>
        <v>1731504000</v>
      </c>
      <c r="AS176" s="103">
        <v>1</v>
      </c>
      <c r="AT176" s="103">
        <v>1</v>
      </c>
      <c r="AU176" s="103">
        <f t="shared" si="2"/>
        <v>797</v>
      </c>
      <c r="AV176" s="62">
        <v>826</v>
      </c>
      <c r="AW176" s="103" t="str">
        <f>VLOOKUP(B176,'[26]Audit info'!A:D,2,FALSE)</f>
        <v>Financially unqualified with findings on predetermined objectives and/or compliance with laws and regulations</v>
      </c>
      <c r="AX176" s="103" t="str">
        <f>VLOOKUP(B176,'[26]Audit info'!A:E,3,FALSE)</f>
        <v>Concerning</v>
      </c>
      <c r="AY176" s="36">
        <f>VLOOKUP(B176,'[26]List of intermediatie cities'!A:A,1,FALSE)</f>
        <v>797</v>
      </c>
      <c r="AZ176" s="103" t="str">
        <f>VLOOKUP(B176,'[26]2021-22'!B:P,13,FALSE)</f>
        <v>F</v>
      </c>
      <c r="BA176" s="122" t="s">
        <v>503</v>
      </c>
      <c r="BB176" s="103" t="str">
        <f>VLOOKUP(B176,'[26]2020-21'!B:P,13,FALSE)</f>
        <v>F</v>
      </c>
      <c r="BC176" s="103" t="s">
        <v>503</v>
      </c>
      <c r="BD176" s="103" t="str">
        <f>VLOOKUP(B176,'[26]NT funded.unfunded'!$A:$AA,27,FALSE)</f>
        <v>Funded</v>
      </c>
      <c r="BE176" s="103">
        <v>1</v>
      </c>
    </row>
    <row r="177" spans="1:57" ht="18" customHeight="1" x14ac:dyDescent="0.3">
      <c r="A177" s="112">
        <v>170</v>
      </c>
      <c r="B177" s="62">
        <v>798</v>
      </c>
      <c r="C177" s="113" t="s">
        <v>134</v>
      </c>
      <c r="D177" s="113" t="s">
        <v>429</v>
      </c>
      <c r="E177" s="113" t="s">
        <v>434</v>
      </c>
      <c r="F177" s="62" t="s">
        <v>293</v>
      </c>
      <c r="G177" s="62" t="s">
        <v>293</v>
      </c>
      <c r="H177" s="113" t="s">
        <v>345</v>
      </c>
      <c r="I177" s="62" t="s">
        <v>432</v>
      </c>
      <c r="J177" s="62" t="s">
        <v>404</v>
      </c>
      <c r="K177" s="114" t="s">
        <v>4</v>
      </c>
      <c r="L177" s="116" t="s">
        <v>498</v>
      </c>
      <c r="M177" s="116" t="s">
        <v>498</v>
      </c>
      <c r="N177" s="124" t="s">
        <v>420</v>
      </c>
      <c r="O177" s="62" t="s">
        <v>432</v>
      </c>
      <c r="P177" s="62">
        <v>0</v>
      </c>
      <c r="Q177" s="62" t="e">
        <v>#VALUE!</v>
      </c>
      <c r="R177" s="115">
        <v>38</v>
      </c>
      <c r="S177" s="115">
        <v>41</v>
      </c>
      <c r="T177" s="115">
        <v>94</v>
      </c>
      <c r="U177" s="62" t="s">
        <v>404</v>
      </c>
      <c r="V177" s="118">
        <v>140181197</v>
      </c>
      <c r="W177" s="62" t="s">
        <v>404</v>
      </c>
      <c r="X177" s="62" t="s">
        <v>432</v>
      </c>
      <c r="Y177" s="62" t="s">
        <v>432</v>
      </c>
      <c r="Z177" s="62" t="s">
        <v>1</v>
      </c>
      <c r="AA177" s="115" t="s">
        <v>1</v>
      </c>
      <c r="AB177" s="119" t="s">
        <v>1</v>
      </c>
      <c r="AC177" s="118" t="s">
        <v>1</v>
      </c>
      <c r="AD177" s="118" t="s">
        <v>1</v>
      </c>
      <c r="AE177" s="120">
        <v>23</v>
      </c>
      <c r="AF177" s="121">
        <v>2</v>
      </c>
      <c r="AG177" s="115">
        <v>6</v>
      </c>
      <c r="AH177" s="115">
        <v>42</v>
      </c>
      <c r="AI177" s="120">
        <v>67</v>
      </c>
      <c r="AJ177" s="121">
        <v>75</v>
      </c>
      <c r="AK177" s="115" t="s">
        <v>432</v>
      </c>
      <c r="AL177" s="115" t="s">
        <v>404</v>
      </c>
      <c r="AM177" s="115">
        <v>75</v>
      </c>
      <c r="AN177" s="115" t="s">
        <v>404</v>
      </c>
      <c r="AO177" s="115">
        <v>39</v>
      </c>
      <c r="AP177" s="115">
        <v>19</v>
      </c>
      <c r="AQ177" s="120">
        <v>0</v>
      </c>
      <c r="AR177" s="104">
        <f>VLOOKUP(B177,[26]Budget!B:M,10,FALSE)</f>
        <v>567404467</v>
      </c>
      <c r="AS177" s="103">
        <v>1</v>
      </c>
      <c r="AT177" s="103">
        <v>1</v>
      </c>
      <c r="AU177" s="103">
        <f t="shared" si="2"/>
        <v>798</v>
      </c>
      <c r="AV177" s="62">
        <v>827</v>
      </c>
      <c r="AW177" s="103" t="str">
        <f>VLOOKUP(B177,'[26]Audit info'!A:D,2,FALSE)</f>
        <v>Financially unqualified with findings on predetermined objectives and/or compliance with laws and regulations</v>
      </c>
      <c r="AX177" s="103" t="str">
        <f>VLOOKUP(B177,'[26]Audit info'!A:E,3,FALSE)</f>
        <v>Concerning</v>
      </c>
      <c r="AY177" s="36" t="e">
        <f>VLOOKUP(B177,'[26]List of intermediatie cities'!A:A,1,FALSE)</f>
        <v>#N/A</v>
      </c>
      <c r="AZ177" s="103" t="str">
        <f>VLOOKUP(B177,'[26]2021-22'!B:P,13,FALSE)</f>
        <v>F</v>
      </c>
      <c r="BA177" s="122" t="s">
        <v>503</v>
      </c>
      <c r="BB177" s="103" t="str">
        <f>VLOOKUP(B177,'[26]2020-21'!B:P,13,FALSE)</f>
        <v>F</v>
      </c>
      <c r="BC177" s="103" t="s">
        <v>503</v>
      </c>
      <c r="BD177" s="103" t="str">
        <f>VLOOKUP(B177,'[26]NT funded.unfunded'!$A:$AA,27,FALSE)</f>
        <v>Funded</v>
      </c>
      <c r="BE177" s="103">
        <v>1</v>
      </c>
    </row>
    <row r="178" spans="1:57" ht="18.75" customHeight="1" x14ac:dyDescent="0.3">
      <c r="A178" s="112">
        <v>171</v>
      </c>
      <c r="B178" s="62">
        <v>799</v>
      </c>
      <c r="C178" s="113" t="s">
        <v>218</v>
      </c>
      <c r="D178" s="113" t="s">
        <v>429</v>
      </c>
      <c r="E178" s="113" t="s">
        <v>505</v>
      </c>
      <c r="F178" s="62" t="s">
        <v>293</v>
      </c>
      <c r="G178" s="62" t="s">
        <v>293</v>
      </c>
      <c r="H178" s="113" t="s">
        <v>312</v>
      </c>
      <c r="I178" s="62" t="s">
        <v>432</v>
      </c>
      <c r="J178" s="62" t="s">
        <v>404</v>
      </c>
      <c r="K178" s="123" t="s">
        <v>5</v>
      </c>
      <c r="L178" s="115" t="s">
        <v>1</v>
      </c>
      <c r="M178" s="116" t="s">
        <v>498</v>
      </c>
      <c r="N178" s="117">
        <v>1</v>
      </c>
      <c r="O178" s="62" t="s">
        <v>432</v>
      </c>
      <c r="P178" s="62">
        <v>0</v>
      </c>
      <c r="Q178" s="62" t="e">
        <v>#VALUE!</v>
      </c>
      <c r="R178" s="115">
        <v>85</v>
      </c>
      <c r="S178" s="115">
        <v>42</v>
      </c>
      <c r="T178" s="115">
        <v>46.3</v>
      </c>
      <c r="U178" s="62" t="s">
        <v>432</v>
      </c>
      <c r="V178" s="118">
        <v>0</v>
      </c>
      <c r="W178" s="62" t="s">
        <v>404</v>
      </c>
      <c r="X178" s="62" t="s">
        <v>432</v>
      </c>
      <c r="Y178" s="62" t="s">
        <v>432</v>
      </c>
      <c r="Z178" s="62" t="s">
        <v>1</v>
      </c>
      <c r="AA178" s="115">
        <v>0</v>
      </c>
      <c r="AB178" s="119">
        <v>0</v>
      </c>
      <c r="AC178" s="118">
        <v>0</v>
      </c>
      <c r="AD178" s="118">
        <v>0</v>
      </c>
      <c r="AE178" s="120">
        <v>40.6</v>
      </c>
      <c r="AF178" s="121">
        <v>1.6</v>
      </c>
      <c r="AG178" s="115">
        <v>90</v>
      </c>
      <c r="AH178" s="115">
        <v>14.64</v>
      </c>
      <c r="AI178" s="120">
        <v>28.76</v>
      </c>
      <c r="AJ178" s="121">
        <v>77.400000000000006</v>
      </c>
      <c r="AK178" s="115" t="s">
        <v>404</v>
      </c>
      <c r="AL178" s="115" t="s">
        <v>404</v>
      </c>
      <c r="AM178" s="115">
        <v>67.8</v>
      </c>
      <c r="AN178" s="115" t="s">
        <v>404</v>
      </c>
      <c r="AO178" s="115">
        <v>0</v>
      </c>
      <c r="AP178" s="115">
        <v>0</v>
      </c>
      <c r="AQ178" s="120">
        <v>0</v>
      </c>
      <c r="AR178" s="104">
        <f>VLOOKUP(B178,[26]Budget!B:M,10,FALSE)</f>
        <v>2391363000</v>
      </c>
      <c r="AS178" s="103">
        <v>1</v>
      </c>
      <c r="AT178" s="103">
        <v>1</v>
      </c>
      <c r="AU178" s="103">
        <f t="shared" si="2"/>
        <v>799</v>
      </c>
      <c r="AV178" s="62">
        <v>828</v>
      </c>
      <c r="AW178" s="103" t="str">
        <f>VLOOKUP(B178,'[26]Audit info'!A:D,2,FALSE)</f>
        <v>Qualified</v>
      </c>
      <c r="AX178" s="103" t="str">
        <f>VLOOKUP(B178,'[26]Audit info'!A:E,3,FALSE)</f>
        <v>Good</v>
      </c>
      <c r="AY178" s="36">
        <f>VLOOKUP(B178,'[26]List of intermediatie cities'!A:A,1,FALSE)</f>
        <v>799</v>
      </c>
      <c r="AZ178" s="103" t="str">
        <f>VLOOKUP(B178,'[26]2021-22'!B:P,13,FALSE)</f>
        <v>F</v>
      </c>
      <c r="BA178" s="122" t="s">
        <v>499</v>
      </c>
      <c r="BB178" s="103">
        <f>VLOOKUP(B178,'[26]2020-21'!B:P,13,FALSE)</f>
        <v>1</v>
      </c>
      <c r="BC178" s="103" t="s">
        <v>503</v>
      </c>
      <c r="BD178" s="103" t="str">
        <f>VLOOKUP(B178,'[26]NT funded.unfunded'!$A:$AA,27,FALSE)</f>
        <v>Funded</v>
      </c>
      <c r="BE178" s="103">
        <v>1</v>
      </c>
    </row>
    <row r="179" spans="1:57" ht="18.75" customHeight="1" x14ac:dyDescent="0.3">
      <c r="A179" s="112">
        <v>172</v>
      </c>
      <c r="B179" s="62">
        <v>800</v>
      </c>
      <c r="C179" s="113" t="s">
        <v>216</v>
      </c>
      <c r="D179" s="113" t="s">
        <v>429</v>
      </c>
      <c r="E179" s="113" t="s">
        <v>434</v>
      </c>
      <c r="F179" s="62" t="s">
        <v>293</v>
      </c>
      <c r="G179" s="62" t="s">
        <v>293</v>
      </c>
      <c r="H179" s="113" t="s">
        <v>311</v>
      </c>
      <c r="I179" s="62" t="s">
        <v>432</v>
      </c>
      <c r="J179" s="62" t="s">
        <v>404</v>
      </c>
      <c r="K179" s="123" t="s">
        <v>5</v>
      </c>
      <c r="L179" s="116" t="s">
        <v>498</v>
      </c>
      <c r="M179" s="116" t="s">
        <v>498</v>
      </c>
      <c r="N179" s="124" t="s">
        <v>420</v>
      </c>
      <c r="O179" s="62" t="s">
        <v>432</v>
      </c>
      <c r="P179" s="62">
        <v>0</v>
      </c>
      <c r="Q179" s="62" t="e">
        <v>#VALUE!</v>
      </c>
      <c r="R179" s="115">
        <v>1309</v>
      </c>
      <c r="S179" s="115">
        <v>73</v>
      </c>
      <c r="T179" s="115">
        <v>82</v>
      </c>
      <c r="U179" s="62" t="s">
        <v>404</v>
      </c>
      <c r="V179" s="118">
        <v>219048506</v>
      </c>
      <c r="W179" s="62" t="s">
        <v>404</v>
      </c>
      <c r="X179" s="62" t="s">
        <v>404</v>
      </c>
      <c r="Y179" s="62" t="s">
        <v>432</v>
      </c>
      <c r="Z179" s="62" t="s">
        <v>432</v>
      </c>
      <c r="AA179" s="115">
        <v>0</v>
      </c>
      <c r="AB179" s="119">
        <v>5847.77</v>
      </c>
      <c r="AC179" s="118">
        <v>1559626412</v>
      </c>
      <c r="AD179" s="118">
        <v>26670461</v>
      </c>
      <c r="AE179" s="120">
        <v>251</v>
      </c>
      <c r="AF179" s="121">
        <v>6</v>
      </c>
      <c r="AG179" s="115">
        <v>9</v>
      </c>
      <c r="AH179" s="115">
        <v>46</v>
      </c>
      <c r="AI179" s="120">
        <v>53</v>
      </c>
      <c r="AJ179" s="121">
        <v>239</v>
      </c>
      <c r="AK179" s="115" t="s">
        <v>432</v>
      </c>
      <c r="AL179" s="115" t="s">
        <v>404</v>
      </c>
      <c r="AM179" s="115">
        <v>11</v>
      </c>
      <c r="AN179" s="115" t="s">
        <v>404</v>
      </c>
      <c r="AO179" s="115">
        <v>47</v>
      </c>
      <c r="AP179" s="115">
        <v>34</v>
      </c>
      <c r="AQ179" s="120">
        <v>0</v>
      </c>
      <c r="AR179" s="104">
        <f>VLOOKUP(B179,[26]Budget!B:M,10,FALSE)</f>
        <v>1013387000</v>
      </c>
      <c r="AS179" s="103">
        <v>1</v>
      </c>
      <c r="AT179" s="103">
        <v>1</v>
      </c>
      <c r="AU179" s="103">
        <f t="shared" si="2"/>
        <v>800</v>
      </c>
      <c r="AV179" s="62">
        <v>829</v>
      </c>
      <c r="AW179" s="103" t="str">
        <f>VLOOKUP(B179,'[26]Audit info'!A:D,2,FALSE)</f>
        <v>Qualified</v>
      </c>
      <c r="AX179" s="103" t="str">
        <f>VLOOKUP(B179,'[26]Audit info'!A:E,3,FALSE)</f>
        <v>Concerning</v>
      </c>
      <c r="AY179" s="36" t="e">
        <f>VLOOKUP(B179,'[26]List of intermediatie cities'!A:A,1,FALSE)</f>
        <v>#N/A</v>
      </c>
      <c r="AZ179" s="103" t="str">
        <f>VLOOKUP(B179,'[26]2021-22'!B:P,13,FALSE)</f>
        <v>M</v>
      </c>
      <c r="BA179" s="103" t="s">
        <v>499</v>
      </c>
      <c r="BB179" s="103" t="str">
        <f>VLOOKUP(B179,'[26]2020-21'!B:P,13,FALSE)</f>
        <v>M</v>
      </c>
      <c r="BC179" s="103" t="s">
        <v>499</v>
      </c>
      <c r="BD179" s="103" t="str">
        <f>VLOOKUP(B179,'[26]NT funded.unfunded'!$A:$AA,27,FALSE)</f>
        <v>Unfunded</v>
      </c>
      <c r="BE179" s="103">
        <v>1</v>
      </c>
    </row>
    <row r="180" spans="1:57" ht="18.75" customHeight="1" x14ac:dyDescent="0.3">
      <c r="A180" s="112">
        <v>173</v>
      </c>
      <c r="B180" s="62">
        <v>801</v>
      </c>
      <c r="C180" s="113" t="s">
        <v>137</v>
      </c>
      <c r="D180" s="113" t="s">
        <v>429</v>
      </c>
      <c r="E180" s="113" t="s">
        <v>434</v>
      </c>
      <c r="F180" s="62" t="s">
        <v>293</v>
      </c>
      <c r="G180" s="62" t="s">
        <v>293</v>
      </c>
      <c r="H180" s="113" t="s">
        <v>312</v>
      </c>
      <c r="I180" s="62" t="s">
        <v>432</v>
      </c>
      <c r="J180" s="62" t="s">
        <v>404</v>
      </c>
      <c r="K180" s="114" t="s">
        <v>4</v>
      </c>
      <c r="L180" s="115" t="s">
        <v>1</v>
      </c>
      <c r="M180" s="116" t="s">
        <v>498</v>
      </c>
      <c r="N180" s="124" t="s">
        <v>420</v>
      </c>
      <c r="O180" s="62" t="s">
        <v>432</v>
      </c>
      <c r="P180" s="62">
        <v>0</v>
      </c>
      <c r="Q180" s="62" t="e">
        <v>#VALUE!</v>
      </c>
      <c r="R180" s="115">
        <v>53</v>
      </c>
      <c r="S180" s="115">
        <v>141</v>
      </c>
      <c r="T180" s="115">
        <v>97.4</v>
      </c>
      <c r="U180" s="62" t="s">
        <v>432</v>
      </c>
      <c r="V180" s="118">
        <v>0</v>
      </c>
      <c r="W180" s="62" t="s">
        <v>432</v>
      </c>
      <c r="X180" s="62" t="s">
        <v>432</v>
      </c>
      <c r="Y180" s="62" t="s">
        <v>432</v>
      </c>
      <c r="Z180" s="62" t="s">
        <v>432</v>
      </c>
      <c r="AA180" s="115">
        <v>0</v>
      </c>
      <c r="AB180" s="119">
        <v>28.6</v>
      </c>
      <c r="AC180" s="118">
        <v>53028256</v>
      </c>
      <c r="AD180" s="118">
        <v>185395570</v>
      </c>
      <c r="AE180" s="120">
        <v>13</v>
      </c>
      <c r="AF180" s="121">
        <v>2.4</v>
      </c>
      <c r="AG180" s="115">
        <v>36.700000000000003</v>
      </c>
      <c r="AH180" s="115">
        <v>0</v>
      </c>
      <c r="AI180" s="120">
        <v>19</v>
      </c>
      <c r="AJ180" s="121">
        <v>164</v>
      </c>
      <c r="AK180" s="115" t="s">
        <v>404</v>
      </c>
      <c r="AL180" s="115" t="s">
        <v>404</v>
      </c>
      <c r="AM180" s="115">
        <v>185.2</v>
      </c>
      <c r="AN180" s="115" t="s">
        <v>404</v>
      </c>
      <c r="AO180" s="115">
        <v>119.4</v>
      </c>
      <c r="AP180" s="115">
        <v>375</v>
      </c>
      <c r="AQ180" s="120">
        <v>0</v>
      </c>
      <c r="AR180" s="104">
        <f>VLOOKUP(B180,[26]Budget!B:M,10,FALSE)</f>
        <v>1171521000</v>
      </c>
      <c r="AS180" s="103">
        <v>1</v>
      </c>
      <c r="AT180" s="103">
        <v>1</v>
      </c>
      <c r="AU180" s="103">
        <f t="shared" si="2"/>
        <v>801</v>
      </c>
      <c r="AV180" s="62">
        <v>830</v>
      </c>
      <c r="AW180" s="103" t="str">
        <f>VLOOKUP(B180,'[26]Audit info'!A:D,2,FALSE)</f>
        <v>Financially unqualified with findings on predetermined objectives and/or compliance with laws and regulations</v>
      </c>
      <c r="AX180" s="103" t="str">
        <f>VLOOKUP(B180,'[26]Audit info'!A:E,3,FALSE)</f>
        <v>Concerning</v>
      </c>
      <c r="AY180" s="36" t="e">
        <f>VLOOKUP(B180,'[26]List of intermediatie cities'!A:A,1,FALSE)</f>
        <v>#N/A</v>
      </c>
      <c r="AZ180" s="103" t="str">
        <f>VLOOKUP(B180,'[26]2021-22'!B:P,13,FALSE)</f>
        <v>F</v>
      </c>
      <c r="BA180" s="122" t="s">
        <v>503</v>
      </c>
      <c r="BB180" s="103" t="str">
        <f>VLOOKUP(B180,'[26]2020-21'!B:P,13,FALSE)</f>
        <v>F</v>
      </c>
      <c r="BC180" s="103" t="s">
        <v>503</v>
      </c>
      <c r="BD180" s="103" t="str">
        <f>VLOOKUP(B180,'[26]NT funded.unfunded'!$A:$AA,27,FALSE)</f>
        <v>Funded</v>
      </c>
      <c r="BE180" s="103">
        <v>1</v>
      </c>
    </row>
    <row r="181" spans="1:57" ht="18.75" customHeight="1" x14ac:dyDescent="0.3">
      <c r="A181" s="112">
        <v>174</v>
      </c>
      <c r="B181" s="62">
        <v>807</v>
      </c>
      <c r="C181" s="113" t="s">
        <v>197</v>
      </c>
      <c r="D181" s="113" t="s">
        <v>429</v>
      </c>
      <c r="E181" s="113" t="s">
        <v>435</v>
      </c>
      <c r="F181" s="62" t="s">
        <v>291</v>
      </c>
      <c r="G181" s="62" t="s">
        <v>291</v>
      </c>
      <c r="H181" s="113" t="s">
        <v>354</v>
      </c>
      <c r="I181" s="62" t="s">
        <v>432</v>
      </c>
      <c r="J181" s="62" t="s">
        <v>404</v>
      </c>
      <c r="K181" s="123" t="s">
        <v>5</v>
      </c>
      <c r="L181" s="116" t="s">
        <v>498</v>
      </c>
      <c r="M181" s="116" t="s">
        <v>498</v>
      </c>
      <c r="N181" s="125" t="s">
        <v>501</v>
      </c>
      <c r="O181" s="62" t="s">
        <v>404</v>
      </c>
      <c r="P181" s="62">
        <v>0</v>
      </c>
      <c r="Q181" s="62" t="e">
        <v>#VALUE!</v>
      </c>
      <c r="R181" s="115">
        <v>214</v>
      </c>
      <c r="S181" s="115">
        <v>44</v>
      </c>
      <c r="T181" s="115">
        <v>78</v>
      </c>
      <c r="U181" s="62" t="s">
        <v>432</v>
      </c>
      <c r="V181" s="118">
        <v>0</v>
      </c>
      <c r="W181" s="62" t="s">
        <v>404</v>
      </c>
      <c r="X181" s="62" t="s">
        <v>432</v>
      </c>
      <c r="Y181" s="62" t="s">
        <v>432</v>
      </c>
      <c r="Z181" s="62" t="s">
        <v>1</v>
      </c>
      <c r="AA181" s="115" t="s">
        <v>1</v>
      </c>
      <c r="AB181" s="119" t="s">
        <v>1</v>
      </c>
      <c r="AC181" s="118" t="s">
        <v>1</v>
      </c>
      <c r="AD181" s="118" t="s">
        <v>1</v>
      </c>
      <c r="AE181" s="120">
        <v>61</v>
      </c>
      <c r="AF181" s="121">
        <v>2</v>
      </c>
      <c r="AG181" s="115">
        <v>10</v>
      </c>
      <c r="AH181" s="115">
        <v>22</v>
      </c>
      <c r="AI181" s="120">
        <v>31</v>
      </c>
      <c r="AJ181" s="121">
        <v>81</v>
      </c>
      <c r="AK181" s="115" t="s">
        <v>404</v>
      </c>
      <c r="AL181" s="115" t="s">
        <v>432</v>
      </c>
      <c r="AM181" s="115">
        <v>37</v>
      </c>
      <c r="AN181" s="115" t="s">
        <v>404</v>
      </c>
      <c r="AO181" s="115">
        <v>0.1</v>
      </c>
      <c r="AP181" s="115">
        <v>0.2</v>
      </c>
      <c r="AQ181" s="120">
        <v>3</v>
      </c>
      <c r="AR181" s="104">
        <f>VLOOKUP(B181,[26]Budget!B:M,10,FALSE)</f>
        <v>44682879514</v>
      </c>
      <c r="AS181" s="103">
        <v>1</v>
      </c>
      <c r="AT181" s="103">
        <v>1</v>
      </c>
      <c r="AU181" s="103">
        <f t="shared" si="2"/>
        <v>807</v>
      </c>
      <c r="AV181" s="62">
        <v>833</v>
      </c>
      <c r="AW181" s="103" t="str">
        <f>VLOOKUP(B181,'[26]Audit info'!A:D,2,FALSE)</f>
        <v>Qualified</v>
      </c>
      <c r="AX181" s="103" t="str">
        <f>VLOOKUP(B181,'[26]Audit info'!A:E,3,FALSE)</f>
        <v>Going concern risk / adverse / disclaimer</v>
      </c>
      <c r="AY181" s="36" t="e">
        <f>VLOOKUP(B181,'[26]List of intermediatie cities'!A:A,1,FALSE)</f>
        <v>#N/A</v>
      </c>
      <c r="AZ181" s="103" t="str">
        <f>VLOOKUP(B181,'[26]2021-22'!B:P,13,FALSE)</f>
        <v>M</v>
      </c>
      <c r="BA181" s="103" t="s">
        <v>503</v>
      </c>
      <c r="BB181" s="103" t="str">
        <f>VLOOKUP(B181,'[26]2020-21'!B:P,13,FALSE)</f>
        <v>M</v>
      </c>
      <c r="BC181" s="103" t="s">
        <v>503</v>
      </c>
      <c r="BD181" s="103" t="str">
        <f>VLOOKUP(B181,'[26]NT funded.unfunded'!$A:$AA,27,FALSE)</f>
        <v>Unfunded</v>
      </c>
      <c r="BE181" s="103">
        <v>1</v>
      </c>
    </row>
    <row r="182" spans="1:57" ht="18" customHeight="1" x14ac:dyDescent="0.3">
      <c r="A182" s="112">
        <v>175</v>
      </c>
      <c r="B182" s="62">
        <v>808</v>
      </c>
      <c r="C182" s="113" t="s">
        <v>236</v>
      </c>
      <c r="D182" s="113" t="s">
        <v>429</v>
      </c>
      <c r="E182" s="113" t="s">
        <v>430</v>
      </c>
      <c r="F182" s="62" t="s">
        <v>298</v>
      </c>
      <c r="G182" s="62" t="s">
        <v>298</v>
      </c>
      <c r="H182" s="113" t="s">
        <v>346</v>
      </c>
      <c r="I182" s="62" t="s">
        <v>432</v>
      </c>
      <c r="J182" s="62" t="s">
        <v>404</v>
      </c>
      <c r="K182" s="123" t="s">
        <v>5</v>
      </c>
      <c r="L182" s="116" t="s">
        <v>498</v>
      </c>
      <c r="M182" s="116" t="s">
        <v>498</v>
      </c>
      <c r="N182" s="117">
        <v>1</v>
      </c>
      <c r="O182" s="62" t="s">
        <v>432</v>
      </c>
      <c r="P182" s="62">
        <v>0</v>
      </c>
      <c r="Q182" s="62" t="e">
        <v>#VALUE!</v>
      </c>
      <c r="R182" s="115">
        <v>61</v>
      </c>
      <c r="S182" s="115">
        <v>1</v>
      </c>
      <c r="T182" s="115">
        <v>0</v>
      </c>
      <c r="U182" s="62" t="s">
        <v>432</v>
      </c>
      <c r="V182" s="118">
        <v>0</v>
      </c>
      <c r="W182" s="62" t="s">
        <v>432</v>
      </c>
      <c r="X182" s="62" t="s">
        <v>432</v>
      </c>
      <c r="Y182" s="62" t="s">
        <v>432</v>
      </c>
      <c r="Z182" s="62" t="s">
        <v>1</v>
      </c>
      <c r="AA182" s="115" t="s">
        <v>1</v>
      </c>
      <c r="AB182" s="119" t="s">
        <v>1</v>
      </c>
      <c r="AC182" s="118" t="s">
        <v>1</v>
      </c>
      <c r="AD182" s="118" t="s">
        <v>1</v>
      </c>
      <c r="AE182" s="120">
        <v>0</v>
      </c>
      <c r="AF182" s="121">
        <v>0.6</v>
      </c>
      <c r="AG182" s="115">
        <v>9.3000000000000007</v>
      </c>
      <c r="AH182" s="115">
        <v>0</v>
      </c>
      <c r="AI182" s="120">
        <v>0</v>
      </c>
      <c r="AJ182" s="121">
        <v>21.3</v>
      </c>
      <c r="AK182" s="115" t="s">
        <v>432</v>
      </c>
      <c r="AL182" s="115" t="s">
        <v>432</v>
      </c>
      <c r="AM182" s="115">
        <v>467.4</v>
      </c>
      <c r="AN182" s="115" t="s">
        <v>404</v>
      </c>
      <c r="AO182" s="115">
        <v>0</v>
      </c>
      <c r="AP182" s="115">
        <v>0</v>
      </c>
      <c r="AQ182" s="120">
        <v>0</v>
      </c>
      <c r="AR182" s="104">
        <f>VLOOKUP(B182,[26]Budget!B:M,10,FALSE)</f>
        <v>365739000</v>
      </c>
      <c r="AS182" s="103">
        <v>1</v>
      </c>
      <c r="AT182" s="103">
        <v>1</v>
      </c>
      <c r="AU182" s="103">
        <f t="shared" si="2"/>
        <v>808</v>
      </c>
      <c r="AV182" s="62">
        <v>835</v>
      </c>
      <c r="AW182" s="103" t="str">
        <f>VLOOKUP(B182,'[26]Audit info'!A:D,2,FALSE)</f>
        <v>Qualified</v>
      </c>
      <c r="AX182" s="103" t="str">
        <f>VLOOKUP(B182,'[26]Audit info'!A:E,3,FALSE)</f>
        <v>Good</v>
      </c>
      <c r="AY182" s="36" t="e">
        <f>VLOOKUP(B182,'[26]List of intermediatie cities'!A:A,1,FALSE)</f>
        <v>#N/A</v>
      </c>
      <c r="AZ182" s="103">
        <f>VLOOKUP(B182,'[26]2021-22'!B:P,13,FALSE)</f>
        <v>1</v>
      </c>
      <c r="BA182" s="103" t="s">
        <v>503</v>
      </c>
      <c r="BB182" s="103">
        <f>VLOOKUP(B182,'[26]2020-21'!B:P,13,FALSE)</f>
        <v>1</v>
      </c>
      <c r="BC182" s="103" t="s">
        <v>503</v>
      </c>
      <c r="BD182" s="103" t="str">
        <f>VLOOKUP(B182,'[26]NT funded.unfunded'!$A:$AA,27,FALSE)</f>
        <v>Funded</v>
      </c>
      <c r="BE182" s="103">
        <v>1</v>
      </c>
    </row>
    <row r="183" spans="1:57" ht="18.75" customHeight="1" x14ac:dyDescent="0.3">
      <c r="A183" s="112">
        <v>176</v>
      </c>
      <c r="B183" s="62">
        <v>809</v>
      </c>
      <c r="C183" s="113" t="s">
        <v>141</v>
      </c>
      <c r="D183" s="113" t="s">
        <v>429</v>
      </c>
      <c r="E183" s="113" t="s">
        <v>505</v>
      </c>
      <c r="F183" s="62" t="s">
        <v>298</v>
      </c>
      <c r="G183" s="62" t="s">
        <v>298</v>
      </c>
      <c r="H183" s="113" t="s">
        <v>347</v>
      </c>
      <c r="I183" s="62" t="s">
        <v>432</v>
      </c>
      <c r="J183" s="62" t="s">
        <v>404</v>
      </c>
      <c r="K183" s="114" t="s">
        <v>4</v>
      </c>
      <c r="L183" s="116" t="s">
        <v>498</v>
      </c>
      <c r="M183" s="116" t="s">
        <v>498</v>
      </c>
      <c r="N183" s="125" t="s">
        <v>501</v>
      </c>
      <c r="O183" s="62" t="s">
        <v>404</v>
      </c>
      <c r="P183" s="62">
        <v>0</v>
      </c>
      <c r="Q183" s="62" t="e">
        <v>#VALUE!</v>
      </c>
      <c r="R183" s="115">
        <v>586</v>
      </c>
      <c r="S183" s="115">
        <v>43</v>
      </c>
      <c r="T183" s="115">
        <v>94</v>
      </c>
      <c r="U183" s="62" t="s">
        <v>404</v>
      </c>
      <c r="V183" s="118">
        <v>884537984</v>
      </c>
      <c r="W183" s="62" t="s">
        <v>404</v>
      </c>
      <c r="X183" s="62" t="s">
        <v>432</v>
      </c>
      <c r="Y183" s="62" t="s">
        <v>432</v>
      </c>
      <c r="Z183" s="62" t="s">
        <v>432</v>
      </c>
      <c r="AA183" s="115">
        <v>0</v>
      </c>
      <c r="AB183" s="119">
        <v>3724.52</v>
      </c>
      <c r="AC183" s="118">
        <v>3451842292</v>
      </c>
      <c r="AD183" s="118">
        <v>92678877</v>
      </c>
      <c r="AE183" s="120">
        <v>97.8</v>
      </c>
      <c r="AF183" s="121">
        <v>3.4</v>
      </c>
      <c r="AG183" s="115">
        <v>5.7</v>
      </c>
      <c r="AH183" s="115">
        <v>38</v>
      </c>
      <c r="AI183" s="120">
        <v>58</v>
      </c>
      <c r="AJ183" s="121">
        <v>104.9</v>
      </c>
      <c r="AK183" s="115" t="s">
        <v>404</v>
      </c>
      <c r="AL183" s="115" t="s">
        <v>432</v>
      </c>
      <c r="AM183" s="115">
        <v>23.8</v>
      </c>
      <c r="AN183" s="115" t="s">
        <v>404</v>
      </c>
      <c r="AO183" s="115">
        <v>0</v>
      </c>
      <c r="AP183" s="115">
        <v>0</v>
      </c>
      <c r="AQ183" s="120" t="s">
        <v>500</v>
      </c>
      <c r="AR183" s="104">
        <f>VLOOKUP(B183,[26]Budget!B:M,10,FALSE)</f>
        <v>4333683000</v>
      </c>
      <c r="AS183" s="103">
        <v>1</v>
      </c>
      <c r="AT183" s="103">
        <v>1</v>
      </c>
      <c r="AU183" s="103">
        <f t="shared" si="2"/>
        <v>809</v>
      </c>
      <c r="AV183" s="62">
        <v>836</v>
      </c>
      <c r="AW183" s="103" t="str">
        <f>VLOOKUP(B183,'[26]Audit info'!A:D,2,FALSE)</f>
        <v>Financially unqualified with findings on predetermined objectives and/or compliance with laws and regulations</v>
      </c>
      <c r="AX183" s="103" t="str">
        <f>VLOOKUP(B183,'[26]Audit info'!A:E,3,FALSE)</f>
        <v>Going concern risk / adverse / disclaimer</v>
      </c>
      <c r="AY183" s="36">
        <f>VLOOKUP(B183,'[26]List of intermediatie cities'!A:A,1,FALSE)</f>
        <v>809</v>
      </c>
      <c r="AZ183" s="103" t="str">
        <f>VLOOKUP(B183,'[26]2021-22'!B:P,13,FALSE)</f>
        <v>M</v>
      </c>
      <c r="BA183" s="103" t="s">
        <v>503</v>
      </c>
      <c r="BB183" s="103" t="str">
        <f>VLOOKUP(B183,'[26]2020-21'!B:P,13,FALSE)</f>
        <v>M</v>
      </c>
      <c r="BC183" s="103" t="s">
        <v>503</v>
      </c>
      <c r="BD183" s="103" t="str">
        <f>VLOOKUP(B183,'[26]NT funded.unfunded'!$A:$AA,27,FALSE)</f>
        <v>Unfunded</v>
      </c>
      <c r="BE183" s="103">
        <v>1</v>
      </c>
    </row>
    <row r="184" spans="1:57" ht="18.75" customHeight="1" x14ac:dyDescent="0.3">
      <c r="A184" s="112">
        <v>177</v>
      </c>
      <c r="B184" s="62">
        <v>810</v>
      </c>
      <c r="C184" s="113" t="s">
        <v>282</v>
      </c>
      <c r="D184" s="113" t="s">
        <v>429</v>
      </c>
      <c r="E184" s="113" t="s">
        <v>434</v>
      </c>
      <c r="F184" s="62" t="s">
        <v>298</v>
      </c>
      <c r="G184" s="62" t="s">
        <v>298</v>
      </c>
      <c r="H184" s="113" t="s">
        <v>356</v>
      </c>
      <c r="I184" s="62" t="s">
        <v>1</v>
      </c>
      <c r="J184" s="62" t="s">
        <v>1</v>
      </c>
      <c r="K184" s="129" t="s">
        <v>8</v>
      </c>
      <c r="L184" s="115" t="s">
        <v>1</v>
      </c>
      <c r="M184" s="115" t="s">
        <v>1</v>
      </c>
      <c r="N184" s="130" t="s">
        <v>1</v>
      </c>
      <c r="O184" s="62" t="s">
        <v>1</v>
      </c>
      <c r="P184" s="62" t="s">
        <v>1</v>
      </c>
      <c r="Q184" s="62" t="s">
        <v>1</v>
      </c>
      <c r="R184" s="115" t="s">
        <v>1</v>
      </c>
      <c r="S184" s="115" t="s">
        <v>1</v>
      </c>
      <c r="T184" s="115" t="s">
        <v>1</v>
      </c>
      <c r="U184" s="62" t="s">
        <v>1</v>
      </c>
      <c r="V184" s="118" t="s">
        <v>1</v>
      </c>
      <c r="W184" s="62" t="s">
        <v>1</v>
      </c>
      <c r="X184" s="62" t="s">
        <v>1</v>
      </c>
      <c r="Y184" s="62" t="s">
        <v>1</v>
      </c>
      <c r="Z184" s="62" t="s">
        <v>1</v>
      </c>
      <c r="AA184" s="115" t="s">
        <v>1</v>
      </c>
      <c r="AB184" s="119" t="s">
        <v>1</v>
      </c>
      <c r="AC184" s="118" t="s">
        <v>1</v>
      </c>
      <c r="AD184" s="118" t="s">
        <v>1</v>
      </c>
      <c r="AE184" s="120" t="s">
        <v>1</v>
      </c>
      <c r="AF184" s="121" t="s">
        <v>1</v>
      </c>
      <c r="AG184" s="115" t="s">
        <v>1</v>
      </c>
      <c r="AH184" s="115" t="s">
        <v>1</v>
      </c>
      <c r="AI184" s="120" t="s">
        <v>1</v>
      </c>
      <c r="AJ184" s="121" t="s">
        <v>1</v>
      </c>
      <c r="AK184" s="115" t="s">
        <v>1</v>
      </c>
      <c r="AL184" s="115" t="s">
        <v>1</v>
      </c>
      <c r="AM184" s="115" t="s">
        <v>1</v>
      </c>
      <c r="AN184" s="115" t="s">
        <v>1</v>
      </c>
      <c r="AO184" s="115" t="s">
        <v>1</v>
      </c>
      <c r="AP184" s="115" t="s">
        <v>1</v>
      </c>
      <c r="AQ184" s="120">
        <v>0</v>
      </c>
      <c r="AR184" s="104">
        <f>VLOOKUP(B184,[26]Budget!B:M,10,FALSE)</f>
        <v>689503000</v>
      </c>
      <c r="AS184" s="103">
        <v>3</v>
      </c>
      <c r="AU184" s="103" t="e">
        <f t="shared" si="2"/>
        <v>#N/A</v>
      </c>
      <c r="AV184" s="62">
        <v>837</v>
      </c>
      <c r="AW184" s="103">
        <f>VLOOKUP(B184,'[26]Audit info'!A:D,2,FALSE)</f>
        <v>0</v>
      </c>
      <c r="AX184" s="103" t="str">
        <f>VLOOKUP(B184,'[26]Audit info'!A:E,3,FALSE)</f>
        <v>Not assessed</v>
      </c>
      <c r="AY184" s="36" t="e">
        <f>VLOOKUP(B184,'[26]List of intermediatie cities'!A:A,1,FALSE)</f>
        <v>#N/A</v>
      </c>
      <c r="AZ184" s="103" t="str">
        <f>VLOOKUP(B184,'[26]2021-22'!B:P,13,FALSE)</f>
        <v/>
      </c>
      <c r="BB184" s="103" t="str">
        <f>VLOOKUP(B184,'[26]2020-21'!B:P,13,FALSE)</f>
        <v>M</v>
      </c>
      <c r="BD184" s="103" t="str">
        <f>VLOOKUP(B184,'[26]NT funded.unfunded'!$A:$AA,27,FALSE)</f>
        <v>Unfunded</v>
      </c>
    </row>
    <row r="185" spans="1:57" ht="18.75" customHeight="1" x14ac:dyDescent="0.3">
      <c r="A185" s="112">
        <v>178</v>
      </c>
      <c r="B185" s="62">
        <v>811</v>
      </c>
      <c r="C185" s="113" t="s">
        <v>142</v>
      </c>
      <c r="D185" s="113" t="s">
        <v>429</v>
      </c>
      <c r="E185" s="113" t="s">
        <v>430</v>
      </c>
      <c r="F185" s="62" t="s">
        <v>298</v>
      </c>
      <c r="G185" s="62" t="s">
        <v>298</v>
      </c>
      <c r="H185" s="113" t="s">
        <v>347</v>
      </c>
      <c r="I185" s="62" t="s">
        <v>432</v>
      </c>
      <c r="J185" s="62" t="s">
        <v>404</v>
      </c>
      <c r="K185" s="114" t="s">
        <v>4</v>
      </c>
      <c r="L185" s="115" t="s">
        <v>1</v>
      </c>
      <c r="M185" s="116" t="s">
        <v>498</v>
      </c>
      <c r="N185" s="117">
        <v>1</v>
      </c>
      <c r="O185" s="62" t="s">
        <v>432</v>
      </c>
      <c r="P185" s="62">
        <v>0</v>
      </c>
      <c r="Q185" s="62" t="e">
        <v>#VALUE!</v>
      </c>
      <c r="R185" s="115">
        <v>80</v>
      </c>
      <c r="S185" s="115">
        <v>5</v>
      </c>
      <c r="T185" s="115">
        <v>0</v>
      </c>
      <c r="U185" s="62" t="s">
        <v>404</v>
      </c>
      <c r="V185" s="118">
        <v>7894469</v>
      </c>
      <c r="W185" s="62" t="s">
        <v>432</v>
      </c>
      <c r="X185" s="62" t="s">
        <v>432</v>
      </c>
      <c r="Y185" s="62" t="s">
        <v>432</v>
      </c>
      <c r="Z185" s="62" t="s">
        <v>432</v>
      </c>
      <c r="AA185" s="115">
        <v>0</v>
      </c>
      <c r="AB185" s="119">
        <v>1.92</v>
      </c>
      <c r="AC185" s="118">
        <v>1855354</v>
      </c>
      <c r="AD185" s="118">
        <v>96782373</v>
      </c>
      <c r="AE185" s="120">
        <v>43.9</v>
      </c>
      <c r="AF185" s="121">
        <v>10.4</v>
      </c>
      <c r="AG185" s="115">
        <v>9</v>
      </c>
      <c r="AH185" s="115">
        <v>0</v>
      </c>
      <c r="AI185" s="120">
        <v>0</v>
      </c>
      <c r="AJ185" s="121">
        <v>27</v>
      </c>
      <c r="AK185" s="115" t="s">
        <v>404</v>
      </c>
      <c r="AL185" s="115" t="s">
        <v>432</v>
      </c>
      <c r="AM185" s="115">
        <v>256</v>
      </c>
      <c r="AN185" s="115" t="s">
        <v>404</v>
      </c>
      <c r="AO185" s="115">
        <v>0</v>
      </c>
      <c r="AP185" s="115">
        <v>0</v>
      </c>
      <c r="AQ185" s="120">
        <v>0</v>
      </c>
      <c r="AR185" s="104">
        <f>VLOOKUP(B185,[26]Budget!B:M,10,FALSE)</f>
        <v>262407000</v>
      </c>
      <c r="AS185" s="103">
        <v>1</v>
      </c>
      <c r="AT185" s="103">
        <v>1</v>
      </c>
      <c r="AU185" s="103">
        <f t="shared" si="2"/>
        <v>811</v>
      </c>
      <c r="AV185" s="62">
        <v>839</v>
      </c>
      <c r="AW185" s="103" t="str">
        <f>VLOOKUP(B185,'[26]Audit info'!A:D,2,FALSE)</f>
        <v>Financially unqualified with findings on predetermined objectives and/or compliance with laws and regulations</v>
      </c>
      <c r="AX185" s="103" t="str">
        <f>VLOOKUP(B185,'[26]Audit info'!A:E,3,FALSE)</f>
        <v>Good</v>
      </c>
      <c r="AY185" s="36" t="e">
        <f>VLOOKUP(B185,'[26]List of intermediatie cities'!A:A,1,FALSE)</f>
        <v>#N/A</v>
      </c>
      <c r="AZ185" s="103">
        <f>VLOOKUP(B185,'[26]2021-22'!B:P,13,FALSE)</f>
        <v>1</v>
      </c>
      <c r="BA185" s="103" t="s">
        <v>503</v>
      </c>
      <c r="BB185" s="103">
        <f>VLOOKUP(B185,'[26]2020-21'!B:P,13,FALSE)</f>
        <v>1</v>
      </c>
      <c r="BC185" s="103" t="s">
        <v>503</v>
      </c>
      <c r="BD185" s="103" t="str">
        <f>VLOOKUP(B185,'[26]NT funded.unfunded'!$A:$AA,27,FALSE)</f>
        <v>Funded</v>
      </c>
      <c r="BE185" s="103">
        <v>1</v>
      </c>
    </row>
    <row r="186" spans="1:57" ht="18.75" customHeight="1" x14ac:dyDescent="0.3">
      <c r="A186" s="112">
        <v>179</v>
      </c>
      <c r="B186" s="62">
        <v>812</v>
      </c>
      <c r="C186" s="113" t="s">
        <v>237</v>
      </c>
      <c r="D186" s="113" t="s">
        <v>429</v>
      </c>
      <c r="E186" s="113" t="s">
        <v>430</v>
      </c>
      <c r="F186" s="62" t="s">
        <v>298</v>
      </c>
      <c r="G186" s="62" t="s">
        <v>298</v>
      </c>
      <c r="H186" s="113" t="s">
        <v>355</v>
      </c>
      <c r="I186" s="62" t="s">
        <v>432</v>
      </c>
      <c r="J186" s="62" t="s">
        <v>404</v>
      </c>
      <c r="K186" s="123" t="s">
        <v>5</v>
      </c>
      <c r="L186" s="116" t="s">
        <v>498</v>
      </c>
      <c r="M186" s="116" t="s">
        <v>498</v>
      </c>
      <c r="N186" s="124" t="s">
        <v>420</v>
      </c>
      <c r="O186" s="62" t="s">
        <v>432</v>
      </c>
      <c r="P186" s="62">
        <v>0</v>
      </c>
      <c r="Q186" s="62" t="e">
        <v>#VALUE!</v>
      </c>
      <c r="R186" s="115">
        <v>576</v>
      </c>
      <c r="S186" s="115">
        <v>6</v>
      </c>
      <c r="T186" s="115">
        <v>93.2</v>
      </c>
      <c r="U186" s="62" t="s">
        <v>432</v>
      </c>
      <c r="V186" s="118">
        <v>0</v>
      </c>
      <c r="W186" s="62" t="s">
        <v>404</v>
      </c>
      <c r="X186" s="62" t="s">
        <v>432</v>
      </c>
      <c r="Y186" s="62" t="s">
        <v>432</v>
      </c>
      <c r="Z186" s="62" t="s">
        <v>1</v>
      </c>
      <c r="AA186" s="115" t="s">
        <v>1</v>
      </c>
      <c r="AB186" s="119" t="s">
        <v>1</v>
      </c>
      <c r="AC186" s="118" t="s">
        <v>1</v>
      </c>
      <c r="AD186" s="118" t="s">
        <v>1</v>
      </c>
      <c r="AE186" s="120">
        <v>315</v>
      </c>
      <c r="AF186" s="121">
        <v>0.4</v>
      </c>
      <c r="AG186" s="115">
        <v>38.6</v>
      </c>
      <c r="AH186" s="115">
        <v>0</v>
      </c>
      <c r="AI186" s="120">
        <v>0</v>
      </c>
      <c r="AJ186" s="121">
        <v>1.18</v>
      </c>
      <c r="AK186" s="115" t="s">
        <v>404</v>
      </c>
      <c r="AL186" s="115" t="s">
        <v>432</v>
      </c>
      <c r="AM186" s="115">
        <v>34.4</v>
      </c>
      <c r="AN186" s="115" t="s">
        <v>404</v>
      </c>
      <c r="AO186" s="115">
        <v>38.6</v>
      </c>
      <c r="AP186" s="115">
        <v>157.9</v>
      </c>
      <c r="AQ186" s="120">
        <v>0</v>
      </c>
      <c r="AR186" s="104">
        <f>VLOOKUP(B186,[26]Budget!B:M,10,FALSE)</f>
        <v>1196520136</v>
      </c>
      <c r="AS186" s="103">
        <v>1</v>
      </c>
      <c r="AT186" s="103">
        <v>1</v>
      </c>
      <c r="AU186" s="103">
        <f t="shared" si="2"/>
        <v>812</v>
      </c>
      <c r="AV186" s="62">
        <v>840</v>
      </c>
      <c r="AW186" s="103" t="str">
        <f>VLOOKUP(B186,'[26]Audit info'!A:D,2,FALSE)</f>
        <v>Qualified</v>
      </c>
      <c r="AX186" s="103" t="str">
        <f>VLOOKUP(B186,'[26]Audit info'!A:E,3,FALSE)</f>
        <v>Concerning</v>
      </c>
      <c r="AY186" s="36" t="e">
        <f>VLOOKUP(B186,'[26]List of intermediatie cities'!A:A,1,FALSE)</f>
        <v>#N/A</v>
      </c>
      <c r="AZ186" s="103" t="str">
        <f>VLOOKUP(B186,'[26]2021-22'!B:P,13,FALSE)</f>
        <v>F</v>
      </c>
      <c r="BA186" s="122" t="s">
        <v>503</v>
      </c>
      <c r="BB186" s="103" t="str">
        <f>VLOOKUP(B186,'[26]2020-21'!B:P,13,FALSE)</f>
        <v>Not assessed</v>
      </c>
      <c r="BC186" s="103" t="s">
        <v>507</v>
      </c>
      <c r="BD186" s="103" t="str">
        <f>VLOOKUP(B186,'[26]NT funded.unfunded'!$A:$AA,27,FALSE)</f>
        <v>Unfunded</v>
      </c>
      <c r="BE186" s="103">
        <v>1</v>
      </c>
    </row>
    <row r="187" spans="1:57" ht="18" customHeight="1" x14ac:dyDescent="0.3">
      <c r="A187" s="112">
        <v>180</v>
      </c>
      <c r="B187" s="62">
        <v>813</v>
      </c>
      <c r="C187" s="113" t="s">
        <v>226</v>
      </c>
      <c r="D187" s="113" t="s">
        <v>429</v>
      </c>
      <c r="E187" s="113" t="s">
        <v>434</v>
      </c>
      <c r="F187" s="62" t="s">
        <v>298</v>
      </c>
      <c r="G187" s="62" t="s">
        <v>298</v>
      </c>
      <c r="H187" s="113" t="s">
        <v>355</v>
      </c>
      <c r="I187" s="62" t="s">
        <v>432</v>
      </c>
      <c r="J187" s="62" t="s">
        <v>404</v>
      </c>
      <c r="K187" s="123" t="s">
        <v>5</v>
      </c>
      <c r="L187" s="115" t="s">
        <v>1</v>
      </c>
      <c r="M187" s="116" t="s">
        <v>498</v>
      </c>
      <c r="N187" s="124" t="s">
        <v>420</v>
      </c>
      <c r="O187" s="62" t="s">
        <v>432</v>
      </c>
      <c r="P187" s="62">
        <v>0</v>
      </c>
      <c r="Q187" s="62" t="e">
        <v>#VALUE!</v>
      </c>
      <c r="R187" s="115">
        <v>20</v>
      </c>
      <c r="S187" s="115">
        <v>15</v>
      </c>
      <c r="T187" s="115">
        <v>90</v>
      </c>
      <c r="U187" s="62" t="s">
        <v>404</v>
      </c>
      <c r="V187" s="118">
        <v>32332741</v>
      </c>
      <c r="W187" s="62" t="s">
        <v>432</v>
      </c>
      <c r="X187" s="62" t="s">
        <v>432</v>
      </c>
      <c r="Y187" s="62" t="s">
        <v>432</v>
      </c>
      <c r="Z187" s="62" t="s">
        <v>1</v>
      </c>
      <c r="AA187" s="115" t="s">
        <v>1</v>
      </c>
      <c r="AB187" s="119">
        <v>92.78</v>
      </c>
      <c r="AC187" s="118">
        <v>44332581</v>
      </c>
      <c r="AD187" s="118">
        <v>47782992</v>
      </c>
      <c r="AE187" s="120">
        <v>8</v>
      </c>
      <c r="AF187" s="121">
        <v>3.8</v>
      </c>
      <c r="AG187" s="115">
        <v>12.6</v>
      </c>
      <c r="AH187" s="115">
        <v>0</v>
      </c>
      <c r="AI187" s="120">
        <v>0</v>
      </c>
      <c r="AJ187" s="121">
        <v>24</v>
      </c>
      <c r="AK187" s="115" t="s">
        <v>432</v>
      </c>
      <c r="AL187" s="115" t="s">
        <v>432</v>
      </c>
      <c r="AM187" s="115">
        <v>8</v>
      </c>
      <c r="AN187" s="115" t="s">
        <v>404</v>
      </c>
      <c r="AO187" s="115">
        <v>0</v>
      </c>
      <c r="AP187" s="115">
        <v>0</v>
      </c>
      <c r="AQ187" s="120">
        <v>0</v>
      </c>
      <c r="AR187" s="104">
        <f>VLOOKUP(B187,[26]Budget!B:M,10,FALSE)</f>
        <v>291120393</v>
      </c>
      <c r="AS187" s="103">
        <v>1</v>
      </c>
      <c r="AT187" s="103">
        <v>1</v>
      </c>
      <c r="AU187" s="103">
        <f t="shared" si="2"/>
        <v>813</v>
      </c>
      <c r="AV187" s="62">
        <v>841</v>
      </c>
      <c r="AW187" s="103" t="str">
        <f>VLOOKUP(B187,'[26]Audit info'!A:D,2,FALSE)</f>
        <v>Qualified</v>
      </c>
      <c r="AX187" s="103" t="str">
        <f>VLOOKUP(B187,'[26]Audit info'!A:E,3,FALSE)</f>
        <v>Concerning</v>
      </c>
      <c r="AY187" s="36" t="e">
        <f>VLOOKUP(B187,'[26]List of intermediatie cities'!A:A,1,FALSE)</f>
        <v>#N/A</v>
      </c>
      <c r="AZ187" s="103" t="str">
        <f>VLOOKUP(B187,'[26]2021-22'!B:P,13,FALSE)</f>
        <v>Not assesed</v>
      </c>
      <c r="BA187" s="103" t="s">
        <v>507</v>
      </c>
      <c r="BB187" s="103" t="str">
        <f>VLOOKUP(B187,'[26]2020-21'!B:P,13,FALSE)</f>
        <v>M</v>
      </c>
      <c r="BC187" s="103" t="s">
        <v>499</v>
      </c>
      <c r="BD187" s="103" t="str">
        <f>VLOOKUP(B187,'[26]NT funded.unfunded'!$A:$AA,27,FALSE)</f>
        <v>Funded</v>
      </c>
      <c r="BE187" s="103">
        <v>1</v>
      </c>
    </row>
    <row r="188" spans="1:57" ht="18.75" customHeight="1" x14ac:dyDescent="0.3">
      <c r="A188" s="112">
        <v>181</v>
      </c>
      <c r="B188" s="62">
        <v>814</v>
      </c>
      <c r="C188" s="113" t="s">
        <v>233</v>
      </c>
      <c r="D188" s="113" t="s">
        <v>429</v>
      </c>
      <c r="E188" s="113" t="s">
        <v>434</v>
      </c>
      <c r="F188" s="62" t="s">
        <v>298</v>
      </c>
      <c r="G188" s="62" t="s">
        <v>298</v>
      </c>
      <c r="H188" s="113" t="s">
        <v>355</v>
      </c>
      <c r="I188" s="62" t="s">
        <v>432</v>
      </c>
      <c r="J188" s="62" t="s">
        <v>404</v>
      </c>
      <c r="K188" s="123" t="s">
        <v>5</v>
      </c>
      <c r="L188" s="115" t="s">
        <v>1</v>
      </c>
      <c r="M188" s="116" t="s">
        <v>498</v>
      </c>
      <c r="N188" s="124" t="s">
        <v>420</v>
      </c>
      <c r="O188" s="62" t="s">
        <v>432</v>
      </c>
      <c r="P188" s="62">
        <v>0</v>
      </c>
      <c r="Q188" s="62" t="e">
        <v>#VALUE!</v>
      </c>
      <c r="R188" s="115">
        <v>66</v>
      </c>
      <c r="S188" s="115">
        <v>598</v>
      </c>
      <c r="T188" s="115">
        <v>47.8</v>
      </c>
      <c r="U188" s="62" t="s">
        <v>432</v>
      </c>
      <c r="V188" s="118">
        <v>0</v>
      </c>
      <c r="W188" s="62" t="s">
        <v>432</v>
      </c>
      <c r="X188" s="62" t="s">
        <v>404</v>
      </c>
      <c r="Y188" s="62" t="s">
        <v>432</v>
      </c>
      <c r="Z188" s="62" t="s">
        <v>432</v>
      </c>
      <c r="AA188" s="115">
        <v>0</v>
      </c>
      <c r="AB188" s="119">
        <v>835.67</v>
      </c>
      <c r="AC188" s="118">
        <v>23857953</v>
      </c>
      <c r="AD188" s="118">
        <v>2854943</v>
      </c>
      <c r="AE188" s="120">
        <v>59.3</v>
      </c>
      <c r="AF188" s="121">
        <v>0.6</v>
      </c>
      <c r="AG188" s="115">
        <v>13.8</v>
      </c>
      <c r="AH188" s="115">
        <v>0</v>
      </c>
      <c r="AI188" s="120">
        <v>0</v>
      </c>
      <c r="AJ188" s="121">
        <v>229.5</v>
      </c>
      <c r="AK188" s="115" t="s">
        <v>404</v>
      </c>
      <c r="AL188" s="115" t="s">
        <v>432</v>
      </c>
      <c r="AM188" s="115">
        <v>95</v>
      </c>
      <c r="AN188" s="115" t="s">
        <v>1</v>
      </c>
      <c r="AO188" s="115">
        <v>31.7</v>
      </c>
      <c r="AP188" s="115">
        <v>45.6</v>
      </c>
      <c r="AQ188" s="120">
        <v>0</v>
      </c>
      <c r="AR188" s="104">
        <f>VLOOKUP(B188,[26]Budget!B:M,10,FALSE)</f>
        <v>241421000</v>
      </c>
      <c r="AS188" s="103">
        <v>1</v>
      </c>
      <c r="AT188" s="103">
        <v>1</v>
      </c>
      <c r="AU188" s="103">
        <f t="shared" si="2"/>
        <v>814</v>
      </c>
      <c r="AV188" s="62">
        <v>842</v>
      </c>
      <c r="AW188" s="103" t="str">
        <f>VLOOKUP(B188,'[26]Audit info'!A:D,2,FALSE)</f>
        <v>Qualified</v>
      </c>
      <c r="AX188" s="103" t="str">
        <f>VLOOKUP(B188,'[26]Audit info'!A:E,3,FALSE)</f>
        <v>Concerning</v>
      </c>
      <c r="AY188" s="36" t="e">
        <f>VLOOKUP(B188,'[26]List of intermediatie cities'!A:A,1,FALSE)</f>
        <v>#N/A</v>
      </c>
      <c r="AZ188" s="103" t="str">
        <f>VLOOKUP(B188,'[26]2021-22'!B:P,13,FALSE)</f>
        <v>F</v>
      </c>
      <c r="BA188" s="122" t="s">
        <v>503</v>
      </c>
      <c r="BB188" s="103" t="str">
        <f>VLOOKUP(B188,'[26]2020-21'!B:P,13,FALSE)</f>
        <v>F</v>
      </c>
      <c r="BC188" s="103" t="s">
        <v>503</v>
      </c>
      <c r="BD188" s="103" t="str">
        <f>VLOOKUP(B188,'[26]NT funded.unfunded'!$A:$AA,27,FALSE)</f>
        <v>Unfunded</v>
      </c>
      <c r="BE188" s="103">
        <v>1</v>
      </c>
    </row>
    <row r="189" spans="1:57" ht="18.75" customHeight="1" x14ac:dyDescent="0.3">
      <c r="A189" s="112">
        <v>182</v>
      </c>
      <c r="B189" s="62">
        <v>815</v>
      </c>
      <c r="C189" s="113" t="s">
        <v>231</v>
      </c>
      <c r="D189" s="113" t="s">
        <v>429</v>
      </c>
      <c r="E189" s="113" t="s">
        <v>434</v>
      </c>
      <c r="F189" s="62" t="s">
        <v>298</v>
      </c>
      <c r="G189" s="62" t="s">
        <v>298</v>
      </c>
      <c r="H189" s="113" t="s">
        <v>346</v>
      </c>
      <c r="I189" s="62" t="s">
        <v>404</v>
      </c>
      <c r="J189" s="62" t="s">
        <v>404</v>
      </c>
      <c r="K189" s="123" t="s">
        <v>5</v>
      </c>
      <c r="L189" s="116" t="s">
        <v>498</v>
      </c>
      <c r="M189" s="116" t="s">
        <v>498</v>
      </c>
      <c r="N189" s="125" t="s">
        <v>501</v>
      </c>
      <c r="O189" s="62" t="s">
        <v>404</v>
      </c>
      <c r="P189" s="62">
        <v>0</v>
      </c>
      <c r="Q189" s="62" t="e">
        <v>#VALUE!</v>
      </c>
      <c r="R189" s="115">
        <v>1357</v>
      </c>
      <c r="S189" s="115">
        <v>80</v>
      </c>
      <c r="T189" s="115">
        <v>30.5</v>
      </c>
      <c r="U189" s="62" t="s">
        <v>404</v>
      </c>
      <c r="V189" s="118">
        <v>29239952</v>
      </c>
      <c r="W189" s="62" t="s">
        <v>404</v>
      </c>
      <c r="X189" s="62" t="s">
        <v>432</v>
      </c>
      <c r="Y189" s="62" t="s">
        <v>432</v>
      </c>
      <c r="Z189" s="62" t="s">
        <v>1</v>
      </c>
      <c r="AA189" s="115" t="s">
        <v>1</v>
      </c>
      <c r="AB189" s="119" t="s">
        <v>1</v>
      </c>
      <c r="AC189" s="118" t="s">
        <v>1</v>
      </c>
      <c r="AD189" s="118" t="s">
        <v>1</v>
      </c>
      <c r="AE189" s="120">
        <v>246.3</v>
      </c>
      <c r="AF189" s="121">
        <v>0.4</v>
      </c>
      <c r="AG189" s="115">
        <v>18.399999999999999</v>
      </c>
      <c r="AH189" s="115">
        <v>27.2</v>
      </c>
      <c r="AI189" s="120">
        <v>88</v>
      </c>
      <c r="AJ189" s="121">
        <v>617</v>
      </c>
      <c r="AK189" s="115" t="s">
        <v>432</v>
      </c>
      <c r="AL189" s="115" t="s">
        <v>432</v>
      </c>
      <c r="AM189" s="115">
        <v>17.399999999999999</v>
      </c>
      <c r="AN189" s="115" t="s">
        <v>404</v>
      </c>
      <c r="AO189" s="115">
        <v>0</v>
      </c>
      <c r="AP189" s="115">
        <v>0</v>
      </c>
      <c r="AQ189" s="120">
        <v>5</v>
      </c>
      <c r="AR189" s="104">
        <f>VLOOKUP(B189,[26]Budget!B:M,10,FALSE)</f>
        <v>204042228</v>
      </c>
      <c r="AS189" s="103">
        <v>1</v>
      </c>
      <c r="AT189" s="103">
        <v>1</v>
      </c>
      <c r="AU189" s="103">
        <f t="shared" si="2"/>
        <v>815</v>
      </c>
      <c r="AV189" s="62">
        <v>843</v>
      </c>
      <c r="AW189" s="103" t="str">
        <f>VLOOKUP(B189,'[26]Audit info'!A:D,2,FALSE)</f>
        <v>Qualified</v>
      </c>
      <c r="AX189" s="103" t="str">
        <f>VLOOKUP(B189,'[26]Audit info'!A:E,3,FALSE)</f>
        <v>Going concern risk / adverse / disclaimer</v>
      </c>
      <c r="AY189" s="36" t="e">
        <f>VLOOKUP(B189,'[26]List of intermediatie cities'!A:A,1,FALSE)</f>
        <v>#N/A</v>
      </c>
      <c r="AZ189" s="103" t="str">
        <f>VLOOKUP(B189,'[26]2021-22'!B:P,13,FALSE)</f>
        <v>M</v>
      </c>
      <c r="BA189" s="103" t="s">
        <v>503</v>
      </c>
      <c r="BB189" s="103" t="str">
        <f>VLOOKUP(B189,'[26]2020-21'!B:P,13,FALSE)</f>
        <v>M</v>
      </c>
      <c r="BC189" s="103" t="s">
        <v>503</v>
      </c>
      <c r="BD189" s="103" t="str">
        <f>VLOOKUP(B189,'[26]NT funded.unfunded'!$A:$AA,27,FALSE)</f>
        <v>Unfunded</v>
      </c>
      <c r="BE189" s="103">
        <v>1</v>
      </c>
    </row>
    <row r="190" spans="1:57" ht="18.75" customHeight="1" x14ac:dyDescent="0.3">
      <c r="A190" s="112">
        <v>183</v>
      </c>
      <c r="B190" s="62">
        <v>816</v>
      </c>
      <c r="C190" s="113" t="s">
        <v>273</v>
      </c>
      <c r="D190" s="113" t="s">
        <v>429</v>
      </c>
      <c r="E190" s="113" t="s">
        <v>434</v>
      </c>
      <c r="F190" s="62" t="s">
        <v>298</v>
      </c>
      <c r="G190" s="62" t="s">
        <v>298</v>
      </c>
      <c r="H190" s="113" t="s">
        <v>355</v>
      </c>
      <c r="I190" s="62" t="s">
        <v>404</v>
      </c>
      <c r="J190" s="62" t="s">
        <v>1</v>
      </c>
      <c r="K190" s="116" t="s">
        <v>7</v>
      </c>
      <c r="L190" s="116" t="s">
        <v>498</v>
      </c>
      <c r="M190" s="116" t="s">
        <v>498</v>
      </c>
      <c r="N190" s="125" t="s">
        <v>501</v>
      </c>
      <c r="O190" s="62" t="s">
        <v>404</v>
      </c>
      <c r="P190" s="62">
        <v>0</v>
      </c>
      <c r="Q190" s="62" t="e">
        <v>#VALUE!</v>
      </c>
      <c r="R190" s="115" t="s">
        <v>1</v>
      </c>
      <c r="S190" s="115" t="s">
        <v>1</v>
      </c>
      <c r="T190" s="115" t="s">
        <v>1</v>
      </c>
      <c r="U190" s="62" t="s">
        <v>1</v>
      </c>
      <c r="V190" s="118" t="s">
        <v>1</v>
      </c>
      <c r="W190" s="62" t="s">
        <v>1</v>
      </c>
      <c r="X190" s="62" t="s">
        <v>1</v>
      </c>
      <c r="Y190" s="62" t="s">
        <v>1</v>
      </c>
      <c r="Z190" s="62" t="s">
        <v>1</v>
      </c>
      <c r="AA190" s="115" t="s">
        <v>1</v>
      </c>
      <c r="AB190" s="119" t="s">
        <v>1</v>
      </c>
      <c r="AC190" s="118" t="s">
        <v>1</v>
      </c>
      <c r="AD190" s="118" t="s">
        <v>1</v>
      </c>
      <c r="AE190" s="120" t="s">
        <v>1</v>
      </c>
      <c r="AF190" s="121" t="s">
        <v>1</v>
      </c>
      <c r="AG190" s="115" t="s">
        <v>1</v>
      </c>
      <c r="AH190" s="115" t="s">
        <v>1</v>
      </c>
      <c r="AI190" s="120" t="s">
        <v>1</v>
      </c>
      <c r="AJ190" s="121" t="s">
        <v>1</v>
      </c>
      <c r="AK190" s="115" t="s">
        <v>1</v>
      </c>
      <c r="AL190" s="115" t="s">
        <v>1</v>
      </c>
      <c r="AM190" s="115" t="s">
        <v>1</v>
      </c>
      <c r="AN190" s="115" t="s">
        <v>1</v>
      </c>
      <c r="AO190" s="115" t="s">
        <v>1</v>
      </c>
      <c r="AP190" s="115" t="s">
        <v>1</v>
      </c>
      <c r="AQ190" s="120" t="s">
        <v>500</v>
      </c>
      <c r="AR190" s="104">
        <f>VLOOKUP(B190,[26]Budget!B:M,10,FALSE)</f>
        <v>322596000</v>
      </c>
      <c r="AS190" s="103">
        <v>1</v>
      </c>
      <c r="AT190" s="103" t="s">
        <v>502</v>
      </c>
      <c r="AU190" s="103">
        <f t="shared" si="2"/>
        <v>816</v>
      </c>
      <c r="AV190" s="62">
        <v>844</v>
      </c>
      <c r="AW190" s="103" t="str">
        <f>VLOOKUP(B190,'[26]Audit info'!A:D,2,FALSE)</f>
        <v>Disclaimer</v>
      </c>
      <c r="AX190" s="103" t="str">
        <f>VLOOKUP(B190,'[26]Audit info'!A:E,3,FALSE)</f>
        <v>Going concern risk / adverse / disclaimer</v>
      </c>
      <c r="AY190" s="36" t="e">
        <f>VLOOKUP(B190,'[26]List of intermediatie cities'!A:A,1,FALSE)</f>
        <v>#N/A</v>
      </c>
      <c r="AZ190" s="103" t="str">
        <f>VLOOKUP(B190,'[26]2021-22'!B:P,13,FALSE)</f>
        <v>M</v>
      </c>
      <c r="BA190" s="103" t="s">
        <v>503</v>
      </c>
      <c r="BB190" s="103" t="str">
        <f>VLOOKUP(B190,'[26]2020-21'!B:P,13,FALSE)</f>
        <v>Not assessed</v>
      </c>
      <c r="BC190" s="103" t="s">
        <v>507</v>
      </c>
      <c r="BD190" s="103" t="str">
        <f>VLOOKUP(B190,'[26]NT funded.unfunded'!$A:$AA,27,FALSE)</f>
        <v>Unfunded</v>
      </c>
    </row>
    <row r="191" spans="1:57" ht="18.75" customHeight="1" x14ac:dyDescent="0.3">
      <c r="A191" s="112">
        <v>184</v>
      </c>
      <c r="B191" s="62">
        <v>817</v>
      </c>
      <c r="C191" s="113" t="s">
        <v>262</v>
      </c>
      <c r="D191" s="113" t="s">
        <v>429</v>
      </c>
      <c r="E191" s="113" t="s">
        <v>505</v>
      </c>
      <c r="F191" s="62" t="s">
        <v>298</v>
      </c>
      <c r="G191" s="62" t="s">
        <v>298</v>
      </c>
      <c r="H191" s="113" t="s">
        <v>346</v>
      </c>
      <c r="I191" s="62" t="s">
        <v>404</v>
      </c>
      <c r="J191" s="62" t="s">
        <v>1</v>
      </c>
      <c r="K191" s="132" t="s">
        <v>6</v>
      </c>
      <c r="L191" s="116" t="s">
        <v>498</v>
      </c>
      <c r="M191" s="116" t="s">
        <v>498</v>
      </c>
      <c r="N191" s="125" t="s">
        <v>501</v>
      </c>
      <c r="O191" s="62" t="s">
        <v>432</v>
      </c>
      <c r="P191" s="62">
        <v>0</v>
      </c>
      <c r="Q191" s="62" t="e">
        <v>#VALUE!</v>
      </c>
      <c r="R191" s="115" t="s">
        <v>1</v>
      </c>
      <c r="S191" s="115" t="s">
        <v>1</v>
      </c>
      <c r="T191" s="115" t="s">
        <v>1</v>
      </c>
      <c r="U191" s="62" t="s">
        <v>1</v>
      </c>
      <c r="V191" s="118" t="s">
        <v>1</v>
      </c>
      <c r="W191" s="62" t="s">
        <v>1</v>
      </c>
      <c r="X191" s="62" t="s">
        <v>1</v>
      </c>
      <c r="Y191" s="62" t="s">
        <v>1</v>
      </c>
      <c r="Z191" s="62" t="s">
        <v>1</v>
      </c>
      <c r="AA191" s="115" t="s">
        <v>1</v>
      </c>
      <c r="AB191" s="119" t="s">
        <v>1</v>
      </c>
      <c r="AC191" s="118" t="s">
        <v>1</v>
      </c>
      <c r="AD191" s="118" t="s">
        <v>1</v>
      </c>
      <c r="AE191" s="120" t="s">
        <v>1</v>
      </c>
      <c r="AF191" s="121" t="s">
        <v>1</v>
      </c>
      <c r="AG191" s="115" t="s">
        <v>1</v>
      </c>
      <c r="AH191" s="115" t="s">
        <v>1</v>
      </c>
      <c r="AI191" s="120" t="s">
        <v>1</v>
      </c>
      <c r="AJ191" s="121" t="s">
        <v>1</v>
      </c>
      <c r="AK191" s="115" t="s">
        <v>1</v>
      </c>
      <c r="AL191" s="115" t="s">
        <v>1</v>
      </c>
      <c r="AM191" s="115" t="s">
        <v>1</v>
      </c>
      <c r="AN191" s="115" t="s">
        <v>1</v>
      </c>
      <c r="AO191" s="115" t="s">
        <v>1</v>
      </c>
      <c r="AP191" s="115" t="s">
        <v>1</v>
      </c>
      <c r="AQ191" s="120">
        <v>0</v>
      </c>
      <c r="AR191" s="104">
        <f>VLOOKUP(B191,[26]Budget!B:M,10,FALSE)</f>
        <v>3172002404</v>
      </c>
      <c r="AS191" s="103">
        <v>1</v>
      </c>
      <c r="AT191" s="103" t="s">
        <v>502</v>
      </c>
      <c r="AU191" s="103">
        <f t="shared" si="2"/>
        <v>817</v>
      </c>
      <c r="AV191" s="62">
        <v>845</v>
      </c>
      <c r="AW191" s="103" t="str">
        <f>VLOOKUP(B191,'[26]Audit info'!A:D,2,FALSE)</f>
        <v>Adverse</v>
      </c>
      <c r="AX191" s="103" t="str">
        <f>VLOOKUP(B191,'[26]Audit info'!A:E,3,FALSE)</f>
        <v>Going concern risk / adverse / disclaimer</v>
      </c>
      <c r="AY191" s="36">
        <f>VLOOKUP(B191,'[26]List of intermediatie cities'!A:A,1,FALSE)</f>
        <v>817</v>
      </c>
      <c r="AZ191" s="103" t="str">
        <f>VLOOKUP(B191,'[26]2021-22'!B:P,13,FALSE)</f>
        <v>M</v>
      </c>
      <c r="BA191" s="103" t="s">
        <v>503</v>
      </c>
      <c r="BB191" s="103" t="str">
        <f>VLOOKUP(B191,'[26]2020-21'!B:P,13,FALSE)</f>
        <v>M</v>
      </c>
      <c r="BC191" s="103" t="s">
        <v>503</v>
      </c>
      <c r="BD191" s="103" t="str">
        <f>VLOOKUP(B191,'[26]NT funded.unfunded'!$A:$AA,27,FALSE)</f>
        <v>Unfunded</v>
      </c>
      <c r="BE191" s="103">
        <v>1</v>
      </c>
    </row>
    <row r="192" spans="1:57" ht="18.75" customHeight="1" x14ac:dyDescent="0.3">
      <c r="A192" s="112">
        <v>185</v>
      </c>
      <c r="B192" s="62">
        <v>818</v>
      </c>
      <c r="C192" s="113" t="s">
        <v>227</v>
      </c>
      <c r="D192" s="113" t="s">
        <v>429</v>
      </c>
      <c r="E192" s="113" t="s">
        <v>505</v>
      </c>
      <c r="F192" s="62" t="s">
        <v>298</v>
      </c>
      <c r="G192" s="62" t="s">
        <v>298</v>
      </c>
      <c r="H192" s="113" t="s">
        <v>356</v>
      </c>
      <c r="I192" s="62" t="s">
        <v>432</v>
      </c>
      <c r="J192" s="62" t="s">
        <v>404</v>
      </c>
      <c r="K192" s="123" t="s">
        <v>5</v>
      </c>
      <c r="L192" s="116" t="s">
        <v>498</v>
      </c>
      <c r="M192" s="116" t="s">
        <v>498</v>
      </c>
      <c r="N192" s="124" t="s">
        <v>420</v>
      </c>
      <c r="O192" s="62" t="s">
        <v>432</v>
      </c>
      <c r="P192" s="62">
        <v>0</v>
      </c>
      <c r="Q192" s="62" t="e">
        <v>#VALUE!</v>
      </c>
      <c r="R192" s="115">
        <v>402</v>
      </c>
      <c r="S192" s="115">
        <v>10</v>
      </c>
      <c r="T192" s="115">
        <v>98.6</v>
      </c>
      <c r="U192" s="62" t="s">
        <v>432</v>
      </c>
      <c r="V192" s="118">
        <v>0</v>
      </c>
      <c r="W192" s="62" t="s">
        <v>404</v>
      </c>
      <c r="X192" s="62" t="s">
        <v>432</v>
      </c>
      <c r="Y192" s="62" t="s">
        <v>432</v>
      </c>
      <c r="Z192" s="62" t="s">
        <v>432</v>
      </c>
      <c r="AA192" s="115">
        <v>0</v>
      </c>
      <c r="AB192" s="119">
        <v>299.66000000000003</v>
      </c>
      <c r="AC192" s="118">
        <v>352123198</v>
      </c>
      <c r="AD192" s="118">
        <v>117509196</v>
      </c>
      <c r="AE192" s="120">
        <v>27.5</v>
      </c>
      <c r="AF192" s="121">
        <v>1.2</v>
      </c>
      <c r="AG192" s="115">
        <v>11.2</v>
      </c>
      <c r="AH192" s="115">
        <v>0</v>
      </c>
      <c r="AI192" s="120">
        <v>0</v>
      </c>
      <c r="AJ192" s="121">
        <v>67.400000000000006</v>
      </c>
      <c r="AK192" s="115" t="s">
        <v>432</v>
      </c>
      <c r="AL192" s="115" t="s">
        <v>432</v>
      </c>
      <c r="AM192" s="115">
        <v>33.4</v>
      </c>
      <c r="AN192" s="115" t="s">
        <v>404</v>
      </c>
      <c r="AO192" s="115">
        <v>0</v>
      </c>
      <c r="AP192" s="115">
        <v>0</v>
      </c>
      <c r="AQ192" s="120">
        <v>0</v>
      </c>
      <c r="AR192" s="104">
        <f>VLOOKUP(B192,[26]Budget!B:M,10,FALSE)</f>
        <v>1185245000</v>
      </c>
      <c r="AS192" s="103">
        <v>1</v>
      </c>
      <c r="AT192" s="103">
        <v>1</v>
      </c>
      <c r="AU192" s="103">
        <f t="shared" si="2"/>
        <v>818</v>
      </c>
      <c r="AV192" s="62">
        <v>846</v>
      </c>
      <c r="AW192" s="103" t="str">
        <f>VLOOKUP(B192,'[26]Audit info'!A:D,2,FALSE)</f>
        <v>Qualified</v>
      </c>
      <c r="AX192" s="103" t="str">
        <f>VLOOKUP(B192,'[26]Audit info'!A:E,3,FALSE)</f>
        <v>Concerning</v>
      </c>
      <c r="AY192" s="36">
        <f>VLOOKUP(B192,'[26]List of intermediatie cities'!A:A,1,FALSE)</f>
        <v>818</v>
      </c>
      <c r="AZ192" s="103" t="str">
        <f>VLOOKUP(B192,'[26]2021-22'!B:P,13,FALSE)</f>
        <v>F</v>
      </c>
      <c r="BA192" s="122" t="s">
        <v>503</v>
      </c>
      <c r="BB192" s="103" t="str">
        <f>VLOOKUP(B192,'[26]2020-21'!B:P,13,FALSE)</f>
        <v>M</v>
      </c>
      <c r="BC192" s="103" t="s">
        <v>499</v>
      </c>
      <c r="BD192" s="103" t="str">
        <f>VLOOKUP(B192,'[26]NT funded.unfunded'!$A:$AA,27,FALSE)</f>
        <v>Unfunded</v>
      </c>
      <c r="BE192" s="103">
        <v>1</v>
      </c>
    </row>
    <row r="193" spans="1:57" ht="18" customHeight="1" x14ac:dyDescent="0.3">
      <c r="A193" s="112">
        <v>186</v>
      </c>
      <c r="B193" s="62">
        <v>819</v>
      </c>
      <c r="C193" s="113" t="s">
        <v>276</v>
      </c>
      <c r="D193" s="113" t="s">
        <v>429</v>
      </c>
      <c r="E193" s="113" t="s">
        <v>434</v>
      </c>
      <c r="F193" s="62" t="s">
        <v>298</v>
      </c>
      <c r="G193" s="62" t="s">
        <v>298</v>
      </c>
      <c r="H193" s="113" t="s">
        <v>355</v>
      </c>
      <c r="I193" s="62" t="s">
        <v>1</v>
      </c>
      <c r="J193" s="62" t="s">
        <v>1</v>
      </c>
      <c r="K193" s="129" t="s">
        <v>8</v>
      </c>
      <c r="L193" s="116" t="s">
        <v>498</v>
      </c>
      <c r="M193" s="116" t="s">
        <v>498</v>
      </c>
      <c r="N193" s="130" t="s">
        <v>1</v>
      </c>
      <c r="O193" s="62" t="s">
        <v>1</v>
      </c>
      <c r="P193" s="62" t="s">
        <v>1</v>
      </c>
      <c r="Q193" s="62" t="s">
        <v>1</v>
      </c>
      <c r="R193" s="115" t="s">
        <v>1</v>
      </c>
      <c r="S193" s="115" t="s">
        <v>1</v>
      </c>
      <c r="T193" s="115" t="s">
        <v>1</v>
      </c>
      <c r="U193" s="62" t="s">
        <v>1</v>
      </c>
      <c r="V193" s="118" t="s">
        <v>1</v>
      </c>
      <c r="W193" s="62" t="s">
        <v>1</v>
      </c>
      <c r="X193" s="62" t="s">
        <v>1</v>
      </c>
      <c r="Y193" s="62" t="s">
        <v>1</v>
      </c>
      <c r="Z193" s="62" t="s">
        <v>1</v>
      </c>
      <c r="AA193" s="115" t="s">
        <v>1</v>
      </c>
      <c r="AB193" s="119" t="s">
        <v>1</v>
      </c>
      <c r="AC193" s="118" t="s">
        <v>1</v>
      </c>
      <c r="AD193" s="118" t="s">
        <v>1</v>
      </c>
      <c r="AE193" s="120" t="s">
        <v>1</v>
      </c>
      <c r="AF193" s="121" t="s">
        <v>1</v>
      </c>
      <c r="AG193" s="115" t="s">
        <v>1</v>
      </c>
      <c r="AH193" s="115" t="s">
        <v>1</v>
      </c>
      <c r="AI193" s="120" t="s">
        <v>1</v>
      </c>
      <c r="AJ193" s="121" t="s">
        <v>1</v>
      </c>
      <c r="AK193" s="115" t="s">
        <v>1</v>
      </c>
      <c r="AL193" s="115" t="s">
        <v>1</v>
      </c>
      <c r="AM193" s="115" t="s">
        <v>1</v>
      </c>
      <c r="AN193" s="115" t="s">
        <v>1</v>
      </c>
      <c r="AO193" s="115" t="s">
        <v>1</v>
      </c>
      <c r="AP193" s="115" t="s">
        <v>1</v>
      </c>
      <c r="AQ193" s="120" t="s">
        <v>500</v>
      </c>
      <c r="AR193" s="104">
        <f>VLOOKUP(B193,[26]Budget!B:M,10,FALSE)</f>
        <v>269744000</v>
      </c>
      <c r="AS193" s="103">
        <v>3</v>
      </c>
      <c r="AU193" s="103" t="e">
        <f t="shared" si="2"/>
        <v>#N/A</v>
      </c>
      <c r="AV193" s="62">
        <v>847</v>
      </c>
      <c r="AW193" s="103">
        <f>VLOOKUP(B193,'[26]Audit info'!A:D,2,FALSE)</f>
        <v>0</v>
      </c>
      <c r="AX193" s="103" t="str">
        <f>VLOOKUP(B193,'[26]Audit info'!A:E,3,FALSE)</f>
        <v>Not assessed</v>
      </c>
      <c r="AY193" s="36" t="e">
        <f>VLOOKUP(B193,'[26]List of intermediatie cities'!A:A,1,FALSE)</f>
        <v>#N/A</v>
      </c>
      <c r="AZ193" s="103" t="str">
        <f>VLOOKUP(B193,'[26]2021-22'!B:P,13,FALSE)</f>
        <v>M</v>
      </c>
      <c r="BB193" s="103" t="str">
        <f>VLOOKUP(B193,'[26]2020-21'!B:P,13,FALSE)</f>
        <v>M</v>
      </c>
      <c r="BD193" s="103" t="str">
        <f>VLOOKUP(B193,'[26]NT funded.unfunded'!$A:$AA,27,FALSE)</f>
        <v>Unfunded</v>
      </c>
    </row>
    <row r="194" spans="1:57" ht="18.75" customHeight="1" x14ac:dyDescent="0.3">
      <c r="A194" s="112">
        <v>187</v>
      </c>
      <c r="B194" s="62">
        <v>820</v>
      </c>
      <c r="C194" s="113" t="s">
        <v>274</v>
      </c>
      <c r="D194" s="113" t="s">
        <v>429</v>
      </c>
      <c r="E194" s="113" t="s">
        <v>434</v>
      </c>
      <c r="F194" s="62" t="s">
        <v>298</v>
      </c>
      <c r="G194" s="62" t="s">
        <v>298</v>
      </c>
      <c r="H194" s="113" t="s">
        <v>347</v>
      </c>
      <c r="I194" s="62" t="s">
        <v>404</v>
      </c>
      <c r="J194" s="62" t="s">
        <v>1</v>
      </c>
      <c r="K194" s="116" t="s">
        <v>7</v>
      </c>
      <c r="L194" s="116" t="s">
        <v>498</v>
      </c>
      <c r="M194" s="116" t="s">
        <v>498</v>
      </c>
      <c r="N194" s="125" t="s">
        <v>501</v>
      </c>
      <c r="O194" s="62" t="s">
        <v>404</v>
      </c>
      <c r="P194" s="62">
        <v>0</v>
      </c>
      <c r="Q194" s="62" t="e">
        <v>#VALUE!</v>
      </c>
      <c r="R194" s="115" t="s">
        <v>1</v>
      </c>
      <c r="S194" s="115" t="s">
        <v>1</v>
      </c>
      <c r="T194" s="115" t="s">
        <v>1</v>
      </c>
      <c r="U194" s="62" t="s">
        <v>1</v>
      </c>
      <c r="V194" s="118" t="s">
        <v>1</v>
      </c>
      <c r="W194" s="62" t="s">
        <v>1</v>
      </c>
      <c r="X194" s="62" t="s">
        <v>1</v>
      </c>
      <c r="Y194" s="62" t="s">
        <v>1</v>
      </c>
      <c r="Z194" s="62" t="s">
        <v>1</v>
      </c>
      <c r="AA194" s="115" t="s">
        <v>1</v>
      </c>
      <c r="AB194" s="119" t="s">
        <v>1</v>
      </c>
      <c r="AC194" s="118" t="s">
        <v>1</v>
      </c>
      <c r="AD194" s="118" t="s">
        <v>1</v>
      </c>
      <c r="AE194" s="120" t="s">
        <v>1</v>
      </c>
      <c r="AF194" s="121" t="s">
        <v>1</v>
      </c>
      <c r="AG194" s="115" t="s">
        <v>1</v>
      </c>
      <c r="AH194" s="115" t="s">
        <v>1</v>
      </c>
      <c r="AI194" s="120" t="s">
        <v>1</v>
      </c>
      <c r="AJ194" s="121" t="s">
        <v>1</v>
      </c>
      <c r="AK194" s="115" t="s">
        <v>1</v>
      </c>
      <c r="AL194" s="115" t="s">
        <v>1</v>
      </c>
      <c r="AM194" s="115" t="s">
        <v>1</v>
      </c>
      <c r="AN194" s="115" t="s">
        <v>1</v>
      </c>
      <c r="AO194" s="115" t="s">
        <v>1</v>
      </c>
      <c r="AP194" s="115" t="s">
        <v>1</v>
      </c>
      <c r="AQ194" s="120" t="s">
        <v>500</v>
      </c>
      <c r="AR194" s="104">
        <f>VLOOKUP(B194,[26]Budget!B:M,10,FALSE)</f>
        <v>501018395</v>
      </c>
      <c r="AS194" s="103">
        <v>1</v>
      </c>
      <c r="AT194" s="103" t="s">
        <v>502</v>
      </c>
      <c r="AU194" s="103">
        <f t="shared" si="2"/>
        <v>820</v>
      </c>
      <c r="AV194" s="62">
        <v>848</v>
      </c>
      <c r="AW194" s="103" t="str">
        <f>VLOOKUP(B194,'[26]Audit info'!A:D,2,FALSE)</f>
        <v>Disclaimer</v>
      </c>
      <c r="AX194" s="103" t="str">
        <f>VLOOKUP(B194,'[26]Audit info'!A:E,3,FALSE)</f>
        <v>Going concern risk / adverse / disclaimer</v>
      </c>
      <c r="AY194" s="36" t="e">
        <f>VLOOKUP(B194,'[26]List of intermediatie cities'!A:A,1,FALSE)</f>
        <v>#N/A</v>
      </c>
      <c r="AZ194" s="103" t="str">
        <f>VLOOKUP(B194,'[26]2021-22'!B:P,13,FALSE)</f>
        <v>M</v>
      </c>
      <c r="BA194" s="103" t="s">
        <v>503</v>
      </c>
      <c r="BB194" s="103" t="str">
        <f>VLOOKUP(B194,'[26]2020-21'!B:P,13,FALSE)</f>
        <v>M</v>
      </c>
      <c r="BC194" s="103" t="s">
        <v>503</v>
      </c>
      <c r="BD194" s="103" t="str">
        <f>VLOOKUP(B194,'[26]NT funded.unfunded'!$A:$AA,27,FALSE)</f>
        <v>Unfunded</v>
      </c>
    </row>
    <row r="195" spans="1:57" ht="18.75" customHeight="1" x14ac:dyDescent="0.3">
      <c r="A195" s="112">
        <v>188</v>
      </c>
      <c r="B195" s="62">
        <v>821</v>
      </c>
      <c r="C195" s="113" t="s">
        <v>272</v>
      </c>
      <c r="D195" s="113" t="s">
        <v>429</v>
      </c>
      <c r="E195" s="113" t="s">
        <v>505</v>
      </c>
      <c r="F195" s="62" t="s">
        <v>291</v>
      </c>
      <c r="G195" s="62" t="s">
        <v>291</v>
      </c>
      <c r="H195" s="113" t="s">
        <v>329</v>
      </c>
      <c r="I195" s="62" t="s">
        <v>432</v>
      </c>
      <c r="J195" s="62" t="s">
        <v>432</v>
      </c>
      <c r="K195" s="116" t="s">
        <v>7</v>
      </c>
      <c r="L195" s="116" t="s">
        <v>498</v>
      </c>
      <c r="M195" s="116" t="s">
        <v>498</v>
      </c>
      <c r="N195" s="125" t="s">
        <v>501</v>
      </c>
      <c r="O195" s="62" t="s">
        <v>404</v>
      </c>
      <c r="P195" s="62">
        <v>0</v>
      </c>
      <c r="Q195" s="62" t="e">
        <v>#VALUE!</v>
      </c>
      <c r="R195" s="115" t="s">
        <v>1</v>
      </c>
      <c r="S195" s="115" t="s">
        <v>1</v>
      </c>
      <c r="T195" s="115" t="s">
        <v>1</v>
      </c>
      <c r="U195" s="62" t="s">
        <v>1</v>
      </c>
      <c r="V195" s="118" t="s">
        <v>1</v>
      </c>
      <c r="W195" s="62" t="s">
        <v>1</v>
      </c>
      <c r="X195" s="62" t="s">
        <v>1</v>
      </c>
      <c r="Y195" s="62" t="s">
        <v>1</v>
      </c>
      <c r="Z195" s="62" t="s">
        <v>1</v>
      </c>
      <c r="AA195" s="115" t="s">
        <v>1</v>
      </c>
      <c r="AB195" s="119" t="s">
        <v>1</v>
      </c>
      <c r="AC195" s="118" t="s">
        <v>1</v>
      </c>
      <c r="AD195" s="118" t="s">
        <v>1</v>
      </c>
      <c r="AE195" s="120" t="s">
        <v>1</v>
      </c>
      <c r="AF195" s="121" t="s">
        <v>1</v>
      </c>
      <c r="AG195" s="115" t="s">
        <v>1</v>
      </c>
      <c r="AH195" s="115" t="s">
        <v>1</v>
      </c>
      <c r="AI195" s="120" t="s">
        <v>1</v>
      </c>
      <c r="AJ195" s="121" t="s">
        <v>1</v>
      </c>
      <c r="AK195" s="115" t="s">
        <v>1</v>
      </c>
      <c r="AL195" s="115" t="s">
        <v>1</v>
      </c>
      <c r="AM195" s="115" t="s">
        <v>1</v>
      </c>
      <c r="AN195" s="115" t="s">
        <v>1</v>
      </c>
      <c r="AO195" s="115" t="s">
        <v>1</v>
      </c>
      <c r="AP195" s="115" t="s">
        <v>1</v>
      </c>
      <c r="AQ195" s="120">
        <v>2</v>
      </c>
      <c r="AR195" s="104">
        <f>VLOOKUP(B195,[26]Budget!B:M,10,FALSE)</f>
        <v>2182122623</v>
      </c>
      <c r="AS195" s="103">
        <v>1</v>
      </c>
      <c r="AT195" s="103" t="s">
        <v>502</v>
      </c>
      <c r="AU195" s="103">
        <f t="shared" si="2"/>
        <v>821</v>
      </c>
      <c r="AV195" s="62">
        <v>849</v>
      </c>
      <c r="AW195" s="103" t="str">
        <f>VLOOKUP(B195,'[26]Audit info'!A:D,2,FALSE)</f>
        <v>Disclaimer</v>
      </c>
      <c r="AX195" s="103" t="str">
        <f>VLOOKUP(B195,'[26]Audit info'!A:E,3,FALSE)</f>
        <v>Going concern risk / adverse / disclaimer</v>
      </c>
      <c r="AY195" s="36">
        <f>VLOOKUP(B195,'[26]List of intermediatie cities'!A:A,1,FALSE)</f>
        <v>821</v>
      </c>
      <c r="AZ195" s="103" t="str">
        <f>VLOOKUP(B195,'[26]2021-22'!B:P,13,FALSE)</f>
        <v>M</v>
      </c>
      <c r="BA195" s="103" t="s">
        <v>503</v>
      </c>
      <c r="BB195" s="103" t="str">
        <f>VLOOKUP(B195,'[26]2020-21'!B:P,13,FALSE)</f>
        <v>M</v>
      </c>
      <c r="BC195" s="103" t="s">
        <v>503</v>
      </c>
      <c r="BD195" s="103" t="str">
        <f>VLOOKUP(B195,'[26]NT funded.unfunded'!$A:$AA,27,FALSE)</f>
        <v>Unfunded</v>
      </c>
    </row>
    <row r="196" spans="1:57" ht="18.75" customHeight="1" x14ac:dyDescent="0.3">
      <c r="A196" s="112">
        <v>189</v>
      </c>
      <c r="B196" s="62">
        <v>823</v>
      </c>
      <c r="C196" s="113" t="s">
        <v>140</v>
      </c>
      <c r="D196" s="113" t="s">
        <v>429</v>
      </c>
      <c r="E196" s="113" t="s">
        <v>434</v>
      </c>
      <c r="F196" s="62" t="s">
        <v>298</v>
      </c>
      <c r="G196" s="62" t="s">
        <v>298</v>
      </c>
      <c r="H196" s="113" t="s">
        <v>346</v>
      </c>
      <c r="I196" s="62" t="s">
        <v>432</v>
      </c>
      <c r="J196" s="62" t="s">
        <v>404</v>
      </c>
      <c r="K196" s="114" t="s">
        <v>4</v>
      </c>
      <c r="L196" s="116" t="s">
        <v>498</v>
      </c>
      <c r="M196" s="116" t="s">
        <v>498</v>
      </c>
      <c r="N196" s="117">
        <v>1</v>
      </c>
      <c r="O196" s="62" t="s">
        <v>432</v>
      </c>
      <c r="P196" s="62">
        <v>0</v>
      </c>
      <c r="Q196" s="62" t="e">
        <v>#VALUE!</v>
      </c>
      <c r="R196" s="115">
        <v>129</v>
      </c>
      <c r="S196" s="115">
        <v>435</v>
      </c>
      <c r="T196" s="115">
        <v>87.9</v>
      </c>
      <c r="U196" s="62" t="s">
        <v>432</v>
      </c>
      <c r="V196" s="118">
        <v>0</v>
      </c>
      <c r="W196" s="62" t="s">
        <v>432</v>
      </c>
      <c r="X196" s="62" t="s">
        <v>432</v>
      </c>
      <c r="Y196" s="62" t="s">
        <v>432</v>
      </c>
      <c r="Z196" s="62" t="s">
        <v>432</v>
      </c>
      <c r="AA196" s="115">
        <v>0</v>
      </c>
      <c r="AB196" s="119">
        <v>0.04</v>
      </c>
      <c r="AC196" s="118">
        <v>110307</v>
      </c>
      <c r="AD196" s="118">
        <v>271718311</v>
      </c>
      <c r="AE196" s="120">
        <v>0</v>
      </c>
      <c r="AF196" s="121">
        <v>0.2</v>
      </c>
      <c r="AG196" s="115">
        <v>35.700000000000003</v>
      </c>
      <c r="AH196" s="115">
        <v>0</v>
      </c>
      <c r="AI196" s="120">
        <v>12</v>
      </c>
      <c r="AJ196" s="121">
        <v>25.4</v>
      </c>
      <c r="AK196" s="115" t="s">
        <v>404</v>
      </c>
      <c r="AL196" s="115" t="s">
        <v>432</v>
      </c>
      <c r="AM196" s="115">
        <v>185.6</v>
      </c>
      <c r="AN196" s="115" t="s">
        <v>404</v>
      </c>
      <c r="AO196" s="115">
        <v>32.9</v>
      </c>
      <c r="AP196" s="115">
        <v>24</v>
      </c>
      <c r="AQ196" s="120">
        <v>0</v>
      </c>
      <c r="AR196" s="104">
        <f>VLOOKUP(B196,[26]Budget!B:M,10,FALSE)</f>
        <v>791718000</v>
      </c>
      <c r="AS196" s="103">
        <v>1</v>
      </c>
      <c r="AT196" s="103">
        <v>1</v>
      </c>
      <c r="AU196" s="103">
        <f t="shared" si="2"/>
        <v>823</v>
      </c>
      <c r="AV196" s="62">
        <v>850</v>
      </c>
      <c r="AW196" s="103" t="str">
        <f>VLOOKUP(B196,'[26]Audit info'!A:D,2,FALSE)</f>
        <v>Financially unqualified with findings on predetermined objectives and/or compliance with laws and regulations</v>
      </c>
      <c r="AX196" s="103" t="str">
        <f>VLOOKUP(B196,'[26]Audit info'!A:E,3,FALSE)</f>
        <v>Good</v>
      </c>
      <c r="AY196" s="36" t="e">
        <f>VLOOKUP(B196,'[26]List of intermediatie cities'!A:A,1,FALSE)</f>
        <v>#N/A</v>
      </c>
      <c r="AZ196" s="103" t="str">
        <f>VLOOKUP(B196,'[26]2021-22'!B:P,13,FALSE)</f>
        <v>F</v>
      </c>
      <c r="BA196" s="122" t="s">
        <v>499</v>
      </c>
      <c r="BB196" s="103" t="str">
        <f>VLOOKUP(B196,'[26]2020-21'!B:P,13,FALSE)</f>
        <v>F</v>
      </c>
      <c r="BC196" s="103" t="s">
        <v>499</v>
      </c>
      <c r="BD196" s="103" t="str">
        <f>VLOOKUP(B196,'[26]NT funded.unfunded'!$A:$AA,27,FALSE)</f>
        <v>Funded</v>
      </c>
      <c r="BE196" s="103">
        <v>1</v>
      </c>
    </row>
    <row r="197" spans="1:57" ht="18.75" customHeight="1" x14ac:dyDescent="0.3">
      <c r="A197" s="112">
        <v>190</v>
      </c>
      <c r="B197" s="62">
        <v>825</v>
      </c>
      <c r="C197" s="113" t="s">
        <v>230</v>
      </c>
      <c r="D197" s="113" t="s">
        <v>429</v>
      </c>
      <c r="E197" s="113" t="s">
        <v>434</v>
      </c>
      <c r="F197" s="62" t="s">
        <v>298</v>
      </c>
      <c r="G197" s="62" t="s">
        <v>298</v>
      </c>
      <c r="H197" s="113" t="s">
        <v>346</v>
      </c>
      <c r="I197" s="62" t="s">
        <v>432</v>
      </c>
      <c r="J197" s="62" t="s">
        <v>404</v>
      </c>
      <c r="K197" s="123" t="s">
        <v>5</v>
      </c>
      <c r="L197" s="116" t="s">
        <v>498</v>
      </c>
      <c r="M197" s="116" t="s">
        <v>498</v>
      </c>
      <c r="N197" s="124" t="s">
        <v>420</v>
      </c>
      <c r="O197" s="62" t="s">
        <v>432</v>
      </c>
      <c r="P197" s="62">
        <v>0</v>
      </c>
      <c r="Q197" s="62" t="e">
        <v>#VALUE!</v>
      </c>
      <c r="R197" s="115">
        <v>217</v>
      </c>
      <c r="S197" s="115">
        <v>256</v>
      </c>
      <c r="T197" s="115">
        <v>88</v>
      </c>
      <c r="U197" s="62" t="s">
        <v>432</v>
      </c>
      <c r="V197" s="118">
        <v>0</v>
      </c>
      <c r="W197" s="62" t="s">
        <v>432</v>
      </c>
      <c r="X197" s="62" t="s">
        <v>432</v>
      </c>
      <c r="Y197" s="62" t="s">
        <v>432</v>
      </c>
      <c r="Z197" s="62" t="s">
        <v>1</v>
      </c>
      <c r="AA197" s="115" t="s">
        <v>1</v>
      </c>
      <c r="AB197" s="119" t="s">
        <v>1</v>
      </c>
      <c r="AC197" s="118" t="s">
        <v>1</v>
      </c>
      <c r="AD197" s="118" t="s">
        <v>1</v>
      </c>
      <c r="AE197" s="120">
        <v>35</v>
      </c>
      <c r="AF197" s="121">
        <v>0.48</v>
      </c>
      <c r="AG197" s="115">
        <v>26</v>
      </c>
      <c r="AH197" s="115">
        <v>0</v>
      </c>
      <c r="AI197" s="120">
        <v>13.4</v>
      </c>
      <c r="AJ197" s="121">
        <v>29.3</v>
      </c>
      <c r="AK197" s="115" t="s">
        <v>404</v>
      </c>
      <c r="AL197" s="115" t="s">
        <v>432</v>
      </c>
      <c r="AM197" s="115">
        <v>110.2</v>
      </c>
      <c r="AN197" s="115" t="s">
        <v>404</v>
      </c>
      <c r="AO197" s="115">
        <v>100</v>
      </c>
      <c r="AP197" s="115">
        <v>272.10000000000002</v>
      </c>
      <c r="AQ197" s="120">
        <v>0</v>
      </c>
      <c r="AR197" s="104">
        <f>VLOOKUP(B197,[26]Budget!B:M,10,FALSE)</f>
        <v>1314424000</v>
      </c>
      <c r="AS197" s="103">
        <v>1</v>
      </c>
      <c r="AT197" s="103">
        <v>1</v>
      </c>
      <c r="AU197" s="103">
        <f t="shared" si="2"/>
        <v>825</v>
      </c>
      <c r="AV197" s="62">
        <v>851</v>
      </c>
      <c r="AW197" s="103" t="str">
        <f>VLOOKUP(B197,'[26]Audit info'!A:D,2,FALSE)</f>
        <v>Qualified</v>
      </c>
      <c r="AX197" s="103" t="str">
        <f>VLOOKUP(B197,'[26]Audit info'!A:E,3,FALSE)</f>
        <v>Concerning</v>
      </c>
      <c r="AY197" s="36" t="e">
        <f>VLOOKUP(B197,'[26]List of intermediatie cities'!A:A,1,FALSE)</f>
        <v>#N/A</v>
      </c>
      <c r="AZ197" s="103" t="str">
        <f>VLOOKUP(B197,'[26]2021-22'!B:P,13,FALSE)</f>
        <v>F</v>
      </c>
      <c r="BA197" s="122" t="s">
        <v>503</v>
      </c>
      <c r="BB197" s="103" t="str">
        <f>VLOOKUP(B197,'[26]2020-21'!B:P,13,FALSE)</f>
        <v>M</v>
      </c>
      <c r="BC197" s="103" t="s">
        <v>499</v>
      </c>
      <c r="BD197" s="103" t="str">
        <f>VLOOKUP(B197,'[26]NT funded.unfunded'!$A:$AA,27,FALSE)</f>
        <v>Unfunded</v>
      </c>
      <c r="BE197" s="103">
        <v>1</v>
      </c>
    </row>
    <row r="198" spans="1:57" ht="18" customHeight="1" x14ac:dyDescent="0.3">
      <c r="A198" s="112">
        <v>191</v>
      </c>
      <c r="B198" s="62">
        <v>826</v>
      </c>
      <c r="C198" s="113" t="s">
        <v>235</v>
      </c>
      <c r="D198" s="113" t="s">
        <v>429</v>
      </c>
      <c r="E198" s="113" t="s">
        <v>430</v>
      </c>
      <c r="F198" s="62" t="s">
        <v>298</v>
      </c>
      <c r="G198" s="62" t="s">
        <v>298</v>
      </c>
      <c r="H198" s="113" t="s">
        <v>356</v>
      </c>
      <c r="I198" s="62" t="s">
        <v>432</v>
      </c>
      <c r="J198" s="62" t="s">
        <v>404</v>
      </c>
      <c r="K198" s="123" t="s">
        <v>5</v>
      </c>
      <c r="L198" s="116" t="s">
        <v>498</v>
      </c>
      <c r="M198" s="116" t="s">
        <v>498</v>
      </c>
      <c r="N198" s="117">
        <v>1</v>
      </c>
      <c r="O198" s="62" t="s">
        <v>432</v>
      </c>
      <c r="P198" s="62">
        <v>0</v>
      </c>
      <c r="Q198" s="62" t="e">
        <v>#VALUE!</v>
      </c>
      <c r="R198" s="115">
        <v>86</v>
      </c>
      <c r="S198" s="115">
        <v>2</v>
      </c>
      <c r="T198" s="115">
        <v>29.7</v>
      </c>
      <c r="U198" s="62" t="s">
        <v>404</v>
      </c>
      <c r="V198" s="118">
        <v>277866762</v>
      </c>
      <c r="W198" s="62" t="s">
        <v>432</v>
      </c>
      <c r="X198" s="62" t="s">
        <v>432</v>
      </c>
      <c r="Y198" s="62" t="s">
        <v>432</v>
      </c>
      <c r="Z198" s="62" t="s">
        <v>404</v>
      </c>
      <c r="AA198" s="115">
        <v>45789841</v>
      </c>
      <c r="AB198" s="119">
        <v>129.69</v>
      </c>
      <c r="AC198" s="118">
        <v>206599733</v>
      </c>
      <c r="AD198" s="118">
        <v>159306618</v>
      </c>
      <c r="AE198" s="120">
        <v>40.6</v>
      </c>
      <c r="AF198" s="121">
        <v>9.9</v>
      </c>
      <c r="AG198" s="115">
        <v>14.9</v>
      </c>
      <c r="AH198" s="115">
        <v>0</v>
      </c>
      <c r="AI198" s="120">
        <v>0</v>
      </c>
      <c r="AJ198" s="121">
        <v>36.5</v>
      </c>
      <c r="AK198" s="115" t="s">
        <v>404</v>
      </c>
      <c r="AL198" s="115" t="s">
        <v>432</v>
      </c>
      <c r="AM198" s="115">
        <v>65.400000000000006</v>
      </c>
      <c r="AN198" s="115" t="s">
        <v>404</v>
      </c>
      <c r="AO198" s="115">
        <v>0</v>
      </c>
      <c r="AP198" s="115">
        <v>0</v>
      </c>
      <c r="AQ198" s="120">
        <v>0</v>
      </c>
      <c r="AR198" s="104">
        <f>VLOOKUP(B198,[26]Budget!B:M,10,FALSE)</f>
        <v>1320286000</v>
      </c>
      <c r="AS198" s="103">
        <v>1</v>
      </c>
      <c r="AT198" s="103">
        <v>1</v>
      </c>
      <c r="AU198" s="103">
        <f t="shared" si="2"/>
        <v>826</v>
      </c>
      <c r="AV198" s="62">
        <v>853</v>
      </c>
      <c r="AW198" s="103" t="str">
        <f>VLOOKUP(B198,'[26]Audit info'!A:D,2,FALSE)</f>
        <v>Qualified</v>
      </c>
      <c r="AX198" s="103" t="str">
        <f>VLOOKUP(B198,'[26]Audit info'!A:E,3,FALSE)</f>
        <v>Good</v>
      </c>
      <c r="AY198" s="36" t="e">
        <f>VLOOKUP(B198,'[26]List of intermediatie cities'!A:A,1,FALSE)</f>
        <v>#N/A</v>
      </c>
      <c r="AZ198" s="103" t="str">
        <f>VLOOKUP(B198,'[26]2021-22'!B:P,13,FALSE)</f>
        <v>M</v>
      </c>
      <c r="BA198" s="103" t="s">
        <v>499</v>
      </c>
      <c r="BB198" s="103" t="str">
        <f>VLOOKUP(B198,'[26]2020-21'!B:P,13,FALSE)</f>
        <v>M</v>
      </c>
      <c r="BC198" s="103" t="s">
        <v>499</v>
      </c>
      <c r="BD198" s="103" t="str">
        <f>VLOOKUP(B198,'[26]NT funded.unfunded'!$A:$AA,27,FALSE)</f>
        <v>Funded</v>
      </c>
      <c r="BE198" s="103">
        <v>1</v>
      </c>
    </row>
    <row r="199" spans="1:57" ht="18.75" customHeight="1" x14ac:dyDescent="0.3">
      <c r="A199" s="112">
        <v>192</v>
      </c>
      <c r="B199" s="62">
        <v>827</v>
      </c>
      <c r="C199" s="113" t="s">
        <v>263</v>
      </c>
      <c r="D199" s="113" t="s">
        <v>429</v>
      </c>
      <c r="E199" s="113" t="s">
        <v>434</v>
      </c>
      <c r="F199" s="62" t="s">
        <v>298</v>
      </c>
      <c r="G199" s="62" t="s">
        <v>298</v>
      </c>
      <c r="H199" s="113" t="s">
        <v>355</v>
      </c>
      <c r="I199" s="62" t="s">
        <v>404</v>
      </c>
      <c r="J199" s="62" t="s">
        <v>1</v>
      </c>
      <c r="K199" s="132" t="s">
        <v>6</v>
      </c>
      <c r="L199" s="116" t="s">
        <v>498</v>
      </c>
      <c r="M199" s="116" t="s">
        <v>498</v>
      </c>
      <c r="N199" s="125" t="s">
        <v>501</v>
      </c>
      <c r="O199" s="62" t="s">
        <v>404</v>
      </c>
      <c r="P199" s="62">
        <v>0</v>
      </c>
      <c r="Q199" s="62" t="e">
        <v>#VALUE!</v>
      </c>
      <c r="R199" s="115" t="s">
        <v>1</v>
      </c>
      <c r="S199" s="115" t="s">
        <v>1</v>
      </c>
      <c r="T199" s="115" t="s">
        <v>1</v>
      </c>
      <c r="U199" s="62" t="s">
        <v>1</v>
      </c>
      <c r="V199" s="118" t="s">
        <v>1</v>
      </c>
      <c r="W199" s="62" t="s">
        <v>1</v>
      </c>
      <c r="X199" s="62" t="s">
        <v>1</v>
      </c>
      <c r="Y199" s="62" t="s">
        <v>1</v>
      </c>
      <c r="Z199" s="62" t="s">
        <v>1</v>
      </c>
      <c r="AA199" s="115" t="s">
        <v>1</v>
      </c>
      <c r="AB199" s="119" t="s">
        <v>1</v>
      </c>
      <c r="AC199" s="118" t="s">
        <v>1</v>
      </c>
      <c r="AD199" s="118" t="s">
        <v>1</v>
      </c>
      <c r="AE199" s="120" t="s">
        <v>1</v>
      </c>
      <c r="AF199" s="121" t="s">
        <v>1</v>
      </c>
      <c r="AG199" s="115" t="s">
        <v>1</v>
      </c>
      <c r="AH199" s="115" t="s">
        <v>1</v>
      </c>
      <c r="AI199" s="120" t="s">
        <v>1</v>
      </c>
      <c r="AJ199" s="121" t="s">
        <v>1</v>
      </c>
      <c r="AK199" s="115" t="s">
        <v>1</v>
      </c>
      <c r="AL199" s="115" t="s">
        <v>1</v>
      </c>
      <c r="AM199" s="115" t="s">
        <v>1</v>
      </c>
      <c r="AN199" s="115" t="s">
        <v>1</v>
      </c>
      <c r="AO199" s="115" t="s">
        <v>1</v>
      </c>
      <c r="AP199" s="115" t="s">
        <v>1</v>
      </c>
      <c r="AQ199" s="120">
        <v>5</v>
      </c>
      <c r="AR199" s="104">
        <f>VLOOKUP(B199,[26]Budget!B:M,10,FALSE)</f>
        <v>616265000</v>
      </c>
      <c r="AS199" s="103">
        <v>1</v>
      </c>
      <c r="AT199" s="103" t="s">
        <v>502</v>
      </c>
      <c r="AU199" s="103">
        <f t="shared" si="2"/>
        <v>827</v>
      </c>
      <c r="AV199" s="62">
        <v>854</v>
      </c>
      <c r="AW199" s="103" t="str">
        <f>VLOOKUP(B199,'[26]Audit info'!A:D,2,FALSE)</f>
        <v>Adverse</v>
      </c>
      <c r="AX199" s="103" t="str">
        <f>VLOOKUP(B199,'[26]Audit info'!A:E,3,FALSE)</f>
        <v>Going concern risk / adverse / disclaimer</v>
      </c>
      <c r="AY199" s="36" t="e">
        <f>VLOOKUP(B199,'[26]List of intermediatie cities'!A:A,1,FALSE)</f>
        <v>#N/A</v>
      </c>
      <c r="AZ199" s="103" t="str">
        <f>VLOOKUP(B199,'[26]2021-22'!B:P,13,FALSE)</f>
        <v>M</v>
      </c>
      <c r="BA199" s="103" t="s">
        <v>503</v>
      </c>
      <c r="BB199" s="103" t="str">
        <f>VLOOKUP(B199,'[26]2020-21'!B:P,13,FALSE)</f>
        <v>M</v>
      </c>
      <c r="BC199" s="103" t="s">
        <v>503</v>
      </c>
      <c r="BD199" s="103" t="str">
        <f>VLOOKUP(B199,'[26]NT funded.unfunded'!$A:$AA,27,FALSE)</f>
        <v>Unfunded</v>
      </c>
      <c r="BE199" s="103">
        <v>1</v>
      </c>
    </row>
    <row r="200" spans="1:57" ht="18.75" customHeight="1" x14ac:dyDescent="0.3">
      <c r="A200" s="112">
        <v>193</v>
      </c>
      <c r="B200" s="62">
        <v>828</v>
      </c>
      <c r="C200" s="113" t="s">
        <v>234</v>
      </c>
      <c r="D200" s="113" t="s">
        <v>429</v>
      </c>
      <c r="E200" s="113" t="s">
        <v>434</v>
      </c>
      <c r="F200" s="62" t="s">
        <v>298</v>
      </c>
      <c r="G200" s="62" t="s">
        <v>298</v>
      </c>
      <c r="H200" s="113" t="s">
        <v>356</v>
      </c>
      <c r="I200" s="62" t="s">
        <v>432</v>
      </c>
      <c r="J200" s="62" t="s">
        <v>404</v>
      </c>
      <c r="K200" s="123" t="s">
        <v>5</v>
      </c>
      <c r="L200" s="116" t="s">
        <v>498</v>
      </c>
      <c r="M200" s="116" t="s">
        <v>498</v>
      </c>
      <c r="N200" s="124" t="s">
        <v>420</v>
      </c>
      <c r="O200" s="62" t="s">
        <v>432</v>
      </c>
      <c r="P200" s="62">
        <v>0</v>
      </c>
      <c r="Q200" s="62" t="e">
        <v>#VALUE!</v>
      </c>
      <c r="R200" s="115">
        <v>293</v>
      </c>
      <c r="S200" s="115">
        <v>717</v>
      </c>
      <c r="T200" s="115">
        <v>40.4</v>
      </c>
      <c r="U200" s="62" t="s">
        <v>432</v>
      </c>
      <c r="V200" s="118">
        <v>0</v>
      </c>
      <c r="W200" s="62" t="s">
        <v>432</v>
      </c>
      <c r="X200" s="62" t="s">
        <v>432</v>
      </c>
      <c r="Y200" s="62" t="s">
        <v>432</v>
      </c>
      <c r="Z200" s="62" t="s">
        <v>1</v>
      </c>
      <c r="AA200" s="115" t="s">
        <v>1</v>
      </c>
      <c r="AB200" s="119" t="s">
        <v>1</v>
      </c>
      <c r="AC200" s="118" t="s">
        <v>1</v>
      </c>
      <c r="AD200" s="118" t="s">
        <v>1</v>
      </c>
      <c r="AE200" s="120">
        <v>23.3</v>
      </c>
      <c r="AF200" s="121">
        <v>2.4900000000000002</v>
      </c>
      <c r="AG200" s="115">
        <v>11.75</v>
      </c>
      <c r="AH200" s="115">
        <v>0</v>
      </c>
      <c r="AI200" s="120">
        <v>0</v>
      </c>
      <c r="AJ200" s="121">
        <v>59.9</v>
      </c>
      <c r="AK200" s="115" t="s">
        <v>404</v>
      </c>
      <c r="AL200" s="115" t="s">
        <v>432</v>
      </c>
      <c r="AM200" s="115">
        <v>104</v>
      </c>
      <c r="AN200" s="115" t="s">
        <v>404</v>
      </c>
      <c r="AO200" s="115">
        <v>0</v>
      </c>
      <c r="AP200" s="115">
        <v>0</v>
      </c>
      <c r="AQ200" s="120">
        <v>0</v>
      </c>
      <c r="AR200" s="104">
        <f>VLOOKUP(B200,[26]Budget!B:M,10,FALSE)</f>
        <v>521746000</v>
      </c>
      <c r="AS200" s="103">
        <v>1</v>
      </c>
      <c r="AT200" s="103">
        <v>1</v>
      </c>
      <c r="AU200" s="103">
        <f t="shared" ref="AU200:AU263" si="3">VLOOKUP(B200,AV:AV,1,FALSE)</f>
        <v>828</v>
      </c>
      <c r="AV200" s="62">
        <v>855</v>
      </c>
      <c r="AW200" s="103" t="str">
        <f>VLOOKUP(B200,'[26]Audit info'!A:D,2,FALSE)</f>
        <v>Qualified</v>
      </c>
      <c r="AX200" s="103" t="str">
        <f>VLOOKUP(B200,'[26]Audit info'!A:E,3,FALSE)</f>
        <v>Concerning</v>
      </c>
      <c r="AY200" s="36" t="e">
        <f>VLOOKUP(B200,'[26]List of intermediatie cities'!A:A,1,FALSE)</f>
        <v>#N/A</v>
      </c>
      <c r="AZ200" s="103" t="str">
        <f>VLOOKUP(B200,'[26]2021-22'!B:P,13,FALSE)</f>
        <v>Not assesed</v>
      </c>
      <c r="BA200" s="103" t="s">
        <v>507</v>
      </c>
      <c r="BB200" s="103" t="str">
        <f>VLOOKUP(B200,'[26]2020-21'!B:P,13,FALSE)</f>
        <v>M</v>
      </c>
      <c r="BC200" s="103" t="s">
        <v>499</v>
      </c>
      <c r="BD200" s="103" t="str">
        <f>VLOOKUP(B200,'[26]NT funded.unfunded'!$A:$AA,27,FALSE)</f>
        <v>Unfunded</v>
      </c>
      <c r="BE200" s="103">
        <v>1</v>
      </c>
    </row>
    <row r="201" spans="1:57" ht="18.75" customHeight="1" x14ac:dyDescent="0.3">
      <c r="A201" s="112">
        <v>194</v>
      </c>
      <c r="B201" s="62">
        <v>829</v>
      </c>
      <c r="C201" s="113" t="s">
        <v>275</v>
      </c>
      <c r="D201" s="113" t="s">
        <v>429</v>
      </c>
      <c r="E201" s="113" t="s">
        <v>434</v>
      </c>
      <c r="F201" s="62" t="s">
        <v>298</v>
      </c>
      <c r="G201" s="62" t="s">
        <v>298</v>
      </c>
      <c r="H201" s="113" t="s">
        <v>356</v>
      </c>
      <c r="I201" s="62" t="s">
        <v>404</v>
      </c>
      <c r="J201" s="62" t="s">
        <v>1</v>
      </c>
      <c r="K201" s="116" t="s">
        <v>7</v>
      </c>
      <c r="L201" s="116" t="s">
        <v>498</v>
      </c>
      <c r="M201" s="116" t="s">
        <v>498</v>
      </c>
      <c r="N201" s="125" t="s">
        <v>501</v>
      </c>
      <c r="O201" s="62" t="s">
        <v>432</v>
      </c>
      <c r="P201" s="62">
        <v>0</v>
      </c>
      <c r="Q201" s="62" t="e">
        <v>#VALUE!</v>
      </c>
      <c r="R201" s="115" t="s">
        <v>1</v>
      </c>
      <c r="S201" s="115" t="s">
        <v>1</v>
      </c>
      <c r="T201" s="115" t="s">
        <v>1</v>
      </c>
      <c r="U201" s="62" t="s">
        <v>1</v>
      </c>
      <c r="V201" s="118" t="s">
        <v>1</v>
      </c>
      <c r="W201" s="62" t="s">
        <v>1</v>
      </c>
      <c r="X201" s="62" t="s">
        <v>1</v>
      </c>
      <c r="Y201" s="62" t="s">
        <v>1</v>
      </c>
      <c r="Z201" s="62" t="s">
        <v>1</v>
      </c>
      <c r="AA201" s="115" t="s">
        <v>1</v>
      </c>
      <c r="AB201" s="119" t="s">
        <v>1</v>
      </c>
      <c r="AC201" s="118" t="s">
        <v>1</v>
      </c>
      <c r="AD201" s="118" t="s">
        <v>1</v>
      </c>
      <c r="AE201" s="120" t="s">
        <v>1</v>
      </c>
      <c r="AF201" s="121" t="s">
        <v>1</v>
      </c>
      <c r="AG201" s="115" t="s">
        <v>1</v>
      </c>
      <c r="AH201" s="115" t="s">
        <v>1</v>
      </c>
      <c r="AI201" s="120" t="s">
        <v>1</v>
      </c>
      <c r="AJ201" s="121" t="s">
        <v>1</v>
      </c>
      <c r="AK201" s="115" t="s">
        <v>1</v>
      </c>
      <c r="AL201" s="115" t="s">
        <v>1</v>
      </c>
      <c r="AM201" s="115" t="s">
        <v>1</v>
      </c>
      <c r="AN201" s="115" t="s">
        <v>1</v>
      </c>
      <c r="AO201" s="115" t="s">
        <v>1</v>
      </c>
      <c r="AP201" s="115" t="s">
        <v>1</v>
      </c>
      <c r="AQ201" s="120">
        <v>0</v>
      </c>
      <c r="AR201" s="104">
        <f>VLOOKUP(B201,[26]Budget!B:M,10,FALSE)</f>
        <v>281995000</v>
      </c>
      <c r="AS201" s="103">
        <v>1</v>
      </c>
      <c r="AT201" s="103" t="s">
        <v>502</v>
      </c>
      <c r="AU201" s="103">
        <f t="shared" si="3"/>
        <v>829</v>
      </c>
      <c r="AV201" s="62">
        <v>856</v>
      </c>
      <c r="AW201" s="103" t="str">
        <f>VLOOKUP(B201,'[26]Audit info'!A:D,2,FALSE)</f>
        <v>Disclaimer</v>
      </c>
      <c r="AX201" s="103" t="str">
        <f>VLOOKUP(B201,'[26]Audit info'!A:E,3,FALSE)</f>
        <v>Going concern risk / adverse / disclaimer</v>
      </c>
      <c r="AY201" s="36" t="e">
        <f>VLOOKUP(B201,'[26]List of intermediatie cities'!A:A,1,FALSE)</f>
        <v>#N/A</v>
      </c>
      <c r="AZ201" s="103" t="str">
        <f>VLOOKUP(B201,'[26]2021-22'!B:P,13,FALSE)</f>
        <v>M</v>
      </c>
      <c r="BA201" s="103" t="s">
        <v>503</v>
      </c>
      <c r="BB201" s="103" t="str">
        <f>VLOOKUP(B201,'[26]2020-21'!B:P,13,FALSE)</f>
        <v>M</v>
      </c>
      <c r="BC201" s="103" t="s">
        <v>503</v>
      </c>
      <c r="BD201" s="103" t="str">
        <f>VLOOKUP(B201,'[26]NT funded.unfunded'!$A:$AA,27,FALSE)</f>
        <v>Funded</v>
      </c>
    </row>
    <row r="202" spans="1:57" ht="18.75" customHeight="1" x14ac:dyDescent="0.3">
      <c r="A202" s="112">
        <v>195</v>
      </c>
      <c r="B202" s="62">
        <v>830</v>
      </c>
      <c r="C202" s="113" t="s">
        <v>228</v>
      </c>
      <c r="D202" s="113" t="s">
        <v>429</v>
      </c>
      <c r="E202" s="113" t="s">
        <v>505</v>
      </c>
      <c r="F202" s="62" t="s">
        <v>298</v>
      </c>
      <c r="G202" s="62" t="s">
        <v>298</v>
      </c>
      <c r="H202" s="113" t="s">
        <v>346</v>
      </c>
      <c r="I202" s="62" t="s">
        <v>432</v>
      </c>
      <c r="J202" s="62" t="s">
        <v>404</v>
      </c>
      <c r="K202" s="123" t="s">
        <v>5</v>
      </c>
      <c r="L202" s="116" t="s">
        <v>498</v>
      </c>
      <c r="M202" s="116" t="s">
        <v>498</v>
      </c>
      <c r="N202" s="125" t="s">
        <v>501</v>
      </c>
      <c r="O202" s="62" t="s">
        <v>404</v>
      </c>
      <c r="P202" s="62">
        <v>0</v>
      </c>
      <c r="Q202" s="62" t="e">
        <v>#VALUE!</v>
      </c>
      <c r="R202" s="115">
        <v>87</v>
      </c>
      <c r="S202" s="115">
        <v>10</v>
      </c>
      <c r="T202" s="115">
        <v>96.9</v>
      </c>
      <c r="U202" s="62" t="s">
        <v>432</v>
      </c>
      <c r="V202" s="118">
        <v>0</v>
      </c>
      <c r="W202" s="62" t="s">
        <v>404</v>
      </c>
      <c r="X202" s="62" t="s">
        <v>432</v>
      </c>
      <c r="Y202" s="62" t="s">
        <v>432</v>
      </c>
      <c r="Z202" s="62" t="s">
        <v>1</v>
      </c>
      <c r="AA202" s="115" t="s">
        <v>1</v>
      </c>
      <c r="AB202" s="119" t="s">
        <v>1</v>
      </c>
      <c r="AC202" s="118" t="s">
        <v>1</v>
      </c>
      <c r="AD202" s="118" t="s">
        <v>1</v>
      </c>
      <c r="AE202" s="120">
        <v>24.7</v>
      </c>
      <c r="AF202" s="121">
        <v>1.7</v>
      </c>
      <c r="AG202" s="115">
        <v>5</v>
      </c>
      <c r="AH202" s="115">
        <v>9.3000000000000007</v>
      </c>
      <c r="AI202" s="120">
        <v>51.6</v>
      </c>
      <c r="AJ202" s="121">
        <v>31.3</v>
      </c>
      <c r="AK202" s="115" t="s">
        <v>404</v>
      </c>
      <c r="AL202" s="115" t="s">
        <v>432</v>
      </c>
      <c r="AM202" s="115">
        <v>40.9</v>
      </c>
      <c r="AN202" s="115" t="s">
        <v>404</v>
      </c>
      <c r="AO202" s="115">
        <v>0</v>
      </c>
      <c r="AP202" s="115">
        <v>0</v>
      </c>
      <c r="AQ202" s="120">
        <v>1</v>
      </c>
      <c r="AR202" s="104">
        <f>VLOOKUP(B202,[26]Budget!B:M,10,FALSE)</f>
        <v>7126549000</v>
      </c>
      <c r="AS202" s="103">
        <v>1</v>
      </c>
      <c r="AT202" s="103">
        <v>1</v>
      </c>
      <c r="AU202" s="103">
        <f t="shared" si="3"/>
        <v>830</v>
      </c>
      <c r="AV202" s="62">
        <v>857</v>
      </c>
      <c r="AW202" s="103" t="str">
        <f>VLOOKUP(B202,'[26]Audit info'!A:D,2,FALSE)</f>
        <v>Qualified</v>
      </c>
      <c r="AX202" s="103" t="str">
        <f>VLOOKUP(B202,'[26]Audit info'!A:E,3,FALSE)</f>
        <v>Going concern risk / adverse / disclaimer</v>
      </c>
      <c r="AY202" s="36">
        <f>VLOOKUP(B202,'[26]List of intermediatie cities'!A:A,1,FALSE)</f>
        <v>830</v>
      </c>
      <c r="AZ202" s="103" t="str">
        <f>VLOOKUP(B202,'[26]2021-22'!B:P,13,FALSE)</f>
        <v>F</v>
      </c>
      <c r="BA202" s="103" t="s">
        <v>504</v>
      </c>
      <c r="BB202" s="103" t="str">
        <f>VLOOKUP(B202,'[26]2020-21'!B:P,13,FALSE)</f>
        <v>M</v>
      </c>
      <c r="BC202" s="103" t="s">
        <v>503</v>
      </c>
      <c r="BD202" s="103" t="str">
        <f>VLOOKUP(B202,'[26]NT funded.unfunded'!$A:$AA,27,FALSE)</f>
        <v>Unfunded</v>
      </c>
      <c r="BE202" s="103">
        <v>1</v>
      </c>
    </row>
    <row r="203" spans="1:57" ht="18" customHeight="1" x14ac:dyDescent="0.3">
      <c r="A203" s="112">
        <v>196</v>
      </c>
      <c r="B203" s="62">
        <v>833</v>
      </c>
      <c r="C203" s="113" t="s">
        <v>232</v>
      </c>
      <c r="D203" s="113" t="s">
        <v>429</v>
      </c>
      <c r="E203" s="113" t="s">
        <v>434</v>
      </c>
      <c r="F203" s="62" t="s">
        <v>298</v>
      </c>
      <c r="G203" s="62" t="s">
        <v>298</v>
      </c>
      <c r="H203" s="113" t="s">
        <v>356</v>
      </c>
      <c r="I203" s="62" t="s">
        <v>432</v>
      </c>
      <c r="J203" s="62" t="s">
        <v>404</v>
      </c>
      <c r="K203" s="123" t="s">
        <v>5</v>
      </c>
      <c r="L203" s="116" t="s">
        <v>498</v>
      </c>
      <c r="M203" s="116" t="s">
        <v>498</v>
      </c>
      <c r="N203" s="125" t="s">
        <v>501</v>
      </c>
      <c r="O203" s="62" t="s">
        <v>404</v>
      </c>
      <c r="P203" s="62">
        <v>0</v>
      </c>
      <c r="Q203" s="62" t="e">
        <v>#VALUE!</v>
      </c>
      <c r="R203" s="115">
        <v>749</v>
      </c>
      <c r="S203" s="115">
        <v>256</v>
      </c>
      <c r="T203" s="115">
        <v>82</v>
      </c>
      <c r="U203" s="62" t="s">
        <v>432</v>
      </c>
      <c r="V203" s="118">
        <v>0</v>
      </c>
      <c r="W203" s="62" t="s">
        <v>404</v>
      </c>
      <c r="X203" s="62" t="s">
        <v>432</v>
      </c>
      <c r="Y203" s="62" t="s">
        <v>432</v>
      </c>
      <c r="Z203" s="62" t="s">
        <v>1</v>
      </c>
      <c r="AA203" s="115" t="s">
        <v>1</v>
      </c>
      <c r="AB203" s="119" t="s">
        <v>1</v>
      </c>
      <c r="AC203" s="118" t="s">
        <v>1</v>
      </c>
      <c r="AD203" s="118" t="s">
        <v>1</v>
      </c>
      <c r="AE203" s="120">
        <v>133.5</v>
      </c>
      <c r="AF203" s="121">
        <v>0.8</v>
      </c>
      <c r="AG203" s="115">
        <v>16.8</v>
      </c>
      <c r="AH203" s="115">
        <v>27.5</v>
      </c>
      <c r="AI203" s="120">
        <v>0</v>
      </c>
      <c r="AJ203" s="121">
        <v>373.5</v>
      </c>
      <c r="AK203" s="115" t="s">
        <v>404</v>
      </c>
      <c r="AL203" s="115" t="s">
        <v>432</v>
      </c>
      <c r="AM203" s="115">
        <v>31.7</v>
      </c>
      <c r="AN203" s="115" t="s">
        <v>404</v>
      </c>
      <c r="AO203" s="115">
        <v>0</v>
      </c>
      <c r="AP203" s="115">
        <v>0</v>
      </c>
      <c r="AQ203" s="120" t="s">
        <v>500</v>
      </c>
      <c r="AR203" s="104">
        <f>VLOOKUP(B203,[26]Budget!B:M,10,FALSE)</f>
        <v>354624000</v>
      </c>
      <c r="AS203" s="103">
        <v>1</v>
      </c>
      <c r="AT203" s="103">
        <v>1</v>
      </c>
      <c r="AU203" s="103">
        <f t="shared" si="3"/>
        <v>833</v>
      </c>
      <c r="AV203" s="62">
        <v>858</v>
      </c>
      <c r="AW203" s="103" t="str">
        <f>VLOOKUP(B203,'[26]Audit info'!A:D,2,FALSE)</f>
        <v>Qualified</v>
      </c>
      <c r="AX203" s="103" t="str">
        <f>VLOOKUP(B203,'[26]Audit info'!A:E,3,FALSE)</f>
        <v>Going concern risk / adverse / disclaimer</v>
      </c>
      <c r="AY203" s="36" t="e">
        <f>VLOOKUP(B203,'[26]List of intermediatie cities'!A:A,1,FALSE)</f>
        <v>#N/A</v>
      </c>
      <c r="AZ203" s="103" t="str">
        <f>VLOOKUP(B203,'[26]2021-22'!B:P,13,FALSE)</f>
        <v>M</v>
      </c>
      <c r="BA203" s="103" t="s">
        <v>503</v>
      </c>
      <c r="BB203" s="103" t="str">
        <f>VLOOKUP(B203,'[26]2020-21'!B:P,13,FALSE)</f>
        <v>M</v>
      </c>
      <c r="BC203" s="103" t="s">
        <v>503</v>
      </c>
      <c r="BD203" s="103" t="str">
        <f>VLOOKUP(B203,'[26]NT funded.unfunded'!$A:$AA,27,FALSE)</f>
        <v>Unfunded</v>
      </c>
      <c r="BE203" s="103">
        <v>1</v>
      </c>
    </row>
    <row r="204" spans="1:57" ht="18.75" customHeight="1" x14ac:dyDescent="0.3">
      <c r="A204" s="112">
        <v>197</v>
      </c>
      <c r="B204" s="62">
        <v>835</v>
      </c>
      <c r="C204" s="113" t="s">
        <v>249</v>
      </c>
      <c r="D204" s="113" t="s">
        <v>429</v>
      </c>
      <c r="E204" s="113" t="s">
        <v>434</v>
      </c>
      <c r="F204" s="62" t="s">
        <v>294</v>
      </c>
      <c r="G204" s="62" t="s">
        <v>294</v>
      </c>
      <c r="H204" s="113" t="s">
        <v>314</v>
      </c>
      <c r="I204" s="62" t="s">
        <v>432</v>
      </c>
      <c r="J204" s="62" t="s">
        <v>404</v>
      </c>
      <c r="K204" s="123" t="s">
        <v>5</v>
      </c>
      <c r="L204" s="115" t="s">
        <v>1</v>
      </c>
      <c r="M204" s="116" t="s">
        <v>498</v>
      </c>
      <c r="N204" s="125" t="s">
        <v>501</v>
      </c>
      <c r="O204" s="62" t="s">
        <v>404</v>
      </c>
      <c r="P204" s="62">
        <v>0</v>
      </c>
      <c r="Q204" s="62" t="e">
        <v>#VALUE!</v>
      </c>
      <c r="R204" s="115">
        <v>915</v>
      </c>
      <c r="S204" s="115">
        <v>460</v>
      </c>
      <c r="T204" s="115">
        <v>60</v>
      </c>
      <c r="U204" s="62" t="s">
        <v>432</v>
      </c>
      <c r="V204" s="118">
        <v>0</v>
      </c>
      <c r="W204" s="62" t="s">
        <v>432</v>
      </c>
      <c r="X204" s="62" t="s">
        <v>432</v>
      </c>
      <c r="Y204" s="62" t="s">
        <v>432</v>
      </c>
      <c r="Z204" s="62" t="s">
        <v>1</v>
      </c>
      <c r="AA204" s="115" t="s">
        <v>1</v>
      </c>
      <c r="AB204" s="119" t="s">
        <v>1</v>
      </c>
      <c r="AC204" s="118" t="s">
        <v>1</v>
      </c>
      <c r="AD204" s="118" t="s">
        <v>1</v>
      </c>
      <c r="AE204" s="120">
        <v>76.5</v>
      </c>
      <c r="AF204" s="121">
        <v>2</v>
      </c>
      <c r="AG204" s="115">
        <v>13.3</v>
      </c>
      <c r="AH204" s="115">
        <v>46</v>
      </c>
      <c r="AI204" s="120">
        <v>19</v>
      </c>
      <c r="AJ204" s="121">
        <v>120.3</v>
      </c>
      <c r="AK204" s="115" t="s">
        <v>404</v>
      </c>
      <c r="AL204" s="115" t="s">
        <v>432</v>
      </c>
      <c r="AM204" s="115">
        <v>124.9</v>
      </c>
      <c r="AN204" s="115" t="s">
        <v>404</v>
      </c>
      <c r="AO204" s="115">
        <v>114.9</v>
      </c>
      <c r="AP204" s="115">
        <v>289.10000000000002</v>
      </c>
      <c r="AQ204" s="120" t="s">
        <v>500</v>
      </c>
      <c r="AR204" s="104">
        <f>VLOOKUP(B204,[26]Budget!B:M,10,FALSE)</f>
        <v>308420000</v>
      </c>
      <c r="AS204" s="103">
        <v>1</v>
      </c>
      <c r="AT204" s="103">
        <v>1</v>
      </c>
      <c r="AU204" s="103">
        <f t="shared" si="3"/>
        <v>835</v>
      </c>
      <c r="AV204" s="62">
        <v>860</v>
      </c>
      <c r="AW204" s="103" t="str">
        <f>VLOOKUP(B204,'[26]Audit info'!A:D,2,FALSE)</f>
        <v>Qualified</v>
      </c>
      <c r="AX204" s="103" t="str">
        <f>VLOOKUP(B204,'[26]Audit info'!A:E,3,FALSE)</f>
        <v>Going concern risk / adverse / disclaimer</v>
      </c>
      <c r="AY204" s="36" t="e">
        <f>VLOOKUP(B204,'[26]List of intermediatie cities'!A:A,1,FALSE)</f>
        <v>#N/A</v>
      </c>
      <c r="AZ204" s="103" t="str">
        <f>VLOOKUP(B204,'[26]2021-22'!B:P,13,FALSE)</f>
        <v>M</v>
      </c>
      <c r="BA204" s="103" t="s">
        <v>503</v>
      </c>
      <c r="BB204" s="103" t="str">
        <f>VLOOKUP(B204,'[26]2020-21'!B:P,13,FALSE)</f>
        <v>M</v>
      </c>
      <c r="BC204" s="103" t="s">
        <v>503</v>
      </c>
      <c r="BD204" s="103" t="str">
        <f>VLOOKUP(B204,'[26]NT funded.unfunded'!$A:$AA,27,FALSE)</f>
        <v>Unfunded</v>
      </c>
      <c r="BE204" s="103">
        <v>1</v>
      </c>
    </row>
    <row r="205" spans="1:57" ht="18.75" customHeight="1" x14ac:dyDescent="0.3">
      <c r="A205" s="112">
        <v>198</v>
      </c>
      <c r="B205" s="62">
        <v>836</v>
      </c>
      <c r="C205" s="113" t="s">
        <v>22</v>
      </c>
      <c r="D205" s="113" t="s">
        <v>429</v>
      </c>
      <c r="E205" s="113" t="s">
        <v>430</v>
      </c>
      <c r="F205" s="62" t="s">
        <v>294</v>
      </c>
      <c r="G205" s="62" t="s">
        <v>294</v>
      </c>
      <c r="H205" s="113" t="s">
        <v>314</v>
      </c>
      <c r="I205" s="62" t="s">
        <v>432</v>
      </c>
      <c r="J205" s="62" t="s">
        <v>404</v>
      </c>
      <c r="K205" s="127" t="s">
        <v>3</v>
      </c>
      <c r="L205" s="115" t="s">
        <v>1</v>
      </c>
      <c r="M205" s="115" t="s">
        <v>1</v>
      </c>
      <c r="N205" s="117">
        <v>1</v>
      </c>
      <c r="O205" s="62" t="s">
        <v>432</v>
      </c>
      <c r="P205" s="62">
        <v>0</v>
      </c>
      <c r="Q205" s="62" t="e">
        <v>#VALUE!</v>
      </c>
      <c r="R205" s="115">
        <v>83</v>
      </c>
      <c r="S205" s="115">
        <v>19</v>
      </c>
      <c r="T205" s="115">
        <v>1.2</v>
      </c>
      <c r="U205" s="62" t="s">
        <v>432</v>
      </c>
      <c r="V205" s="118">
        <v>0</v>
      </c>
      <c r="W205" s="62" t="s">
        <v>432</v>
      </c>
      <c r="X205" s="62" t="s">
        <v>432</v>
      </c>
      <c r="Y205" s="62" t="s">
        <v>432</v>
      </c>
      <c r="Z205" s="62" t="s">
        <v>432</v>
      </c>
      <c r="AA205" s="115">
        <v>0</v>
      </c>
      <c r="AB205" s="119">
        <v>11.33</v>
      </c>
      <c r="AC205" s="118">
        <v>12844706</v>
      </c>
      <c r="AD205" s="118">
        <v>113413460</v>
      </c>
      <c r="AE205" s="120">
        <v>59</v>
      </c>
      <c r="AF205" s="121">
        <v>1.9</v>
      </c>
      <c r="AG205" s="115">
        <v>4.3</v>
      </c>
      <c r="AH205" s="115">
        <v>0</v>
      </c>
      <c r="AI205" s="120">
        <v>0</v>
      </c>
      <c r="AJ205" s="121">
        <v>38.5</v>
      </c>
      <c r="AK205" s="115" t="s">
        <v>432</v>
      </c>
      <c r="AL205" s="115" t="s">
        <v>432</v>
      </c>
      <c r="AM205" s="115">
        <v>481.7</v>
      </c>
      <c r="AN205" s="115" t="s">
        <v>432</v>
      </c>
      <c r="AO205" s="115">
        <v>0</v>
      </c>
      <c r="AP205" s="115">
        <v>0</v>
      </c>
      <c r="AQ205" s="120">
        <v>0</v>
      </c>
      <c r="AR205" s="104">
        <f>VLOOKUP(B205,[26]Budget!B:M,10,FALSE)</f>
        <v>188406000</v>
      </c>
      <c r="AS205" s="103">
        <v>1</v>
      </c>
      <c r="AT205" s="103">
        <v>1</v>
      </c>
      <c r="AU205" s="103">
        <f t="shared" si="3"/>
        <v>836</v>
      </c>
      <c r="AV205" s="62">
        <v>861</v>
      </c>
      <c r="AW205" s="103" t="str">
        <f>VLOOKUP(B205,'[26]Audit info'!A:D,2,FALSE)</f>
        <v>Financially unqualified with no findings on predetermined objectives or compliance with laws and regulations</v>
      </c>
      <c r="AX205" s="103" t="str">
        <f>VLOOKUP(B205,'[26]Audit info'!A:E,3,FALSE)</f>
        <v>Good</v>
      </c>
      <c r="AY205" s="36" t="e">
        <f>VLOOKUP(B205,'[26]List of intermediatie cities'!A:A,1,FALSE)</f>
        <v>#N/A</v>
      </c>
      <c r="AZ205" s="103">
        <f>VLOOKUP(B205,'[26]2021-22'!B:P,13,FALSE)</f>
        <v>1</v>
      </c>
      <c r="BA205" s="103" t="s">
        <v>503</v>
      </c>
      <c r="BB205" s="103">
        <f>VLOOKUP(B205,'[26]2020-21'!B:P,13,FALSE)</f>
        <v>1</v>
      </c>
      <c r="BC205" s="103" t="s">
        <v>503</v>
      </c>
      <c r="BD205" s="103" t="str">
        <f>VLOOKUP(B205,'[26]NT funded.unfunded'!$A:$AA,27,FALSE)</f>
        <v>Funded</v>
      </c>
    </row>
    <row r="206" spans="1:57" ht="18.75" customHeight="1" x14ac:dyDescent="0.3">
      <c r="A206" s="112">
        <v>199</v>
      </c>
      <c r="B206" s="62">
        <v>837</v>
      </c>
      <c r="C206" s="113" t="s">
        <v>245</v>
      </c>
      <c r="D206" s="113" t="s">
        <v>429</v>
      </c>
      <c r="E206" s="113" t="s">
        <v>434</v>
      </c>
      <c r="F206" s="62" t="s">
        <v>294</v>
      </c>
      <c r="G206" s="62" t="s">
        <v>294</v>
      </c>
      <c r="H206" s="113" t="s">
        <v>314</v>
      </c>
      <c r="I206" s="62" t="s">
        <v>432</v>
      </c>
      <c r="J206" s="62" t="s">
        <v>404</v>
      </c>
      <c r="K206" s="123" t="s">
        <v>5</v>
      </c>
      <c r="L206" s="115" t="s">
        <v>1</v>
      </c>
      <c r="M206" s="116" t="s">
        <v>498</v>
      </c>
      <c r="N206" s="124" t="s">
        <v>420</v>
      </c>
      <c r="O206" s="62" t="s">
        <v>432</v>
      </c>
      <c r="P206" s="62">
        <v>0</v>
      </c>
      <c r="Q206" s="62" t="e">
        <v>#VALUE!</v>
      </c>
      <c r="R206" s="115">
        <v>1857</v>
      </c>
      <c r="S206" s="115">
        <v>69</v>
      </c>
      <c r="T206" s="115">
        <v>91</v>
      </c>
      <c r="U206" s="62" t="s">
        <v>404</v>
      </c>
      <c r="V206" s="118">
        <v>5768332</v>
      </c>
      <c r="W206" s="62" t="s">
        <v>404</v>
      </c>
      <c r="X206" s="62" t="s">
        <v>432</v>
      </c>
      <c r="Y206" s="62" t="s">
        <v>432</v>
      </c>
      <c r="Z206" s="62" t="s">
        <v>1</v>
      </c>
      <c r="AA206" s="115" t="s">
        <v>1</v>
      </c>
      <c r="AB206" s="119" t="s">
        <v>1</v>
      </c>
      <c r="AC206" s="118" t="s">
        <v>1</v>
      </c>
      <c r="AD206" s="118" t="s">
        <v>1</v>
      </c>
      <c r="AE206" s="120">
        <v>137</v>
      </c>
      <c r="AF206" s="121">
        <v>0</v>
      </c>
      <c r="AG206" s="115">
        <v>31</v>
      </c>
      <c r="AH206" s="115">
        <v>19</v>
      </c>
      <c r="AI206" s="120">
        <v>80</v>
      </c>
      <c r="AJ206" s="121">
        <v>194</v>
      </c>
      <c r="AK206" s="115" t="s">
        <v>404</v>
      </c>
      <c r="AL206" s="115" t="s">
        <v>404</v>
      </c>
      <c r="AM206" s="115">
        <v>23.2</v>
      </c>
      <c r="AN206" s="115" t="s">
        <v>404</v>
      </c>
      <c r="AO206" s="115">
        <v>71</v>
      </c>
      <c r="AP206" s="115">
        <v>72</v>
      </c>
      <c r="AQ206" s="120">
        <v>0</v>
      </c>
      <c r="AR206" s="104">
        <f>VLOOKUP(B206,[26]Budget!B:M,10,FALSE)</f>
        <v>197496331</v>
      </c>
      <c r="AS206" s="103">
        <v>1</v>
      </c>
      <c r="AT206" s="103">
        <v>1</v>
      </c>
      <c r="AU206" s="103">
        <f t="shared" si="3"/>
        <v>837</v>
      </c>
      <c r="AV206" s="62">
        <v>862</v>
      </c>
      <c r="AW206" s="103" t="str">
        <f>VLOOKUP(B206,'[26]Audit info'!A:D,2,FALSE)</f>
        <v>Qualified</v>
      </c>
      <c r="AX206" s="103" t="str">
        <f>VLOOKUP(B206,'[26]Audit info'!A:E,3,FALSE)</f>
        <v>Concerning</v>
      </c>
      <c r="AY206" s="36" t="e">
        <f>VLOOKUP(B206,'[26]List of intermediatie cities'!A:A,1,FALSE)</f>
        <v>#N/A</v>
      </c>
      <c r="AZ206" s="103" t="str">
        <f>VLOOKUP(B206,'[26]2021-22'!B:P,13,FALSE)</f>
        <v>M</v>
      </c>
      <c r="BA206" s="103" t="s">
        <v>499</v>
      </c>
      <c r="BB206" s="103" t="str">
        <f>VLOOKUP(B206,'[26]2020-21'!B:P,13,FALSE)</f>
        <v>M</v>
      </c>
      <c r="BC206" s="103" t="s">
        <v>499</v>
      </c>
      <c r="BD206" s="103" t="str">
        <f>VLOOKUP(B206,'[26]NT funded.unfunded'!$A:$AA,27,FALSE)</f>
        <v>Unfunded</v>
      </c>
      <c r="BE206" s="103">
        <v>1</v>
      </c>
    </row>
    <row r="207" spans="1:57" ht="18.75" customHeight="1" x14ac:dyDescent="0.3">
      <c r="A207" s="112">
        <v>200</v>
      </c>
      <c r="B207" s="62">
        <v>838</v>
      </c>
      <c r="C207" s="113" t="s">
        <v>241</v>
      </c>
      <c r="D207" s="113" t="s">
        <v>429</v>
      </c>
      <c r="E207" s="113" t="s">
        <v>434</v>
      </c>
      <c r="F207" s="62" t="s">
        <v>294</v>
      </c>
      <c r="G207" s="62" t="s">
        <v>294</v>
      </c>
      <c r="H207" s="113" t="s">
        <v>314</v>
      </c>
      <c r="I207" s="62" t="s">
        <v>1</v>
      </c>
      <c r="J207" s="62" t="s">
        <v>1</v>
      </c>
      <c r="K207" s="129" t="s">
        <v>8</v>
      </c>
      <c r="L207" s="116" t="s">
        <v>498</v>
      </c>
      <c r="M207" s="116" t="s">
        <v>498</v>
      </c>
      <c r="N207" s="130" t="s">
        <v>1</v>
      </c>
      <c r="O207" s="62" t="s">
        <v>1</v>
      </c>
      <c r="P207" s="62" t="s">
        <v>1</v>
      </c>
      <c r="Q207" s="62" t="s">
        <v>1</v>
      </c>
      <c r="R207" s="115">
        <v>806</v>
      </c>
      <c r="S207" s="115">
        <v>201</v>
      </c>
      <c r="T207" s="115">
        <v>87.2</v>
      </c>
      <c r="U207" s="62" t="s">
        <v>404</v>
      </c>
      <c r="V207" s="118">
        <v>257124000</v>
      </c>
      <c r="W207" s="62" t="s">
        <v>404</v>
      </c>
      <c r="X207" s="62" t="s">
        <v>432</v>
      </c>
      <c r="Y207" s="62" t="s">
        <v>432</v>
      </c>
      <c r="Z207" s="62" t="s">
        <v>1</v>
      </c>
      <c r="AA207" s="115" t="s">
        <v>1</v>
      </c>
      <c r="AB207" s="119" t="s">
        <v>1</v>
      </c>
      <c r="AC207" s="118" t="s">
        <v>1</v>
      </c>
      <c r="AD207" s="118" t="s">
        <v>1</v>
      </c>
      <c r="AE207" s="120">
        <v>228.6</v>
      </c>
      <c r="AF207" s="121">
        <v>6.6</v>
      </c>
      <c r="AG207" s="115">
        <v>10.7</v>
      </c>
      <c r="AH207" s="115">
        <v>57</v>
      </c>
      <c r="AI207" s="120">
        <v>76</v>
      </c>
      <c r="AJ207" s="121">
        <v>335.5</v>
      </c>
      <c r="AK207" s="115" t="s">
        <v>404</v>
      </c>
      <c r="AL207" s="115" t="s">
        <v>432</v>
      </c>
      <c r="AM207" s="115">
        <v>20.6</v>
      </c>
      <c r="AN207" s="115" t="s">
        <v>404</v>
      </c>
      <c r="AO207" s="115">
        <v>64.7</v>
      </c>
      <c r="AP207" s="115">
        <v>53.6</v>
      </c>
      <c r="AQ207" s="120" t="s">
        <v>500</v>
      </c>
      <c r="AR207" s="104">
        <f>VLOOKUP(B207,[26]Budget!B:M,10,FALSE)</f>
        <v>649226000</v>
      </c>
      <c r="AS207" s="103">
        <v>3</v>
      </c>
      <c r="AU207" s="103" t="e">
        <f t="shared" si="3"/>
        <v>#N/A</v>
      </c>
      <c r="AV207" s="62">
        <v>863</v>
      </c>
      <c r="AW207" s="103">
        <f>VLOOKUP(B207,'[26]Audit info'!A:D,2,FALSE)</f>
        <v>0</v>
      </c>
      <c r="AX207" s="103" t="str">
        <f>VLOOKUP(B207,'[26]Audit info'!A:E,3,FALSE)</f>
        <v>Not assessed</v>
      </c>
      <c r="AY207" s="36" t="e">
        <f>VLOOKUP(B207,'[26]List of intermediatie cities'!A:A,1,FALSE)</f>
        <v>#N/A</v>
      </c>
      <c r="AZ207" s="103" t="str">
        <f>VLOOKUP(B207,'[26]2021-22'!B:P,13,FALSE)</f>
        <v>M</v>
      </c>
      <c r="BB207" s="103" t="str">
        <f>VLOOKUP(B207,'[26]2020-21'!B:P,13,FALSE)</f>
        <v>M</v>
      </c>
      <c r="BD207" s="103" t="str">
        <f>VLOOKUP(B207,'[26]NT funded.unfunded'!$A:$AA,27,FALSE)</f>
        <v>Unfunded</v>
      </c>
    </row>
    <row r="208" spans="1:57" ht="18" customHeight="1" x14ac:dyDescent="0.3">
      <c r="A208" s="112">
        <v>201</v>
      </c>
      <c r="B208" s="62">
        <v>839</v>
      </c>
      <c r="C208" s="113" t="s">
        <v>255</v>
      </c>
      <c r="D208" s="113" t="s">
        <v>429</v>
      </c>
      <c r="E208" s="113" t="s">
        <v>505</v>
      </c>
      <c r="F208" s="62" t="s">
        <v>294</v>
      </c>
      <c r="G208" s="62" t="s">
        <v>294</v>
      </c>
      <c r="H208" s="113" t="s">
        <v>314</v>
      </c>
      <c r="I208" s="62" t="s">
        <v>432</v>
      </c>
      <c r="J208" s="62" t="s">
        <v>404</v>
      </c>
      <c r="K208" s="123" t="s">
        <v>5</v>
      </c>
      <c r="L208" s="116" t="s">
        <v>498</v>
      </c>
      <c r="M208" s="116" t="s">
        <v>498</v>
      </c>
      <c r="N208" s="125" t="s">
        <v>501</v>
      </c>
      <c r="O208" s="62" t="s">
        <v>404</v>
      </c>
      <c r="P208" s="62">
        <v>0</v>
      </c>
      <c r="Q208" s="62" t="e">
        <v>#VALUE!</v>
      </c>
      <c r="R208" s="115">
        <v>383</v>
      </c>
      <c r="S208" s="115">
        <v>338</v>
      </c>
      <c r="T208" s="115">
        <v>42.9</v>
      </c>
      <c r="U208" s="62" t="s">
        <v>404</v>
      </c>
      <c r="V208" s="118">
        <v>61544568</v>
      </c>
      <c r="W208" s="62" t="s">
        <v>432</v>
      </c>
      <c r="X208" s="62" t="s">
        <v>432</v>
      </c>
      <c r="Y208" s="62" t="s">
        <v>432</v>
      </c>
      <c r="Z208" s="62" t="s">
        <v>432</v>
      </c>
      <c r="AA208" s="115">
        <v>0</v>
      </c>
      <c r="AB208" s="119">
        <v>1082.07</v>
      </c>
      <c r="AC208" s="118">
        <v>1151457661.0999999</v>
      </c>
      <c r="AD208" s="118">
        <v>106412539.63</v>
      </c>
      <c r="AE208" s="120">
        <v>63</v>
      </c>
      <c r="AF208" s="121">
        <v>10.9</v>
      </c>
      <c r="AG208" s="115">
        <v>4.7</v>
      </c>
      <c r="AH208" s="115">
        <v>29.38</v>
      </c>
      <c r="AI208" s="120">
        <v>63.99</v>
      </c>
      <c r="AJ208" s="121">
        <v>70.5</v>
      </c>
      <c r="AK208" s="115" t="s">
        <v>432</v>
      </c>
      <c r="AL208" s="115" t="s">
        <v>432</v>
      </c>
      <c r="AM208" s="115">
        <v>147.30000000000001</v>
      </c>
      <c r="AN208" s="115" t="s">
        <v>404</v>
      </c>
      <c r="AO208" s="115">
        <v>91.8</v>
      </c>
      <c r="AP208" s="115">
        <v>160.6</v>
      </c>
      <c r="AQ208" s="120">
        <v>1</v>
      </c>
      <c r="AR208" s="104">
        <f>VLOOKUP(B208,[26]Budget!B:M,10,FALSE)</f>
        <v>2886497587</v>
      </c>
      <c r="AS208" s="103">
        <v>1</v>
      </c>
      <c r="AT208" s="103">
        <v>1</v>
      </c>
      <c r="AU208" s="103">
        <f t="shared" si="3"/>
        <v>839</v>
      </c>
      <c r="AV208" s="62">
        <v>864</v>
      </c>
      <c r="AW208" s="103" t="str">
        <f>VLOOKUP(B208,'[26]Audit info'!A:D,2,FALSE)</f>
        <v>Qualified</v>
      </c>
      <c r="AX208" s="103" t="str">
        <f>VLOOKUP(B208,'[26]Audit info'!A:E,3,FALSE)</f>
        <v>Going concern risk / adverse / disclaimer</v>
      </c>
      <c r="AY208" s="36">
        <f>VLOOKUP(B208,'[26]List of intermediatie cities'!A:A,1,FALSE)</f>
        <v>839</v>
      </c>
      <c r="AZ208" s="103" t="str">
        <f>VLOOKUP(B208,'[26]2021-22'!B:P,13,FALSE)</f>
        <v>F</v>
      </c>
      <c r="BA208" s="103" t="s">
        <v>504</v>
      </c>
      <c r="BB208" s="103" t="str">
        <f>VLOOKUP(B208,'[26]2020-21'!B:P,13,FALSE)</f>
        <v>F</v>
      </c>
      <c r="BC208" s="103" t="s">
        <v>504</v>
      </c>
      <c r="BD208" s="103" t="str">
        <f>VLOOKUP(B208,'[26]NT funded.unfunded'!$A:$AA,27,FALSE)</f>
        <v>Funded</v>
      </c>
      <c r="BE208" s="103">
        <v>1</v>
      </c>
    </row>
    <row r="209" spans="1:57" ht="18.75" customHeight="1" x14ac:dyDescent="0.3">
      <c r="A209" s="112">
        <v>202</v>
      </c>
      <c r="B209" s="62">
        <v>840</v>
      </c>
      <c r="C209" s="113" t="s">
        <v>144</v>
      </c>
      <c r="D209" s="113" t="s">
        <v>429</v>
      </c>
      <c r="E209" s="113" t="s">
        <v>434</v>
      </c>
      <c r="F209" s="62" t="s">
        <v>294</v>
      </c>
      <c r="G209" s="62" t="s">
        <v>294</v>
      </c>
      <c r="H209" s="113" t="s">
        <v>348</v>
      </c>
      <c r="I209" s="62" t="s">
        <v>432</v>
      </c>
      <c r="J209" s="62" t="s">
        <v>404</v>
      </c>
      <c r="K209" s="114" t="s">
        <v>4</v>
      </c>
      <c r="L209" s="116" t="s">
        <v>498</v>
      </c>
      <c r="M209" s="116" t="s">
        <v>498</v>
      </c>
      <c r="N209" s="125" t="s">
        <v>501</v>
      </c>
      <c r="O209" s="62" t="s">
        <v>404</v>
      </c>
      <c r="P209" s="62">
        <v>0</v>
      </c>
      <c r="Q209" s="62" t="e">
        <v>#VALUE!</v>
      </c>
      <c r="R209" s="115">
        <v>685</v>
      </c>
      <c r="S209" s="115">
        <v>214</v>
      </c>
      <c r="T209" s="115">
        <v>24.4</v>
      </c>
      <c r="U209" s="62" t="s">
        <v>404</v>
      </c>
      <c r="V209" s="118">
        <v>74164000</v>
      </c>
      <c r="W209" s="62" t="s">
        <v>404</v>
      </c>
      <c r="X209" s="62" t="s">
        <v>432</v>
      </c>
      <c r="Y209" s="62" t="s">
        <v>432</v>
      </c>
      <c r="Z209" s="62" t="s">
        <v>1</v>
      </c>
      <c r="AA209" s="115" t="s">
        <v>1</v>
      </c>
      <c r="AB209" s="119">
        <v>4008.23</v>
      </c>
      <c r="AC209" s="118">
        <v>528724995</v>
      </c>
      <c r="AD209" s="118">
        <v>13191000</v>
      </c>
      <c r="AE209" s="120">
        <v>163.4</v>
      </c>
      <c r="AF209" s="121">
        <v>1.6</v>
      </c>
      <c r="AG209" s="115">
        <v>5</v>
      </c>
      <c r="AH209" s="115">
        <v>15.1</v>
      </c>
      <c r="AI209" s="120">
        <v>72.8</v>
      </c>
      <c r="AJ209" s="121">
        <v>163.5</v>
      </c>
      <c r="AK209" s="115" t="s">
        <v>404</v>
      </c>
      <c r="AL209" s="115" t="s">
        <v>432</v>
      </c>
      <c r="AM209" s="115">
        <v>64.8</v>
      </c>
      <c r="AN209" s="115" t="s">
        <v>404</v>
      </c>
      <c r="AO209" s="115">
        <v>53.4</v>
      </c>
      <c r="AP209" s="115">
        <v>34.5</v>
      </c>
      <c r="AQ209" s="120" t="s">
        <v>500</v>
      </c>
      <c r="AR209" s="104">
        <f>VLOOKUP(B209,[26]Budget!B:M,10,FALSE)</f>
        <v>735997443</v>
      </c>
      <c r="AS209" s="103">
        <v>1</v>
      </c>
      <c r="AT209" s="103">
        <v>1</v>
      </c>
      <c r="AU209" s="103">
        <f t="shared" si="3"/>
        <v>840</v>
      </c>
      <c r="AV209" s="62">
        <v>865</v>
      </c>
      <c r="AW209" s="103" t="str">
        <f>VLOOKUP(B209,'[26]Audit info'!A:D,2,FALSE)</f>
        <v>Financially unqualified with findings on predetermined objectives and/or compliance with laws and regulations</v>
      </c>
      <c r="AX209" s="103" t="str">
        <f>VLOOKUP(B209,'[26]Audit info'!A:E,3,FALSE)</f>
        <v>Going concern risk / adverse / disclaimer</v>
      </c>
      <c r="AY209" s="36" t="e">
        <f>VLOOKUP(B209,'[26]List of intermediatie cities'!A:A,1,FALSE)</f>
        <v>#N/A</v>
      </c>
      <c r="AZ209" s="103" t="str">
        <f>VLOOKUP(B209,'[26]2021-22'!B:P,13,FALSE)</f>
        <v>M</v>
      </c>
      <c r="BA209" s="103" t="s">
        <v>503</v>
      </c>
      <c r="BB209" s="103" t="str">
        <f>VLOOKUP(B209,'[26]2020-21'!B:P,13,FALSE)</f>
        <v>M</v>
      </c>
      <c r="BC209" s="103" t="s">
        <v>503</v>
      </c>
      <c r="BD209" s="103" t="str">
        <f>VLOOKUP(B209,'[26]NT funded.unfunded'!$A:$AA,27,FALSE)</f>
        <v>Unfunded</v>
      </c>
      <c r="BE209" s="103">
        <v>1</v>
      </c>
    </row>
    <row r="210" spans="1:57" ht="18.75" customHeight="1" x14ac:dyDescent="0.3">
      <c r="A210" s="112">
        <v>203</v>
      </c>
      <c r="B210" s="62">
        <v>841</v>
      </c>
      <c r="C210" s="113" t="s">
        <v>238</v>
      </c>
      <c r="D210" s="113" t="s">
        <v>429</v>
      </c>
      <c r="E210" s="113" t="s">
        <v>434</v>
      </c>
      <c r="F210" s="62" t="s">
        <v>294</v>
      </c>
      <c r="G210" s="62" t="s">
        <v>294</v>
      </c>
      <c r="H210" s="113" t="s">
        <v>348</v>
      </c>
      <c r="I210" s="62" t="s">
        <v>432</v>
      </c>
      <c r="J210" s="62" t="s">
        <v>404</v>
      </c>
      <c r="K210" s="123" t="s">
        <v>5</v>
      </c>
      <c r="L210" s="116" t="s">
        <v>498</v>
      </c>
      <c r="M210" s="116" t="s">
        <v>498</v>
      </c>
      <c r="N210" s="124" t="s">
        <v>420</v>
      </c>
      <c r="O210" s="62" t="s">
        <v>432</v>
      </c>
      <c r="P210" s="62">
        <v>0</v>
      </c>
      <c r="Q210" s="62" t="e">
        <v>#VALUE!</v>
      </c>
      <c r="R210" s="115">
        <v>19</v>
      </c>
      <c r="S210" s="115">
        <v>97</v>
      </c>
      <c r="T210" s="115">
        <v>60.2</v>
      </c>
      <c r="U210" s="62" t="s">
        <v>404</v>
      </c>
      <c r="V210" s="118">
        <v>3077516</v>
      </c>
      <c r="W210" s="62" t="s">
        <v>432</v>
      </c>
      <c r="X210" s="62" t="s">
        <v>432</v>
      </c>
      <c r="Y210" s="62" t="s">
        <v>432</v>
      </c>
      <c r="Z210" s="62" t="s">
        <v>432</v>
      </c>
      <c r="AA210" s="115">
        <v>0</v>
      </c>
      <c r="AB210" s="119">
        <v>46.71</v>
      </c>
      <c r="AC210" s="118">
        <v>17848216</v>
      </c>
      <c r="AD210" s="118">
        <v>38210006</v>
      </c>
      <c r="AE210" s="120">
        <v>10.5</v>
      </c>
      <c r="AF210" s="121">
        <v>0.4</v>
      </c>
      <c r="AG210" s="115">
        <v>18.2</v>
      </c>
      <c r="AH210" s="115">
        <v>19.100000000000001</v>
      </c>
      <c r="AI210" s="120">
        <v>22.47</v>
      </c>
      <c r="AJ210" s="121">
        <v>26.1</v>
      </c>
      <c r="AK210" s="115" t="s">
        <v>404</v>
      </c>
      <c r="AL210" s="115" t="s">
        <v>432</v>
      </c>
      <c r="AM210" s="115">
        <v>88.5</v>
      </c>
      <c r="AN210" s="115" t="s">
        <v>404</v>
      </c>
      <c r="AO210" s="115">
        <v>74.8</v>
      </c>
      <c r="AP210" s="115">
        <v>124</v>
      </c>
      <c r="AQ210" s="120">
        <v>0</v>
      </c>
      <c r="AR210" s="104">
        <f>VLOOKUP(B210,[26]Budget!B:M,10,FALSE)</f>
        <v>753879000</v>
      </c>
      <c r="AS210" s="103">
        <v>1</v>
      </c>
      <c r="AT210" s="103">
        <v>1</v>
      </c>
      <c r="AU210" s="103">
        <f t="shared" si="3"/>
        <v>841</v>
      </c>
      <c r="AV210" s="62">
        <v>866</v>
      </c>
      <c r="AW210" s="103" t="str">
        <f>VLOOKUP(B210,'[26]Audit info'!A:D,2,FALSE)</f>
        <v>Qualified</v>
      </c>
      <c r="AX210" s="103" t="str">
        <f>VLOOKUP(B210,'[26]Audit info'!A:E,3,FALSE)</f>
        <v>Concerning</v>
      </c>
      <c r="AY210" s="36" t="e">
        <f>VLOOKUP(B210,'[26]List of intermediatie cities'!A:A,1,FALSE)</f>
        <v>#N/A</v>
      </c>
      <c r="AZ210" s="103" t="str">
        <f>VLOOKUP(B210,'[26]2021-22'!B:P,13,FALSE)</f>
        <v>F</v>
      </c>
      <c r="BA210" s="122" t="s">
        <v>503</v>
      </c>
      <c r="BB210" s="103" t="str">
        <f>VLOOKUP(B210,'[26]2020-21'!B:P,13,FALSE)</f>
        <v>M</v>
      </c>
      <c r="BC210" s="103" t="s">
        <v>499</v>
      </c>
      <c r="BD210" s="103" t="str">
        <f>VLOOKUP(B210,'[26]NT funded.unfunded'!$A:$AA,27,FALSE)</f>
        <v>Unfunded</v>
      </c>
      <c r="BE210" s="103">
        <v>1</v>
      </c>
    </row>
    <row r="211" spans="1:57" ht="18.75" customHeight="1" x14ac:dyDescent="0.3">
      <c r="A211" s="112">
        <v>204</v>
      </c>
      <c r="B211" s="62">
        <v>842</v>
      </c>
      <c r="C211" s="113" t="s">
        <v>147</v>
      </c>
      <c r="D211" s="113" t="s">
        <v>429</v>
      </c>
      <c r="E211" s="113" t="s">
        <v>430</v>
      </c>
      <c r="F211" s="62" t="s">
        <v>294</v>
      </c>
      <c r="G211" s="62" t="s">
        <v>294</v>
      </c>
      <c r="H211" s="113" t="s">
        <v>348</v>
      </c>
      <c r="I211" s="62" t="s">
        <v>432</v>
      </c>
      <c r="J211" s="62" t="s">
        <v>404</v>
      </c>
      <c r="K211" s="114" t="s">
        <v>4</v>
      </c>
      <c r="L211" s="115" t="s">
        <v>1</v>
      </c>
      <c r="M211" s="116" t="s">
        <v>498</v>
      </c>
      <c r="N211" s="124" t="s">
        <v>420</v>
      </c>
      <c r="O211" s="62" t="s">
        <v>432</v>
      </c>
      <c r="P211" s="62">
        <v>0</v>
      </c>
      <c r="Q211" s="62" t="e">
        <v>#VALUE!</v>
      </c>
      <c r="R211" s="115">
        <v>256</v>
      </c>
      <c r="S211" s="115">
        <v>19</v>
      </c>
      <c r="T211" s="115">
        <v>5</v>
      </c>
      <c r="U211" s="62" t="s">
        <v>404</v>
      </c>
      <c r="V211" s="118">
        <v>6859621</v>
      </c>
      <c r="W211" s="62" t="s">
        <v>432</v>
      </c>
      <c r="X211" s="62" t="s">
        <v>432</v>
      </c>
      <c r="Y211" s="62" t="s">
        <v>432</v>
      </c>
      <c r="Z211" s="62" t="s">
        <v>1</v>
      </c>
      <c r="AA211" s="115" t="s">
        <v>1</v>
      </c>
      <c r="AB211" s="119" t="s">
        <v>1</v>
      </c>
      <c r="AC211" s="118" t="s">
        <v>1</v>
      </c>
      <c r="AD211" s="118" t="s">
        <v>1</v>
      </c>
      <c r="AE211" s="120">
        <v>29.9</v>
      </c>
      <c r="AF211" s="121">
        <v>1.9</v>
      </c>
      <c r="AG211" s="115">
        <v>6.9</v>
      </c>
      <c r="AH211" s="115">
        <v>0</v>
      </c>
      <c r="AI211" s="120">
        <v>0</v>
      </c>
      <c r="AJ211" s="121">
        <v>51.5</v>
      </c>
      <c r="AK211" s="115" t="s">
        <v>404</v>
      </c>
      <c r="AL211" s="115" t="s">
        <v>432</v>
      </c>
      <c r="AM211" s="115">
        <v>98.6</v>
      </c>
      <c r="AN211" s="115" t="s">
        <v>432</v>
      </c>
      <c r="AO211" s="115">
        <v>0</v>
      </c>
      <c r="AP211" s="115">
        <v>0</v>
      </c>
      <c r="AQ211" s="120">
        <v>0</v>
      </c>
      <c r="AR211" s="104">
        <f>VLOOKUP(B211,[26]Budget!B:M,10,FALSE)</f>
        <v>163764000</v>
      </c>
      <c r="AS211" s="103">
        <v>1</v>
      </c>
      <c r="AT211" s="103">
        <v>1</v>
      </c>
      <c r="AU211" s="103">
        <f t="shared" si="3"/>
        <v>842</v>
      </c>
      <c r="AV211" s="62">
        <v>868</v>
      </c>
      <c r="AW211" s="103" t="str">
        <f>VLOOKUP(B211,'[26]Audit info'!A:D,2,FALSE)</f>
        <v>Financially unqualified with findings on predetermined objectives and/or compliance with laws and regulations</v>
      </c>
      <c r="AX211" s="103" t="str">
        <f>VLOOKUP(B211,'[26]Audit info'!A:E,3,FALSE)</f>
        <v>Concerning</v>
      </c>
      <c r="AY211" s="36" t="e">
        <f>VLOOKUP(B211,'[26]List of intermediatie cities'!A:A,1,FALSE)</f>
        <v>#N/A</v>
      </c>
      <c r="AZ211" s="103" t="str">
        <f>VLOOKUP(B211,'[26]2021-22'!B:P,13,FALSE)</f>
        <v>F</v>
      </c>
      <c r="BA211" s="122" t="s">
        <v>503</v>
      </c>
      <c r="BB211" s="103" t="str">
        <f>VLOOKUP(B211,'[26]2020-21'!B:P,13,FALSE)</f>
        <v>F</v>
      </c>
      <c r="BC211" s="103" t="s">
        <v>503</v>
      </c>
      <c r="BD211" s="103" t="str">
        <f>VLOOKUP(B211,'[26]NT funded.unfunded'!$A:$AA,27,FALSE)</f>
        <v>Funded</v>
      </c>
      <c r="BE211" s="103">
        <v>1</v>
      </c>
    </row>
    <row r="212" spans="1:57" ht="18.75" customHeight="1" x14ac:dyDescent="0.3">
      <c r="A212" s="112">
        <v>205</v>
      </c>
      <c r="B212" s="62">
        <v>843</v>
      </c>
      <c r="C212" s="113" t="s">
        <v>278</v>
      </c>
      <c r="D212" s="113" t="s">
        <v>429</v>
      </c>
      <c r="E212" s="113" t="s">
        <v>434</v>
      </c>
      <c r="F212" s="62" t="s">
        <v>294</v>
      </c>
      <c r="G212" s="62" t="s">
        <v>294</v>
      </c>
      <c r="H212" s="113" t="s">
        <v>348</v>
      </c>
      <c r="I212" s="62" t="s">
        <v>404</v>
      </c>
      <c r="J212" s="62" t="s">
        <v>1</v>
      </c>
      <c r="K212" s="116" t="s">
        <v>7</v>
      </c>
      <c r="L212" s="116" t="s">
        <v>498</v>
      </c>
      <c r="M212" s="116" t="s">
        <v>498</v>
      </c>
      <c r="N212" s="125" t="s">
        <v>501</v>
      </c>
      <c r="O212" s="62" t="s">
        <v>432</v>
      </c>
      <c r="P212" s="62">
        <v>0</v>
      </c>
      <c r="Q212" s="62" t="e">
        <v>#VALUE!</v>
      </c>
      <c r="R212" s="115" t="s">
        <v>1</v>
      </c>
      <c r="S212" s="115" t="s">
        <v>1</v>
      </c>
      <c r="T212" s="115" t="s">
        <v>1</v>
      </c>
      <c r="U212" s="62" t="s">
        <v>1</v>
      </c>
      <c r="V212" s="118" t="s">
        <v>1</v>
      </c>
      <c r="W212" s="62" t="s">
        <v>1</v>
      </c>
      <c r="X212" s="62" t="s">
        <v>1</v>
      </c>
      <c r="Y212" s="62" t="s">
        <v>1</v>
      </c>
      <c r="Z212" s="62" t="s">
        <v>1</v>
      </c>
      <c r="AA212" s="115" t="s">
        <v>1</v>
      </c>
      <c r="AB212" s="119" t="s">
        <v>1</v>
      </c>
      <c r="AC212" s="118" t="s">
        <v>1</v>
      </c>
      <c r="AD212" s="118" t="s">
        <v>1</v>
      </c>
      <c r="AE212" s="120" t="s">
        <v>1</v>
      </c>
      <c r="AF212" s="121" t="s">
        <v>1</v>
      </c>
      <c r="AG212" s="115" t="s">
        <v>1</v>
      </c>
      <c r="AH212" s="115" t="s">
        <v>1</v>
      </c>
      <c r="AI212" s="120" t="s">
        <v>1</v>
      </c>
      <c r="AJ212" s="121" t="s">
        <v>1</v>
      </c>
      <c r="AK212" s="115" t="s">
        <v>1</v>
      </c>
      <c r="AL212" s="115" t="s">
        <v>1</v>
      </c>
      <c r="AM212" s="115" t="s">
        <v>1</v>
      </c>
      <c r="AN212" s="115" t="s">
        <v>1</v>
      </c>
      <c r="AO212" s="115" t="s">
        <v>1</v>
      </c>
      <c r="AP212" s="115" t="s">
        <v>1</v>
      </c>
      <c r="AQ212" s="120">
        <v>0</v>
      </c>
      <c r="AR212" s="104">
        <f>VLOOKUP(B212,[26]Budget!B:M,10,FALSE)</f>
        <v>484724000</v>
      </c>
      <c r="AS212" s="103">
        <v>1</v>
      </c>
      <c r="AT212" s="103" t="s">
        <v>502</v>
      </c>
      <c r="AU212" s="103">
        <f t="shared" si="3"/>
        <v>843</v>
      </c>
      <c r="AV212" s="62">
        <v>870</v>
      </c>
      <c r="AW212" s="103" t="str">
        <f>VLOOKUP(B212,'[26]Audit info'!A:D,2,FALSE)</f>
        <v>Disclaimer</v>
      </c>
      <c r="AX212" s="103" t="str">
        <f>VLOOKUP(B212,'[26]Audit info'!A:E,3,FALSE)</f>
        <v>Going concern risk / adverse / disclaimer</v>
      </c>
      <c r="AY212" s="36" t="e">
        <f>VLOOKUP(B212,'[26]List of intermediatie cities'!A:A,1,FALSE)</f>
        <v>#N/A</v>
      </c>
      <c r="AZ212" s="103" t="str">
        <f>VLOOKUP(B212,'[26]2021-22'!B:P,13,FALSE)</f>
        <v>M</v>
      </c>
      <c r="BA212" s="103" t="s">
        <v>503</v>
      </c>
      <c r="BB212" s="103" t="str">
        <f>VLOOKUP(B212,'[26]2020-21'!B:P,13,FALSE)</f>
        <v>M</v>
      </c>
      <c r="BC212" s="103" t="s">
        <v>503</v>
      </c>
      <c r="BD212" s="103" t="str">
        <f>VLOOKUP(B212,'[26]NT funded.unfunded'!$A:$AA,27,FALSE)</f>
        <v>Funded</v>
      </c>
    </row>
    <row r="213" spans="1:57" ht="18.75" customHeight="1" x14ac:dyDescent="0.3">
      <c r="A213" s="112">
        <v>206</v>
      </c>
      <c r="B213" s="62">
        <v>844</v>
      </c>
      <c r="C213" s="113" t="s">
        <v>143</v>
      </c>
      <c r="D213" s="113" t="s">
        <v>429</v>
      </c>
      <c r="E213" s="113" t="s">
        <v>434</v>
      </c>
      <c r="F213" s="62" t="s">
        <v>294</v>
      </c>
      <c r="G213" s="62" t="s">
        <v>294</v>
      </c>
      <c r="H213" s="113" t="s">
        <v>315</v>
      </c>
      <c r="I213" s="62" t="s">
        <v>432</v>
      </c>
      <c r="J213" s="62" t="s">
        <v>404</v>
      </c>
      <c r="K213" s="114" t="s">
        <v>4</v>
      </c>
      <c r="L213" s="115" t="s">
        <v>1</v>
      </c>
      <c r="M213" s="116" t="s">
        <v>498</v>
      </c>
      <c r="N213" s="125" t="s">
        <v>501</v>
      </c>
      <c r="O213" s="62" t="s">
        <v>404</v>
      </c>
      <c r="P213" s="62">
        <v>0</v>
      </c>
      <c r="Q213" s="62" t="e">
        <v>#VALUE!</v>
      </c>
      <c r="R213" s="115">
        <v>106</v>
      </c>
      <c r="S213" s="115">
        <v>87</v>
      </c>
      <c r="T213" s="115">
        <v>81.400000000000006</v>
      </c>
      <c r="U213" s="62" t="s">
        <v>432</v>
      </c>
      <c r="V213" s="118">
        <v>0</v>
      </c>
      <c r="W213" s="62" t="s">
        <v>404</v>
      </c>
      <c r="X213" s="62" t="s">
        <v>432</v>
      </c>
      <c r="Y213" s="62" t="s">
        <v>432</v>
      </c>
      <c r="Z213" s="62" t="s">
        <v>432</v>
      </c>
      <c r="AA213" s="115">
        <v>0</v>
      </c>
      <c r="AB213" s="119">
        <v>249.68</v>
      </c>
      <c r="AC213" s="118">
        <v>15574135</v>
      </c>
      <c r="AD213" s="118">
        <v>6237686</v>
      </c>
      <c r="AE213" s="120">
        <v>16.8</v>
      </c>
      <c r="AF213" s="121">
        <v>1</v>
      </c>
      <c r="AG213" s="115">
        <v>35.700000000000003</v>
      </c>
      <c r="AH213" s="115">
        <v>13.8</v>
      </c>
      <c r="AI213" s="120">
        <v>21.9</v>
      </c>
      <c r="AJ213" s="121">
        <v>113.7</v>
      </c>
      <c r="AK213" s="115" t="s">
        <v>404</v>
      </c>
      <c r="AL213" s="115" t="s">
        <v>432</v>
      </c>
      <c r="AM213" s="115">
        <v>90.7</v>
      </c>
      <c r="AN213" s="115" t="s">
        <v>404</v>
      </c>
      <c r="AO213" s="115">
        <v>99.9</v>
      </c>
      <c r="AP213" s="115">
        <v>391.2</v>
      </c>
      <c r="AQ213" s="120">
        <v>2</v>
      </c>
      <c r="AR213" s="104">
        <f>VLOOKUP(B213,[26]Budget!B:M,10,FALSE)</f>
        <v>232932193</v>
      </c>
      <c r="AS213" s="103">
        <v>1</v>
      </c>
      <c r="AT213" s="103">
        <v>1</v>
      </c>
      <c r="AU213" s="103">
        <f t="shared" si="3"/>
        <v>844</v>
      </c>
      <c r="AV213" s="62">
        <v>872</v>
      </c>
      <c r="AW213" s="103" t="str">
        <f>VLOOKUP(B213,'[26]Audit info'!A:D,2,FALSE)</f>
        <v>Financially unqualified with findings on predetermined objectives and/or compliance with laws and regulations</v>
      </c>
      <c r="AX213" s="103" t="str">
        <f>VLOOKUP(B213,'[26]Audit info'!A:E,3,FALSE)</f>
        <v>Going concern risk / adverse / disclaimer</v>
      </c>
      <c r="AY213" s="36" t="e">
        <f>VLOOKUP(B213,'[26]List of intermediatie cities'!A:A,1,FALSE)</f>
        <v>#N/A</v>
      </c>
      <c r="AZ213" s="103" t="str">
        <f>VLOOKUP(B213,'[26]2021-22'!B:P,13,FALSE)</f>
        <v>M</v>
      </c>
      <c r="BA213" s="103" t="s">
        <v>503</v>
      </c>
      <c r="BB213" s="103" t="str">
        <f>VLOOKUP(B213,'[26]2020-21'!B:P,13,FALSE)</f>
        <v>F</v>
      </c>
      <c r="BC213" s="103" t="s">
        <v>504</v>
      </c>
      <c r="BD213" s="103" t="str">
        <f>VLOOKUP(B213,'[26]NT funded.unfunded'!$A:$AA,27,FALSE)</f>
        <v>Funded</v>
      </c>
      <c r="BE213" s="103">
        <v>1</v>
      </c>
    </row>
    <row r="214" spans="1:57" ht="18" customHeight="1" x14ac:dyDescent="0.3">
      <c r="A214" s="112">
        <v>207</v>
      </c>
      <c r="B214" s="62">
        <v>845</v>
      </c>
      <c r="C214" s="113" t="s">
        <v>243</v>
      </c>
      <c r="D214" s="113" t="s">
        <v>429</v>
      </c>
      <c r="E214" s="113" t="s">
        <v>434</v>
      </c>
      <c r="F214" s="62" t="s">
        <v>294</v>
      </c>
      <c r="G214" s="62" t="s">
        <v>294</v>
      </c>
      <c r="H214" s="113" t="s">
        <v>315</v>
      </c>
      <c r="I214" s="62" t="s">
        <v>432</v>
      </c>
      <c r="J214" s="62" t="s">
        <v>404</v>
      </c>
      <c r="K214" s="123" t="s">
        <v>5</v>
      </c>
      <c r="L214" s="116" t="s">
        <v>498</v>
      </c>
      <c r="M214" s="116" t="s">
        <v>498</v>
      </c>
      <c r="N214" s="125" t="s">
        <v>501</v>
      </c>
      <c r="O214" s="62" t="s">
        <v>404</v>
      </c>
      <c r="P214" s="62">
        <v>0</v>
      </c>
      <c r="Q214" s="62" t="e">
        <v>#VALUE!</v>
      </c>
      <c r="R214" s="115">
        <v>1287</v>
      </c>
      <c r="S214" s="115">
        <v>320</v>
      </c>
      <c r="T214" s="115">
        <v>76.7</v>
      </c>
      <c r="U214" s="62" t="s">
        <v>432</v>
      </c>
      <c r="V214" s="118">
        <v>0</v>
      </c>
      <c r="W214" s="62" t="s">
        <v>404</v>
      </c>
      <c r="X214" s="62" t="s">
        <v>432</v>
      </c>
      <c r="Y214" s="62" t="s">
        <v>432</v>
      </c>
      <c r="Z214" s="62" t="s">
        <v>1</v>
      </c>
      <c r="AA214" s="115" t="s">
        <v>1</v>
      </c>
      <c r="AB214" s="119" t="s">
        <v>1</v>
      </c>
      <c r="AC214" s="118" t="s">
        <v>1</v>
      </c>
      <c r="AD214" s="118" t="s">
        <v>1</v>
      </c>
      <c r="AE214" s="120">
        <v>162.5</v>
      </c>
      <c r="AF214" s="121">
        <v>0.4</v>
      </c>
      <c r="AG214" s="115">
        <v>6.1</v>
      </c>
      <c r="AH214" s="115">
        <v>15.3</v>
      </c>
      <c r="AI214" s="120">
        <v>17.399999999999999</v>
      </c>
      <c r="AJ214" s="121">
        <v>315</v>
      </c>
      <c r="AK214" s="115" t="s">
        <v>432</v>
      </c>
      <c r="AL214" s="115" t="s">
        <v>432</v>
      </c>
      <c r="AM214" s="115">
        <v>30.9</v>
      </c>
      <c r="AN214" s="115" t="s">
        <v>404</v>
      </c>
      <c r="AO214" s="115">
        <v>22.5</v>
      </c>
      <c r="AP214" s="115">
        <v>6.4</v>
      </c>
      <c r="AQ214" s="120" t="s">
        <v>500</v>
      </c>
      <c r="AR214" s="104">
        <f>VLOOKUP(B214,[26]Budget!B:M,10,FALSE)</f>
        <v>93621000</v>
      </c>
      <c r="AS214" s="103">
        <v>1</v>
      </c>
      <c r="AT214" s="103">
        <v>1</v>
      </c>
      <c r="AU214" s="103">
        <f t="shared" si="3"/>
        <v>845</v>
      </c>
      <c r="AV214" s="62">
        <v>874</v>
      </c>
      <c r="AW214" s="103" t="str">
        <f>VLOOKUP(B214,'[26]Audit info'!A:D,2,FALSE)</f>
        <v>Qualified</v>
      </c>
      <c r="AX214" s="103" t="str">
        <f>VLOOKUP(B214,'[26]Audit info'!A:E,3,FALSE)</f>
        <v>Going concern risk / adverse / disclaimer</v>
      </c>
      <c r="AY214" s="36" t="e">
        <f>VLOOKUP(B214,'[26]List of intermediatie cities'!A:A,1,FALSE)</f>
        <v>#N/A</v>
      </c>
      <c r="AZ214" s="103" t="str">
        <f>VLOOKUP(B214,'[26]2021-22'!B:P,13,FALSE)</f>
        <v>M</v>
      </c>
      <c r="BA214" s="103" t="s">
        <v>503</v>
      </c>
      <c r="BB214" s="103" t="str">
        <f>VLOOKUP(B214,'[26]2020-21'!B:P,13,FALSE)</f>
        <v>M</v>
      </c>
      <c r="BC214" s="103" t="s">
        <v>503</v>
      </c>
      <c r="BD214" s="103" t="str">
        <f>VLOOKUP(B214,'[26]NT funded.unfunded'!$A:$AA,27,FALSE)</f>
        <v>Unfunded</v>
      </c>
      <c r="BE214" s="103">
        <v>1</v>
      </c>
    </row>
    <row r="215" spans="1:57" ht="18.75" customHeight="1" x14ac:dyDescent="0.3">
      <c r="A215" s="112">
        <v>208</v>
      </c>
      <c r="B215" s="62">
        <v>846</v>
      </c>
      <c r="C215" s="113" t="s">
        <v>146</v>
      </c>
      <c r="D215" s="113" t="s">
        <v>429</v>
      </c>
      <c r="E215" s="113" t="s">
        <v>434</v>
      </c>
      <c r="F215" s="62" t="s">
        <v>294</v>
      </c>
      <c r="G215" s="62" t="s">
        <v>294</v>
      </c>
      <c r="H215" s="113" t="s">
        <v>315</v>
      </c>
      <c r="I215" s="62" t="s">
        <v>432</v>
      </c>
      <c r="J215" s="62" t="s">
        <v>404</v>
      </c>
      <c r="K215" s="114" t="s">
        <v>4</v>
      </c>
      <c r="L215" s="116" t="s">
        <v>498</v>
      </c>
      <c r="M215" s="116" t="s">
        <v>498</v>
      </c>
      <c r="N215" s="124" t="s">
        <v>420</v>
      </c>
      <c r="O215" s="62" t="s">
        <v>432</v>
      </c>
      <c r="P215" s="62">
        <v>0</v>
      </c>
      <c r="Q215" s="62" t="e">
        <v>#VALUE!</v>
      </c>
      <c r="R215" s="115">
        <v>47</v>
      </c>
      <c r="S215" s="115">
        <v>36</v>
      </c>
      <c r="T215" s="115">
        <v>79.900000000000006</v>
      </c>
      <c r="U215" s="62" t="s">
        <v>432</v>
      </c>
      <c r="V215" s="118">
        <v>0</v>
      </c>
      <c r="W215" s="62" t="s">
        <v>432</v>
      </c>
      <c r="X215" s="62" t="s">
        <v>432</v>
      </c>
      <c r="Y215" s="62" t="s">
        <v>432</v>
      </c>
      <c r="Z215" s="62" t="s">
        <v>432</v>
      </c>
      <c r="AA215" s="115">
        <v>0</v>
      </c>
      <c r="AB215" s="119">
        <v>23.32</v>
      </c>
      <c r="AC215" s="118">
        <v>3263350</v>
      </c>
      <c r="AD215" s="118">
        <v>13994788</v>
      </c>
      <c r="AE215" s="120">
        <v>18</v>
      </c>
      <c r="AF215" s="121">
        <v>0.5</v>
      </c>
      <c r="AG215" s="115">
        <v>19</v>
      </c>
      <c r="AH215" s="115">
        <v>10.54</v>
      </c>
      <c r="AI215" s="120">
        <v>9.16</v>
      </c>
      <c r="AJ215" s="121">
        <v>59</v>
      </c>
      <c r="AK215" s="115" t="s">
        <v>432</v>
      </c>
      <c r="AL215" s="115" t="s">
        <v>432</v>
      </c>
      <c r="AM215" s="115">
        <v>180</v>
      </c>
      <c r="AN215" s="115" t="s">
        <v>432</v>
      </c>
      <c r="AO215" s="115">
        <v>18</v>
      </c>
      <c r="AP215" s="115">
        <v>35.6</v>
      </c>
      <c r="AQ215" s="120">
        <v>0</v>
      </c>
      <c r="AR215" s="104">
        <f>VLOOKUP(B215,[26]Budget!B:M,10,FALSE)</f>
        <v>112387000</v>
      </c>
      <c r="AS215" s="103">
        <v>1</v>
      </c>
      <c r="AT215" s="103">
        <v>1</v>
      </c>
      <c r="AU215" s="103">
        <f t="shared" si="3"/>
        <v>846</v>
      </c>
      <c r="AV215" s="62">
        <v>875</v>
      </c>
      <c r="AW215" s="103" t="str">
        <f>VLOOKUP(B215,'[26]Audit info'!A:D,2,FALSE)</f>
        <v>Financially unqualified with findings on predetermined objectives and/or compliance with laws and regulations</v>
      </c>
      <c r="AX215" s="103" t="str">
        <f>VLOOKUP(B215,'[26]Audit info'!A:E,3,FALSE)</f>
        <v>Concerning</v>
      </c>
      <c r="AY215" s="36" t="e">
        <f>VLOOKUP(B215,'[26]List of intermediatie cities'!A:A,1,FALSE)</f>
        <v>#N/A</v>
      </c>
      <c r="AZ215" s="103" t="str">
        <f>VLOOKUP(B215,'[26]2021-22'!B:P,13,FALSE)</f>
        <v>F</v>
      </c>
      <c r="BA215" s="122" t="s">
        <v>503</v>
      </c>
      <c r="BB215" s="103" t="str">
        <f>VLOOKUP(B215,'[26]2020-21'!B:P,13,FALSE)</f>
        <v>F</v>
      </c>
      <c r="BC215" s="103" t="s">
        <v>503</v>
      </c>
      <c r="BD215" s="103" t="str">
        <f>VLOOKUP(B215,'[26]NT funded.unfunded'!$A:$AA,27,FALSE)</f>
        <v>Funded</v>
      </c>
      <c r="BE215" s="103">
        <v>1</v>
      </c>
    </row>
    <row r="216" spans="1:57" ht="18.75" customHeight="1" x14ac:dyDescent="0.3">
      <c r="A216" s="112">
        <v>209</v>
      </c>
      <c r="B216" s="62">
        <v>847</v>
      </c>
      <c r="C216" s="113" t="s">
        <v>248</v>
      </c>
      <c r="D216" s="113" t="s">
        <v>429</v>
      </c>
      <c r="E216" s="113" t="s">
        <v>434</v>
      </c>
      <c r="F216" s="62" t="s">
        <v>294</v>
      </c>
      <c r="G216" s="62" t="s">
        <v>294</v>
      </c>
      <c r="H216" s="113" t="s">
        <v>315</v>
      </c>
      <c r="I216" s="62" t="s">
        <v>432</v>
      </c>
      <c r="J216" s="62" t="s">
        <v>404</v>
      </c>
      <c r="K216" s="123" t="s">
        <v>5</v>
      </c>
      <c r="L216" s="116" t="s">
        <v>498</v>
      </c>
      <c r="M216" s="116" t="s">
        <v>498</v>
      </c>
      <c r="N216" s="124" t="s">
        <v>420</v>
      </c>
      <c r="O216" s="62" t="s">
        <v>432</v>
      </c>
      <c r="P216" s="62">
        <v>0</v>
      </c>
      <c r="Q216" s="62" t="e">
        <v>#VALUE!</v>
      </c>
      <c r="R216" s="115">
        <v>829</v>
      </c>
      <c r="S216" s="115">
        <v>31</v>
      </c>
      <c r="T216" s="115">
        <v>94.4</v>
      </c>
      <c r="U216" s="62" t="s">
        <v>404</v>
      </c>
      <c r="V216" s="118">
        <v>6832079</v>
      </c>
      <c r="W216" s="62" t="s">
        <v>404</v>
      </c>
      <c r="X216" s="62" t="s">
        <v>432</v>
      </c>
      <c r="Y216" s="62" t="s">
        <v>432</v>
      </c>
      <c r="Z216" s="62" t="s">
        <v>432</v>
      </c>
      <c r="AA216" s="115">
        <v>0</v>
      </c>
      <c r="AB216" s="119">
        <v>8089.35</v>
      </c>
      <c r="AC216" s="118">
        <v>69250902</v>
      </c>
      <c r="AD216" s="118">
        <v>856075</v>
      </c>
      <c r="AE216" s="120">
        <v>179.9</v>
      </c>
      <c r="AF216" s="121">
        <v>0.1</v>
      </c>
      <c r="AG216" s="115">
        <v>5.8</v>
      </c>
      <c r="AH216" s="115">
        <v>17.170000000000002</v>
      </c>
      <c r="AI216" s="120">
        <v>0</v>
      </c>
      <c r="AJ216" s="121">
        <v>227.2</v>
      </c>
      <c r="AK216" s="115" t="s">
        <v>404</v>
      </c>
      <c r="AL216" s="115" t="s">
        <v>432</v>
      </c>
      <c r="AM216" s="115">
        <v>25.8</v>
      </c>
      <c r="AN216" s="115" t="s">
        <v>404</v>
      </c>
      <c r="AO216" s="115">
        <v>104.6</v>
      </c>
      <c r="AP216" s="115">
        <v>70.900000000000006</v>
      </c>
      <c r="AQ216" s="120">
        <v>0</v>
      </c>
      <c r="AR216" s="104">
        <f>VLOOKUP(B216,[26]Budget!B:M,10,FALSE)</f>
        <v>100238000</v>
      </c>
      <c r="AS216" s="103">
        <v>1</v>
      </c>
      <c r="AT216" s="103">
        <v>1</v>
      </c>
      <c r="AU216" s="103">
        <f t="shared" si="3"/>
        <v>847</v>
      </c>
      <c r="AV216" s="62">
        <v>876</v>
      </c>
      <c r="AW216" s="103" t="str">
        <f>VLOOKUP(B216,'[26]Audit info'!A:D,2,FALSE)</f>
        <v>Qualified</v>
      </c>
      <c r="AX216" s="103" t="str">
        <f>VLOOKUP(B216,'[26]Audit info'!A:E,3,FALSE)</f>
        <v>Concerning</v>
      </c>
      <c r="AY216" s="36" t="e">
        <f>VLOOKUP(B216,'[26]List of intermediatie cities'!A:A,1,FALSE)</f>
        <v>#N/A</v>
      </c>
      <c r="AZ216" s="103" t="str">
        <f>VLOOKUP(B216,'[26]2021-22'!B:P,13,FALSE)</f>
        <v>M</v>
      </c>
      <c r="BA216" s="103" t="s">
        <v>499</v>
      </c>
      <c r="BB216" s="103" t="str">
        <f>VLOOKUP(B216,'[26]2020-21'!B:P,13,FALSE)</f>
        <v>M</v>
      </c>
      <c r="BC216" s="103" t="s">
        <v>499</v>
      </c>
      <c r="BD216" s="103" t="str">
        <f>VLOOKUP(B216,'[26]NT funded.unfunded'!$A:$AA,27,FALSE)</f>
        <v>Undetermined</v>
      </c>
      <c r="BE216" s="103">
        <v>1</v>
      </c>
    </row>
    <row r="217" spans="1:57" ht="18.75" customHeight="1" x14ac:dyDescent="0.3">
      <c r="A217" s="112">
        <v>210</v>
      </c>
      <c r="B217" s="62">
        <v>848</v>
      </c>
      <c r="C217" s="113" t="s">
        <v>256</v>
      </c>
      <c r="D217" s="113" t="s">
        <v>429</v>
      </c>
      <c r="E217" s="113" t="s">
        <v>434</v>
      </c>
      <c r="F217" s="62" t="s">
        <v>294</v>
      </c>
      <c r="G217" s="62" t="s">
        <v>294</v>
      </c>
      <c r="H217" s="113" t="s">
        <v>315</v>
      </c>
      <c r="I217" s="62" t="s">
        <v>432</v>
      </c>
      <c r="J217" s="62" t="s">
        <v>404</v>
      </c>
      <c r="K217" s="123" t="s">
        <v>5</v>
      </c>
      <c r="L217" s="115" t="s">
        <v>1</v>
      </c>
      <c r="M217" s="116" t="s">
        <v>498</v>
      </c>
      <c r="N217" s="124" t="s">
        <v>420</v>
      </c>
      <c r="O217" s="62" t="s">
        <v>432</v>
      </c>
      <c r="P217" s="62">
        <v>0</v>
      </c>
      <c r="Q217" s="62" t="e">
        <v>#VALUE!</v>
      </c>
      <c r="R217" s="115">
        <v>892</v>
      </c>
      <c r="S217" s="115">
        <v>68</v>
      </c>
      <c r="T217" s="115">
        <v>88.2</v>
      </c>
      <c r="U217" s="62" t="s">
        <v>404</v>
      </c>
      <c r="V217" s="118">
        <v>71760520</v>
      </c>
      <c r="W217" s="62" t="s">
        <v>404</v>
      </c>
      <c r="X217" s="62" t="s">
        <v>432</v>
      </c>
      <c r="Y217" s="62" t="s">
        <v>432</v>
      </c>
      <c r="Z217" s="62" t="s">
        <v>1</v>
      </c>
      <c r="AA217" s="115" t="s">
        <v>1</v>
      </c>
      <c r="AB217" s="119">
        <v>989.73</v>
      </c>
      <c r="AC217" s="118">
        <v>462900449</v>
      </c>
      <c r="AD217" s="118">
        <v>46770344</v>
      </c>
      <c r="AE217" s="120">
        <v>133.1</v>
      </c>
      <c r="AF217" s="121">
        <v>1.1000000000000001</v>
      </c>
      <c r="AG217" s="115">
        <v>3.78</v>
      </c>
      <c r="AH217" s="115">
        <v>19.12</v>
      </c>
      <c r="AI217" s="120">
        <v>19.46</v>
      </c>
      <c r="AJ217" s="121">
        <v>188.46</v>
      </c>
      <c r="AK217" s="115" t="s">
        <v>404</v>
      </c>
      <c r="AL217" s="115" t="s">
        <v>432</v>
      </c>
      <c r="AM217" s="115">
        <v>23.5</v>
      </c>
      <c r="AN217" s="115" t="s">
        <v>432</v>
      </c>
      <c r="AO217" s="115">
        <v>0</v>
      </c>
      <c r="AP217" s="115">
        <v>0</v>
      </c>
      <c r="AQ217" s="120">
        <v>0</v>
      </c>
      <c r="AR217" s="104">
        <f>VLOOKUP(B217,[26]Budget!B:M,10,FALSE)</f>
        <v>519666499</v>
      </c>
      <c r="AS217" s="103">
        <v>1</v>
      </c>
      <c r="AT217" s="103">
        <v>1</v>
      </c>
      <c r="AU217" s="103">
        <f t="shared" si="3"/>
        <v>848</v>
      </c>
      <c r="AV217" s="62">
        <v>877</v>
      </c>
      <c r="AW217" s="103" t="str">
        <f>VLOOKUP(B217,'[26]Audit info'!A:D,2,FALSE)</f>
        <v>Qualified</v>
      </c>
      <c r="AX217" s="103" t="str">
        <f>VLOOKUP(B217,'[26]Audit info'!A:E,3,FALSE)</f>
        <v>Concerning</v>
      </c>
      <c r="AY217" s="36" t="e">
        <f>VLOOKUP(B217,'[26]List of intermediatie cities'!A:A,1,FALSE)</f>
        <v>#N/A</v>
      </c>
      <c r="AZ217" s="103" t="str">
        <f>VLOOKUP(B217,'[26]2021-22'!B:P,13,FALSE)</f>
        <v>M</v>
      </c>
      <c r="BA217" s="103" t="s">
        <v>499</v>
      </c>
      <c r="BB217" s="103" t="str">
        <f>VLOOKUP(B217,'[26]2020-21'!B:P,13,FALSE)</f>
        <v>M</v>
      </c>
      <c r="BC217" s="103" t="s">
        <v>499</v>
      </c>
      <c r="BD217" s="103" t="str">
        <f>VLOOKUP(B217,'[26]NT funded.unfunded'!$A:$AA,27,FALSE)</f>
        <v>Unfunded</v>
      </c>
      <c r="BE217" s="103">
        <v>1</v>
      </c>
    </row>
    <row r="218" spans="1:57" ht="18.75" customHeight="1" x14ac:dyDescent="0.3">
      <c r="A218" s="112">
        <v>211</v>
      </c>
      <c r="B218" s="62">
        <v>849</v>
      </c>
      <c r="C218" s="113" t="s">
        <v>23</v>
      </c>
      <c r="D218" s="113" t="s">
        <v>429</v>
      </c>
      <c r="E218" s="113" t="s">
        <v>430</v>
      </c>
      <c r="F218" s="62" t="s">
        <v>294</v>
      </c>
      <c r="G218" s="62" t="s">
        <v>294</v>
      </c>
      <c r="H218" s="113" t="s">
        <v>315</v>
      </c>
      <c r="I218" s="62" t="s">
        <v>432</v>
      </c>
      <c r="J218" s="62" t="s">
        <v>404</v>
      </c>
      <c r="K218" s="127" t="s">
        <v>3</v>
      </c>
      <c r="L218" s="115" t="s">
        <v>1</v>
      </c>
      <c r="M218" s="115" t="s">
        <v>1</v>
      </c>
      <c r="N218" s="125" t="s">
        <v>501</v>
      </c>
      <c r="O218" s="62" t="s">
        <v>404</v>
      </c>
      <c r="P218" s="62">
        <v>0</v>
      </c>
      <c r="Q218" s="62" t="e">
        <v>#VALUE!</v>
      </c>
      <c r="R218" s="115">
        <v>67</v>
      </c>
      <c r="S218" s="115">
        <v>185</v>
      </c>
      <c r="T218" s="115">
        <v>75.8</v>
      </c>
      <c r="U218" s="62" t="s">
        <v>432</v>
      </c>
      <c r="V218" s="118">
        <v>0</v>
      </c>
      <c r="W218" s="62" t="s">
        <v>432</v>
      </c>
      <c r="X218" s="62" t="s">
        <v>404</v>
      </c>
      <c r="Y218" s="62" t="s">
        <v>432</v>
      </c>
      <c r="Z218" s="62" t="s">
        <v>432</v>
      </c>
      <c r="AA218" s="115">
        <v>0</v>
      </c>
      <c r="AB218" s="119">
        <v>38.96</v>
      </c>
      <c r="AC218" s="118">
        <v>3624061</v>
      </c>
      <c r="AD218" s="118">
        <v>9301594</v>
      </c>
      <c r="AE218" s="120">
        <v>44.7</v>
      </c>
      <c r="AF218" s="121">
        <v>4.38</v>
      </c>
      <c r="AG218" s="115">
        <v>1.1000000000000001</v>
      </c>
      <c r="AH218" s="115">
        <v>0</v>
      </c>
      <c r="AI218" s="120">
        <v>0</v>
      </c>
      <c r="AJ218" s="121">
        <v>35.5</v>
      </c>
      <c r="AK218" s="115" t="s">
        <v>432</v>
      </c>
      <c r="AL218" s="115" t="s">
        <v>404</v>
      </c>
      <c r="AM218" s="115">
        <v>146.9</v>
      </c>
      <c r="AN218" s="115" t="s">
        <v>432</v>
      </c>
      <c r="AO218" s="115">
        <v>0</v>
      </c>
      <c r="AP218" s="115">
        <v>0</v>
      </c>
      <c r="AQ218" s="120">
        <v>1</v>
      </c>
      <c r="AR218" s="104">
        <f>VLOOKUP(B218,[26]Budget!B:M,10,FALSE)</f>
        <v>84549000</v>
      </c>
      <c r="AS218" s="103">
        <v>1</v>
      </c>
      <c r="AT218" s="103">
        <v>1</v>
      </c>
      <c r="AU218" s="103">
        <f t="shared" si="3"/>
        <v>849</v>
      </c>
      <c r="AV218" s="62">
        <v>878</v>
      </c>
      <c r="AW218" s="103" t="str">
        <f>VLOOKUP(B218,'[26]Audit info'!A:D,2,FALSE)</f>
        <v>Financially unqualified with no findings on predetermined objectives or compliance with laws and regulations</v>
      </c>
      <c r="AX218" s="103" t="str">
        <f>VLOOKUP(B218,'[26]Audit info'!A:E,3,FALSE)</f>
        <v>Going concern risk / adverse / disclaimer</v>
      </c>
      <c r="AY218" s="36" t="e">
        <f>VLOOKUP(B218,'[26]List of intermediatie cities'!A:A,1,FALSE)</f>
        <v>#N/A</v>
      </c>
      <c r="AZ218" s="103" t="str">
        <f>VLOOKUP(B218,'[26]2021-22'!B:P,13,FALSE)</f>
        <v>F</v>
      </c>
      <c r="BA218" s="103" t="s">
        <v>504</v>
      </c>
      <c r="BB218" s="103" t="str">
        <f>VLOOKUP(B218,'[26]2020-21'!B:P,13,FALSE)</f>
        <v>F</v>
      </c>
      <c r="BC218" s="103" t="s">
        <v>504</v>
      </c>
      <c r="BD218" s="103" t="str">
        <f>VLOOKUP(B218,'[26]NT funded.unfunded'!$A:$AA,27,FALSE)</f>
        <v>Funded</v>
      </c>
    </row>
    <row r="219" spans="1:57" ht="18" customHeight="1" x14ac:dyDescent="0.3">
      <c r="A219" s="112">
        <v>212</v>
      </c>
      <c r="B219" s="62">
        <v>850</v>
      </c>
      <c r="C219" s="113" t="s">
        <v>239</v>
      </c>
      <c r="D219" s="113" t="s">
        <v>429</v>
      </c>
      <c r="E219" s="113" t="s">
        <v>434</v>
      </c>
      <c r="F219" s="62" t="s">
        <v>294</v>
      </c>
      <c r="G219" s="62" t="s">
        <v>294</v>
      </c>
      <c r="H219" s="113" t="s">
        <v>315</v>
      </c>
      <c r="I219" s="62" t="s">
        <v>432</v>
      </c>
      <c r="J219" s="62" t="s">
        <v>404</v>
      </c>
      <c r="K219" s="123" t="s">
        <v>5</v>
      </c>
      <c r="L219" s="116" t="s">
        <v>498</v>
      </c>
      <c r="M219" s="116" t="s">
        <v>498</v>
      </c>
      <c r="N219" s="125" t="s">
        <v>501</v>
      </c>
      <c r="O219" s="62" t="s">
        <v>404</v>
      </c>
      <c r="P219" s="62">
        <v>0</v>
      </c>
      <c r="Q219" s="62" t="e">
        <v>#VALUE!</v>
      </c>
      <c r="R219" s="115">
        <v>574</v>
      </c>
      <c r="S219" s="115">
        <v>85</v>
      </c>
      <c r="T219" s="115">
        <v>91.7</v>
      </c>
      <c r="U219" s="62" t="s">
        <v>404</v>
      </c>
      <c r="V219" s="118">
        <v>8637118</v>
      </c>
      <c r="W219" s="62" t="s">
        <v>404</v>
      </c>
      <c r="X219" s="62" t="s">
        <v>432</v>
      </c>
      <c r="Y219" s="62" t="s">
        <v>432</v>
      </c>
      <c r="Z219" s="62" t="s">
        <v>1</v>
      </c>
      <c r="AA219" s="115" t="s">
        <v>1</v>
      </c>
      <c r="AB219" s="119" t="s">
        <v>1</v>
      </c>
      <c r="AC219" s="118" t="s">
        <v>1</v>
      </c>
      <c r="AD219" s="118" t="s">
        <v>1</v>
      </c>
      <c r="AE219" s="120">
        <v>73.7</v>
      </c>
      <c r="AF219" s="121">
        <v>2</v>
      </c>
      <c r="AG219" s="115">
        <v>18.100000000000001</v>
      </c>
      <c r="AH219" s="115">
        <v>8.2200000000000006</v>
      </c>
      <c r="AI219" s="120">
        <v>24.89</v>
      </c>
      <c r="AJ219" s="121">
        <v>135.30000000000001</v>
      </c>
      <c r="AK219" s="115" t="s">
        <v>404</v>
      </c>
      <c r="AL219" s="115" t="s">
        <v>432</v>
      </c>
      <c r="AM219" s="115">
        <v>30.3</v>
      </c>
      <c r="AN219" s="115" t="s">
        <v>404</v>
      </c>
      <c r="AO219" s="115">
        <v>0</v>
      </c>
      <c r="AP219" s="115">
        <v>0</v>
      </c>
      <c r="AQ219" s="120">
        <v>1</v>
      </c>
      <c r="AR219" s="104">
        <f>VLOOKUP(B219,[26]Budget!B:M,10,FALSE)</f>
        <v>123147258</v>
      </c>
      <c r="AS219" s="103">
        <v>1</v>
      </c>
      <c r="AT219" s="103">
        <v>1</v>
      </c>
      <c r="AU219" s="103">
        <f t="shared" si="3"/>
        <v>850</v>
      </c>
      <c r="AV219" s="62">
        <v>879</v>
      </c>
      <c r="AW219" s="103" t="str">
        <f>VLOOKUP(B219,'[26]Audit info'!A:D,2,FALSE)</f>
        <v>Qualified</v>
      </c>
      <c r="AX219" s="103" t="str">
        <f>VLOOKUP(B219,'[26]Audit info'!A:E,3,FALSE)</f>
        <v>Going concern risk / adverse / disclaimer</v>
      </c>
      <c r="AY219" s="36" t="e">
        <f>VLOOKUP(B219,'[26]List of intermediatie cities'!A:A,1,FALSE)</f>
        <v>#N/A</v>
      </c>
      <c r="AZ219" s="103" t="str">
        <f>VLOOKUP(B219,'[26]2021-22'!B:P,13,FALSE)</f>
        <v>F</v>
      </c>
      <c r="BA219" s="103" t="s">
        <v>504</v>
      </c>
      <c r="BB219" s="103" t="str">
        <f>VLOOKUP(B219,'[26]2020-21'!B:P,13,FALSE)</f>
        <v>M</v>
      </c>
      <c r="BC219" s="103" t="s">
        <v>503</v>
      </c>
      <c r="BD219" s="103" t="str">
        <f>VLOOKUP(B219,'[26]NT funded.unfunded'!$A:$AA,27,FALSE)</f>
        <v>Unfunded</v>
      </c>
      <c r="BE219" s="103">
        <v>1</v>
      </c>
    </row>
    <row r="220" spans="1:57" ht="18.75" customHeight="1" x14ac:dyDescent="0.3">
      <c r="A220" s="112">
        <v>213</v>
      </c>
      <c r="B220" s="62">
        <v>851</v>
      </c>
      <c r="C220" s="113" t="s">
        <v>240</v>
      </c>
      <c r="D220" s="113" t="s">
        <v>429</v>
      </c>
      <c r="E220" s="113" t="s">
        <v>434</v>
      </c>
      <c r="F220" s="62" t="s">
        <v>294</v>
      </c>
      <c r="G220" s="62" t="s">
        <v>294</v>
      </c>
      <c r="H220" s="113" t="s">
        <v>349</v>
      </c>
      <c r="I220" s="62" t="s">
        <v>432</v>
      </c>
      <c r="J220" s="62" t="s">
        <v>404</v>
      </c>
      <c r="K220" s="123" t="s">
        <v>5</v>
      </c>
      <c r="L220" s="116" t="s">
        <v>498</v>
      </c>
      <c r="M220" s="116" t="s">
        <v>498</v>
      </c>
      <c r="N220" s="125" t="s">
        <v>501</v>
      </c>
      <c r="O220" s="62" t="s">
        <v>404</v>
      </c>
      <c r="P220" s="62">
        <v>0</v>
      </c>
      <c r="Q220" s="62" t="e">
        <v>#VALUE!</v>
      </c>
      <c r="R220" s="115">
        <v>502</v>
      </c>
      <c r="S220" s="115">
        <v>128</v>
      </c>
      <c r="T220" s="115">
        <v>77.3</v>
      </c>
      <c r="U220" s="62" t="s">
        <v>404</v>
      </c>
      <c r="V220" s="118">
        <v>117896276</v>
      </c>
      <c r="W220" s="62" t="s">
        <v>404</v>
      </c>
      <c r="X220" s="62" t="s">
        <v>432</v>
      </c>
      <c r="Y220" s="62" t="s">
        <v>432</v>
      </c>
      <c r="Z220" s="62" t="s">
        <v>1</v>
      </c>
      <c r="AA220" s="115" t="s">
        <v>1</v>
      </c>
      <c r="AB220" s="119" t="s">
        <v>1</v>
      </c>
      <c r="AC220" s="118" t="s">
        <v>1</v>
      </c>
      <c r="AD220" s="118" t="s">
        <v>1</v>
      </c>
      <c r="AE220" s="120">
        <v>75</v>
      </c>
      <c r="AF220" s="121">
        <v>0.15</v>
      </c>
      <c r="AG220" s="115">
        <v>24.43</v>
      </c>
      <c r="AH220" s="115">
        <v>6.78</v>
      </c>
      <c r="AI220" s="120">
        <v>10.23</v>
      </c>
      <c r="AJ220" s="121">
        <v>77.34</v>
      </c>
      <c r="AK220" s="115" t="s">
        <v>404</v>
      </c>
      <c r="AL220" s="115" t="s">
        <v>432</v>
      </c>
      <c r="AM220" s="115">
        <v>58.7</v>
      </c>
      <c r="AN220" s="115" t="s">
        <v>432</v>
      </c>
      <c r="AO220" s="115">
        <v>49</v>
      </c>
      <c r="AP220" s="115">
        <v>17</v>
      </c>
      <c r="AQ220" s="120" t="s">
        <v>500</v>
      </c>
      <c r="AR220" s="104">
        <f>VLOOKUP(B220,[26]Budget!B:M,10,FALSE)</f>
        <v>356987000</v>
      </c>
      <c r="AS220" s="103">
        <v>1</v>
      </c>
      <c r="AT220" s="103">
        <v>1</v>
      </c>
      <c r="AU220" s="103">
        <f t="shared" si="3"/>
        <v>851</v>
      </c>
      <c r="AV220" s="62">
        <v>880</v>
      </c>
      <c r="AW220" s="103" t="str">
        <f>VLOOKUP(B220,'[26]Audit info'!A:D,2,FALSE)</f>
        <v>Qualified</v>
      </c>
      <c r="AX220" s="103" t="str">
        <f>VLOOKUP(B220,'[26]Audit info'!A:E,3,FALSE)</f>
        <v>Going concern risk / adverse / disclaimer</v>
      </c>
      <c r="AY220" s="36" t="e">
        <f>VLOOKUP(B220,'[26]List of intermediatie cities'!A:A,1,FALSE)</f>
        <v>#N/A</v>
      </c>
      <c r="AZ220" s="103" t="str">
        <f>VLOOKUP(B220,'[26]2021-22'!B:P,13,FALSE)</f>
        <v>M</v>
      </c>
      <c r="BA220" s="103" t="s">
        <v>503</v>
      </c>
      <c r="BB220" s="103" t="str">
        <f>VLOOKUP(B220,'[26]2020-21'!B:P,13,FALSE)</f>
        <v>M</v>
      </c>
      <c r="BC220" s="103" t="s">
        <v>503</v>
      </c>
      <c r="BD220" s="103" t="str">
        <f>VLOOKUP(B220,'[26]NT funded.unfunded'!$A:$AA,27,FALSE)</f>
        <v>Unfunded</v>
      </c>
      <c r="BE220" s="103">
        <v>1</v>
      </c>
    </row>
    <row r="221" spans="1:57" ht="18.75" customHeight="1" x14ac:dyDescent="0.3">
      <c r="A221" s="112">
        <v>214</v>
      </c>
      <c r="B221" s="62">
        <v>852</v>
      </c>
      <c r="C221" s="113" t="s">
        <v>283</v>
      </c>
      <c r="D221" s="113" t="s">
        <v>429</v>
      </c>
      <c r="E221" s="113" t="s">
        <v>434</v>
      </c>
      <c r="F221" s="62" t="s">
        <v>294</v>
      </c>
      <c r="G221" s="62" t="s">
        <v>294</v>
      </c>
      <c r="H221" s="113" t="s">
        <v>349</v>
      </c>
      <c r="I221" s="62" t="s">
        <v>1</v>
      </c>
      <c r="J221" s="62" t="s">
        <v>1</v>
      </c>
      <c r="K221" s="129" t="s">
        <v>8</v>
      </c>
      <c r="L221" s="115" t="s">
        <v>1</v>
      </c>
      <c r="M221" s="115" t="s">
        <v>1</v>
      </c>
      <c r="N221" s="130" t="s">
        <v>1</v>
      </c>
      <c r="O221" s="62" t="s">
        <v>1</v>
      </c>
      <c r="P221" s="62" t="s">
        <v>1</v>
      </c>
      <c r="Q221" s="62" t="s">
        <v>1</v>
      </c>
      <c r="R221" s="115" t="s">
        <v>1</v>
      </c>
      <c r="S221" s="115" t="s">
        <v>1</v>
      </c>
      <c r="T221" s="115" t="s">
        <v>1</v>
      </c>
      <c r="U221" s="62" t="s">
        <v>1</v>
      </c>
      <c r="V221" s="118" t="s">
        <v>1</v>
      </c>
      <c r="W221" s="62" t="s">
        <v>1</v>
      </c>
      <c r="X221" s="62" t="s">
        <v>1</v>
      </c>
      <c r="Y221" s="62" t="s">
        <v>1</v>
      </c>
      <c r="Z221" s="62" t="s">
        <v>1</v>
      </c>
      <c r="AA221" s="115" t="s">
        <v>1</v>
      </c>
      <c r="AB221" s="119" t="s">
        <v>1</v>
      </c>
      <c r="AC221" s="118" t="s">
        <v>1</v>
      </c>
      <c r="AD221" s="118" t="s">
        <v>1</v>
      </c>
      <c r="AE221" s="120" t="s">
        <v>1</v>
      </c>
      <c r="AF221" s="121" t="s">
        <v>1</v>
      </c>
      <c r="AG221" s="115" t="s">
        <v>1</v>
      </c>
      <c r="AH221" s="115" t="s">
        <v>1</v>
      </c>
      <c r="AI221" s="120" t="s">
        <v>1</v>
      </c>
      <c r="AJ221" s="121" t="s">
        <v>1</v>
      </c>
      <c r="AK221" s="115" t="s">
        <v>1</v>
      </c>
      <c r="AL221" s="115" t="s">
        <v>1</v>
      </c>
      <c r="AM221" s="115" t="s">
        <v>1</v>
      </c>
      <c r="AN221" s="115" t="s">
        <v>1</v>
      </c>
      <c r="AO221" s="115" t="s">
        <v>1</v>
      </c>
      <c r="AP221" s="115" t="s">
        <v>1</v>
      </c>
      <c r="AQ221" s="120">
        <v>0</v>
      </c>
      <c r="AR221" s="104">
        <f>VLOOKUP(B221,[26]Budget!B:M,10,FALSE)</f>
        <v>124440556</v>
      </c>
      <c r="AS221" s="103">
        <v>3</v>
      </c>
      <c r="AU221" s="103" t="e">
        <f t="shared" si="3"/>
        <v>#N/A</v>
      </c>
      <c r="AV221" s="62">
        <v>881</v>
      </c>
      <c r="AW221" s="103">
        <f>VLOOKUP(B221,'[26]Audit info'!A:D,2,FALSE)</f>
        <v>0</v>
      </c>
      <c r="AX221" s="103" t="str">
        <f>VLOOKUP(B221,'[26]Audit info'!A:E,3,FALSE)</f>
        <v>Not assessed</v>
      </c>
      <c r="AY221" s="36" t="e">
        <f>VLOOKUP(B221,'[26]List of intermediatie cities'!A:A,1,FALSE)</f>
        <v>#N/A</v>
      </c>
      <c r="AZ221" s="103" t="str">
        <f>VLOOKUP(B221,'[26]2021-22'!B:P,13,FALSE)</f>
        <v>F</v>
      </c>
      <c r="BB221" s="103">
        <f>VLOOKUP(B221,'[26]2020-21'!B:P,13,FALSE)</f>
        <v>1</v>
      </c>
      <c r="BD221" s="103" t="str">
        <f>VLOOKUP(B221,'[26]NT funded.unfunded'!$A:$AA,27,FALSE)</f>
        <v>Funded</v>
      </c>
    </row>
    <row r="222" spans="1:57" ht="18.75" customHeight="1" x14ac:dyDescent="0.3">
      <c r="A222" s="112">
        <v>215</v>
      </c>
      <c r="B222" s="62">
        <v>853</v>
      </c>
      <c r="C222" s="113" t="s">
        <v>148</v>
      </c>
      <c r="D222" s="113" t="s">
        <v>429</v>
      </c>
      <c r="E222" s="113" t="s">
        <v>430</v>
      </c>
      <c r="F222" s="62" t="s">
        <v>294</v>
      </c>
      <c r="G222" s="62" t="s">
        <v>294</v>
      </c>
      <c r="H222" s="113" t="s">
        <v>349</v>
      </c>
      <c r="I222" s="62" t="s">
        <v>432</v>
      </c>
      <c r="J222" s="62" t="s">
        <v>404</v>
      </c>
      <c r="K222" s="114" t="s">
        <v>4</v>
      </c>
      <c r="L222" s="115" t="s">
        <v>1</v>
      </c>
      <c r="M222" s="116" t="s">
        <v>498</v>
      </c>
      <c r="N222" s="125" t="s">
        <v>501</v>
      </c>
      <c r="O222" s="62" t="s">
        <v>404</v>
      </c>
      <c r="P222" s="62">
        <v>0</v>
      </c>
      <c r="Q222" s="62" t="e">
        <v>#VALUE!</v>
      </c>
      <c r="R222" s="115">
        <v>49</v>
      </c>
      <c r="S222" s="115">
        <v>44</v>
      </c>
      <c r="T222" s="115">
        <v>84</v>
      </c>
      <c r="U222" s="62" t="s">
        <v>404</v>
      </c>
      <c r="V222" s="118">
        <v>1803070</v>
      </c>
      <c r="W222" s="62" t="s">
        <v>404</v>
      </c>
      <c r="X222" s="62" t="s">
        <v>404</v>
      </c>
      <c r="Y222" s="62" t="s">
        <v>432</v>
      </c>
      <c r="Z222" s="62" t="s">
        <v>432</v>
      </c>
      <c r="AA222" s="115">
        <v>945211</v>
      </c>
      <c r="AB222" s="119">
        <v>423.7</v>
      </c>
      <c r="AC222" s="118">
        <v>2579789</v>
      </c>
      <c r="AD222" s="118">
        <v>608869</v>
      </c>
      <c r="AE222" s="120">
        <v>71</v>
      </c>
      <c r="AF222" s="121">
        <v>7</v>
      </c>
      <c r="AG222" s="115">
        <v>2</v>
      </c>
      <c r="AH222" s="115">
        <v>0</v>
      </c>
      <c r="AI222" s="120">
        <v>0</v>
      </c>
      <c r="AJ222" s="121">
        <v>28</v>
      </c>
      <c r="AK222" s="115" t="s">
        <v>432</v>
      </c>
      <c r="AL222" s="115" t="s">
        <v>432</v>
      </c>
      <c r="AM222" s="115">
        <v>9</v>
      </c>
      <c r="AN222" s="115" t="s">
        <v>404</v>
      </c>
      <c r="AO222" s="115">
        <v>0</v>
      </c>
      <c r="AP222" s="115">
        <v>0</v>
      </c>
      <c r="AQ222" s="120">
        <v>1</v>
      </c>
      <c r="AR222" s="104">
        <f>VLOOKUP(B222,[26]Budget!B:M,10,FALSE)</f>
        <v>71048000</v>
      </c>
      <c r="AS222" s="103">
        <v>1</v>
      </c>
      <c r="AT222" s="103">
        <v>1</v>
      </c>
      <c r="AU222" s="103">
        <f t="shared" si="3"/>
        <v>853</v>
      </c>
      <c r="AV222" s="62">
        <v>883</v>
      </c>
      <c r="AW222" s="103" t="str">
        <f>VLOOKUP(B222,'[26]Audit info'!A:D,2,FALSE)</f>
        <v>Financially unqualified with findings on predetermined objectives and/or compliance with laws and regulations</v>
      </c>
      <c r="AX222" s="103" t="str">
        <f>VLOOKUP(B222,'[26]Audit info'!A:E,3,FALSE)</f>
        <v>Going concern risk / adverse / disclaimer</v>
      </c>
      <c r="AY222" s="36" t="e">
        <f>VLOOKUP(B222,'[26]List of intermediatie cities'!A:A,1,FALSE)</f>
        <v>#N/A</v>
      </c>
      <c r="AZ222" s="103" t="str">
        <f>VLOOKUP(B222,'[26]2021-22'!B:P,13,FALSE)</f>
        <v>F</v>
      </c>
      <c r="BA222" s="103" t="s">
        <v>504</v>
      </c>
      <c r="BB222" s="103" t="str">
        <f>VLOOKUP(B222,'[26]2020-21'!B:P,13,FALSE)</f>
        <v>F</v>
      </c>
      <c r="BC222" s="103" t="s">
        <v>504</v>
      </c>
      <c r="BD222" s="103" t="str">
        <f>VLOOKUP(B222,'[26]NT funded.unfunded'!$A:$AA,27,FALSE)</f>
        <v>Funded</v>
      </c>
      <c r="BE222" s="103">
        <v>1</v>
      </c>
    </row>
    <row r="223" spans="1:57" ht="18.75" customHeight="1" x14ac:dyDescent="0.3">
      <c r="A223" s="112">
        <v>216</v>
      </c>
      <c r="B223" s="62">
        <v>854</v>
      </c>
      <c r="C223" s="113" t="s">
        <v>252</v>
      </c>
      <c r="D223" s="113" t="s">
        <v>429</v>
      </c>
      <c r="E223" s="113" t="s">
        <v>434</v>
      </c>
      <c r="F223" s="62" t="s">
        <v>294</v>
      </c>
      <c r="G223" s="62" t="s">
        <v>294</v>
      </c>
      <c r="H223" s="113" t="s">
        <v>349</v>
      </c>
      <c r="I223" s="62" t="s">
        <v>404</v>
      </c>
      <c r="J223" s="62" t="s">
        <v>404</v>
      </c>
      <c r="K223" s="123" t="s">
        <v>5</v>
      </c>
      <c r="L223" s="116" t="s">
        <v>498</v>
      </c>
      <c r="M223" s="116" t="s">
        <v>498</v>
      </c>
      <c r="N223" s="124" t="s">
        <v>420</v>
      </c>
      <c r="O223" s="62" t="s">
        <v>432</v>
      </c>
      <c r="P223" s="62">
        <v>0</v>
      </c>
      <c r="Q223" s="62" t="e">
        <v>#VALUE!</v>
      </c>
      <c r="R223" s="115">
        <v>1838</v>
      </c>
      <c r="S223" s="115">
        <v>135</v>
      </c>
      <c r="T223" s="115">
        <v>93.2</v>
      </c>
      <c r="U223" s="62" t="s">
        <v>404</v>
      </c>
      <c r="V223" s="118">
        <v>16125411</v>
      </c>
      <c r="W223" s="62" t="s">
        <v>404</v>
      </c>
      <c r="X223" s="62" t="s">
        <v>432</v>
      </c>
      <c r="Y223" s="62" t="s">
        <v>432</v>
      </c>
      <c r="Z223" s="62" t="s">
        <v>1</v>
      </c>
      <c r="AA223" s="115" t="s">
        <v>1</v>
      </c>
      <c r="AB223" s="119" t="s">
        <v>1</v>
      </c>
      <c r="AC223" s="118" t="s">
        <v>1</v>
      </c>
      <c r="AD223" s="118" t="s">
        <v>1</v>
      </c>
      <c r="AE223" s="120">
        <v>625</v>
      </c>
      <c r="AF223" s="121">
        <v>0.1</v>
      </c>
      <c r="AG223" s="115">
        <v>10</v>
      </c>
      <c r="AH223" s="115">
        <v>80.099999999999994</v>
      </c>
      <c r="AI223" s="120">
        <v>36.6</v>
      </c>
      <c r="AJ223" s="121">
        <v>1198.9000000000001</v>
      </c>
      <c r="AK223" s="115" t="s">
        <v>404</v>
      </c>
      <c r="AL223" s="115" t="s">
        <v>432</v>
      </c>
      <c r="AM223" s="115">
        <v>7.1</v>
      </c>
      <c r="AN223" s="115" t="s">
        <v>404</v>
      </c>
      <c r="AO223" s="115">
        <v>4.5999999999999996</v>
      </c>
      <c r="AP223" s="115">
        <v>2.8</v>
      </c>
      <c r="AQ223" s="120">
        <v>0</v>
      </c>
      <c r="AR223" s="104">
        <f>VLOOKUP(B223,[26]Budget!B:M,10,FALSE)</f>
        <v>103604000</v>
      </c>
      <c r="AS223" s="103">
        <v>1</v>
      </c>
      <c r="AT223" s="103">
        <v>1</v>
      </c>
      <c r="AU223" s="103">
        <f t="shared" si="3"/>
        <v>854</v>
      </c>
      <c r="AV223" s="62">
        <v>884</v>
      </c>
      <c r="AW223" s="103" t="str">
        <f>VLOOKUP(B223,'[26]Audit info'!A:D,2,FALSE)</f>
        <v>Qualified</v>
      </c>
      <c r="AX223" s="103" t="str">
        <f>VLOOKUP(B223,'[26]Audit info'!A:E,3,FALSE)</f>
        <v>Concerning</v>
      </c>
      <c r="AY223" s="36" t="e">
        <f>VLOOKUP(B223,'[26]List of intermediatie cities'!A:A,1,FALSE)</f>
        <v>#N/A</v>
      </c>
      <c r="AZ223" s="103" t="str">
        <f>VLOOKUP(B223,'[26]2021-22'!B:P,13,FALSE)</f>
        <v>M</v>
      </c>
      <c r="BA223" s="103" t="s">
        <v>499</v>
      </c>
      <c r="BB223" s="103" t="str">
        <f>VLOOKUP(B223,'[26]2020-21'!B:P,13,FALSE)</f>
        <v>M</v>
      </c>
      <c r="BC223" s="103" t="s">
        <v>499</v>
      </c>
      <c r="BD223" s="103" t="str">
        <f>VLOOKUP(B223,'[26]NT funded.unfunded'!$A:$AA,27,FALSE)</f>
        <v>Unfunded</v>
      </c>
      <c r="BE223" s="103">
        <v>1</v>
      </c>
    </row>
    <row r="224" spans="1:57" ht="18" customHeight="1" x14ac:dyDescent="0.3">
      <c r="A224" s="112">
        <v>217</v>
      </c>
      <c r="B224" s="62">
        <v>855</v>
      </c>
      <c r="C224" s="113" t="s">
        <v>247</v>
      </c>
      <c r="D224" s="113" t="s">
        <v>429</v>
      </c>
      <c r="E224" s="113" t="s">
        <v>434</v>
      </c>
      <c r="F224" s="62" t="s">
        <v>294</v>
      </c>
      <c r="G224" s="62" t="s">
        <v>294</v>
      </c>
      <c r="H224" s="113" t="s">
        <v>349</v>
      </c>
      <c r="I224" s="62" t="s">
        <v>432</v>
      </c>
      <c r="J224" s="62" t="s">
        <v>404</v>
      </c>
      <c r="K224" s="123" t="s">
        <v>5</v>
      </c>
      <c r="L224" s="116" t="s">
        <v>498</v>
      </c>
      <c r="M224" s="116" t="s">
        <v>498</v>
      </c>
      <c r="N224" s="124" t="s">
        <v>420</v>
      </c>
      <c r="O224" s="62" t="s">
        <v>432</v>
      </c>
      <c r="P224" s="62">
        <v>0</v>
      </c>
      <c r="Q224" s="62" t="e">
        <v>#VALUE!</v>
      </c>
      <c r="R224" s="115">
        <v>1199</v>
      </c>
      <c r="S224" s="115">
        <v>55</v>
      </c>
      <c r="T224" s="115">
        <v>73.2</v>
      </c>
      <c r="U224" s="62" t="s">
        <v>404</v>
      </c>
      <c r="V224" s="118">
        <v>97142000</v>
      </c>
      <c r="W224" s="62" t="s">
        <v>404</v>
      </c>
      <c r="X224" s="62" t="s">
        <v>432</v>
      </c>
      <c r="Y224" s="62" t="s">
        <v>432</v>
      </c>
      <c r="Z224" s="62" t="s">
        <v>432</v>
      </c>
      <c r="AA224" s="115">
        <v>0</v>
      </c>
      <c r="AB224" s="119">
        <v>1384.61</v>
      </c>
      <c r="AC224" s="118">
        <v>273078468</v>
      </c>
      <c r="AD224" s="118">
        <v>19722414</v>
      </c>
      <c r="AE224" s="120">
        <v>101.3</v>
      </c>
      <c r="AF224" s="121">
        <v>0.3</v>
      </c>
      <c r="AG224" s="115">
        <v>3.6</v>
      </c>
      <c r="AH224" s="115">
        <v>20.100000000000001</v>
      </c>
      <c r="AI224" s="120">
        <v>9.9</v>
      </c>
      <c r="AJ224" s="121">
        <v>221.8</v>
      </c>
      <c r="AK224" s="115" t="s">
        <v>404</v>
      </c>
      <c r="AL224" s="115" t="s">
        <v>404</v>
      </c>
      <c r="AM224" s="115">
        <v>25.1</v>
      </c>
      <c r="AN224" s="115" t="s">
        <v>404</v>
      </c>
      <c r="AO224" s="115">
        <v>47.2</v>
      </c>
      <c r="AP224" s="115">
        <v>36.1</v>
      </c>
      <c r="AQ224" s="120">
        <v>0</v>
      </c>
      <c r="AR224" s="104">
        <f>VLOOKUP(B224,[26]Budget!B:M,10,FALSE)</f>
        <v>218062000</v>
      </c>
      <c r="AS224" s="103">
        <v>1</v>
      </c>
      <c r="AT224" s="103">
        <v>1</v>
      </c>
      <c r="AU224" s="103">
        <f t="shared" si="3"/>
        <v>855</v>
      </c>
      <c r="AV224" s="62">
        <v>885</v>
      </c>
      <c r="AW224" s="103" t="str">
        <f>VLOOKUP(B224,'[26]Audit info'!A:D,2,FALSE)</f>
        <v>Qualified</v>
      </c>
      <c r="AX224" s="103" t="str">
        <f>VLOOKUP(B224,'[26]Audit info'!A:E,3,FALSE)</f>
        <v>Concerning</v>
      </c>
      <c r="AY224" s="36" t="e">
        <f>VLOOKUP(B224,'[26]List of intermediatie cities'!A:A,1,FALSE)</f>
        <v>#N/A</v>
      </c>
      <c r="AZ224" s="103" t="str">
        <f>VLOOKUP(B224,'[26]2021-22'!B:P,13,FALSE)</f>
        <v>F</v>
      </c>
      <c r="BA224" s="122" t="s">
        <v>503</v>
      </c>
      <c r="BB224" s="103" t="str">
        <f>VLOOKUP(B224,'[26]2020-21'!B:P,13,FALSE)</f>
        <v>F</v>
      </c>
      <c r="BC224" s="103" t="s">
        <v>503</v>
      </c>
      <c r="BD224" s="103" t="str">
        <f>VLOOKUP(B224,'[26]NT funded.unfunded'!$A:$AA,27,FALSE)</f>
        <v>Unfunded</v>
      </c>
      <c r="BE224" s="103">
        <v>1</v>
      </c>
    </row>
    <row r="225" spans="1:57" ht="18.75" customHeight="1" x14ac:dyDescent="0.3">
      <c r="A225" s="112">
        <v>218</v>
      </c>
      <c r="B225" s="62">
        <v>856</v>
      </c>
      <c r="C225" s="113" t="s">
        <v>244</v>
      </c>
      <c r="D225" s="113" t="s">
        <v>429</v>
      </c>
      <c r="E225" s="113" t="s">
        <v>434</v>
      </c>
      <c r="F225" s="62" t="s">
        <v>294</v>
      </c>
      <c r="G225" s="62" t="s">
        <v>294</v>
      </c>
      <c r="H225" s="113" t="s">
        <v>349</v>
      </c>
      <c r="I225" s="62" t="s">
        <v>432</v>
      </c>
      <c r="J225" s="62" t="s">
        <v>404</v>
      </c>
      <c r="K225" s="123" t="s">
        <v>5</v>
      </c>
      <c r="L225" s="116" t="s">
        <v>498</v>
      </c>
      <c r="M225" s="116" t="s">
        <v>498</v>
      </c>
      <c r="N225" s="125" t="s">
        <v>501</v>
      </c>
      <c r="O225" s="62" t="s">
        <v>404</v>
      </c>
      <c r="P225" s="62">
        <v>0</v>
      </c>
      <c r="Q225" s="62" t="e">
        <v>#VALUE!</v>
      </c>
      <c r="R225" s="115">
        <v>924</v>
      </c>
      <c r="S225" s="115">
        <v>179</v>
      </c>
      <c r="T225" s="115">
        <v>88.4</v>
      </c>
      <c r="U225" s="62" t="s">
        <v>404</v>
      </c>
      <c r="V225" s="118">
        <v>68738320</v>
      </c>
      <c r="W225" s="62" t="s">
        <v>404</v>
      </c>
      <c r="X225" s="62" t="s">
        <v>432</v>
      </c>
      <c r="Y225" s="62" t="s">
        <v>432</v>
      </c>
      <c r="Z225" s="62" t="s">
        <v>1</v>
      </c>
      <c r="AA225" s="115" t="s">
        <v>1</v>
      </c>
      <c r="AB225" s="119">
        <v>113283</v>
      </c>
      <c r="AC225" s="118">
        <v>234376861</v>
      </c>
      <c r="AD225" s="118">
        <v>206895</v>
      </c>
      <c r="AE225" s="120">
        <v>285</v>
      </c>
      <c r="AF225" s="121">
        <v>1.4</v>
      </c>
      <c r="AG225" s="115">
        <v>4</v>
      </c>
      <c r="AH225" s="115">
        <v>9.9499999999999993</v>
      </c>
      <c r="AI225" s="120">
        <v>57.81</v>
      </c>
      <c r="AJ225" s="121">
        <v>590.70000000000005</v>
      </c>
      <c r="AK225" s="115" t="s">
        <v>432</v>
      </c>
      <c r="AL225" s="115" t="s">
        <v>432</v>
      </c>
      <c r="AM225" s="115">
        <v>21.9</v>
      </c>
      <c r="AN225" s="115" t="s">
        <v>404</v>
      </c>
      <c r="AO225" s="115">
        <v>106</v>
      </c>
      <c r="AP225" s="115">
        <v>29.2</v>
      </c>
      <c r="AQ225" s="120">
        <v>4</v>
      </c>
      <c r="AR225" s="104">
        <f>VLOOKUP(B225,[26]Budget!B:M,10,FALSE)</f>
        <v>184334000</v>
      </c>
      <c r="AS225" s="103">
        <v>1</v>
      </c>
      <c r="AT225" s="103">
        <v>1</v>
      </c>
      <c r="AU225" s="103">
        <f t="shared" si="3"/>
        <v>856</v>
      </c>
      <c r="AV225" s="62">
        <v>886</v>
      </c>
      <c r="AW225" s="103" t="str">
        <f>VLOOKUP(B225,'[26]Audit info'!A:D,2,FALSE)</f>
        <v>Qualified</v>
      </c>
      <c r="AX225" s="103" t="str">
        <f>VLOOKUP(B225,'[26]Audit info'!A:E,3,FALSE)</f>
        <v>Going concern risk / adverse / disclaimer</v>
      </c>
      <c r="AY225" s="36" t="e">
        <f>VLOOKUP(B225,'[26]List of intermediatie cities'!A:A,1,FALSE)</f>
        <v>#N/A</v>
      </c>
      <c r="AZ225" s="103" t="str">
        <f>VLOOKUP(B225,'[26]2021-22'!B:P,13,FALSE)</f>
        <v>M</v>
      </c>
      <c r="BA225" s="103" t="s">
        <v>503</v>
      </c>
      <c r="BB225" s="103" t="str">
        <f>VLOOKUP(B225,'[26]2020-21'!B:P,13,FALSE)</f>
        <v>M</v>
      </c>
      <c r="BC225" s="103" t="s">
        <v>503</v>
      </c>
      <c r="BD225" s="103" t="str">
        <f>VLOOKUP(B225,'[26]NT funded.unfunded'!$A:$AA,27,FALSE)</f>
        <v>Unfunded</v>
      </c>
      <c r="BE225" s="103">
        <v>1</v>
      </c>
    </row>
    <row r="226" spans="1:57" ht="18.75" customHeight="1" x14ac:dyDescent="0.3">
      <c r="A226" s="112">
        <v>219</v>
      </c>
      <c r="B226" s="62">
        <v>857</v>
      </c>
      <c r="C226" s="113" t="s">
        <v>250</v>
      </c>
      <c r="D226" s="113" t="s">
        <v>429</v>
      </c>
      <c r="E226" s="113" t="s">
        <v>434</v>
      </c>
      <c r="F226" s="62" t="s">
        <v>294</v>
      </c>
      <c r="G226" s="62" t="s">
        <v>294</v>
      </c>
      <c r="H226" s="113" t="s">
        <v>349</v>
      </c>
      <c r="I226" s="62" t="s">
        <v>432</v>
      </c>
      <c r="J226" s="62" t="s">
        <v>404</v>
      </c>
      <c r="K226" s="123" t="s">
        <v>5</v>
      </c>
      <c r="L226" s="116" t="s">
        <v>498</v>
      </c>
      <c r="M226" s="116" t="s">
        <v>498</v>
      </c>
      <c r="N226" s="125" t="s">
        <v>501</v>
      </c>
      <c r="O226" s="62" t="s">
        <v>404</v>
      </c>
      <c r="P226" s="62">
        <v>0</v>
      </c>
      <c r="Q226" s="62" t="e">
        <v>#VALUE!</v>
      </c>
      <c r="R226" s="115">
        <v>393</v>
      </c>
      <c r="S226" s="115">
        <v>66</v>
      </c>
      <c r="T226" s="115">
        <v>96</v>
      </c>
      <c r="U226" s="62" t="s">
        <v>404</v>
      </c>
      <c r="V226" s="118">
        <v>123124440</v>
      </c>
      <c r="W226" s="62" t="s">
        <v>404</v>
      </c>
      <c r="X226" s="62" t="s">
        <v>432</v>
      </c>
      <c r="Y226" s="62" t="s">
        <v>432</v>
      </c>
      <c r="Z226" s="62" t="s">
        <v>432</v>
      </c>
      <c r="AA226" s="115">
        <v>0</v>
      </c>
      <c r="AB226" s="119">
        <v>4363.58</v>
      </c>
      <c r="AC226" s="118">
        <v>186686000</v>
      </c>
      <c r="AD226" s="118">
        <v>4278272</v>
      </c>
      <c r="AE226" s="120">
        <v>227.4</v>
      </c>
      <c r="AF226" s="121">
        <v>0.56999999999999995</v>
      </c>
      <c r="AG226" s="115">
        <v>13.89</v>
      </c>
      <c r="AH226" s="115">
        <v>38</v>
      </c>
      <c r="AI226" s="120">
        <v>74</v>
      </c>
      <c r="AJ226" s="121">
        <v>50</v>
      </c>
      <c r="AK226" s="115" t="s">
        <v>404</v>
      </c>
      <c r="AL226" s="115" t="s">
        <v>432</v>
      </c>
      <c r="AM226" s="115">
        <v>82</v>
      </c>
      <c r="AN226" s="115" t="s">
        <v>432</v>
      </c>
      <c r="AO226" s="115">
        <v>65</v>
      </c>
      <c r="AP226" s="115">
        <v>84</v>
      </c>
      <c r="AQ226" s="120" t="s">
        <v>500</v>
      </c>
      <c r="AR226" s="104">
        <f>VLOOKUP(B226,[26]Budget!B:M,10,FALSE)</f>
        <v>103510064</v>
      </c>
      <c r="AS226" s="103">
        <v>1</v>
      </c>
      <c r="AT226" s="103">
        <v>1</v>
      </c>
      <c r="AU226" s="103">
        <f t="shared" si="3"/>
        <v>857</v>
      </c>
      <c r="AV226" s="62">
        <v>887</v>
      </c>
      <c r="AW226" s="103" t="str">
        <f>VLOOKUP(B226,'[26]Audit info'!A:D,2,FALSE)</f>
        <v>Qualified</v>
      </c>
      <c r="AX226" s="103" t="str">
        <f>VLOOKUP(B226,'[26]Audit info'!A:E,3,FALSE)</f>
        <v>Going concern risk / adverse / disclaimer</v>
      </c>
      <c r="AY226" s="36" t="e">
        <f>VLOOKUP(B226,'[26]List of intermediatie cities'!A:A,1,FALSE)</f>
        <v>#N/A</v>
      </c>
      <c r="AZ226" s="103" t="str">
        <f>VLOOKUP(B226,'[26]2021-22'!B:P,13,FALSE)</f>
        <v>M</v>
      </c>
      <c r="BA226" s="103" t="s">
        <v>503</v>
      </c>
      <c r="BB226" s="103" t="str">
        <f>VLOOKUP(B226,'[26]2020-21'!B:P,13,FALSE)</f>
        <v>M</v>
      </c>
      <c r="BC226" s="103" t="s">
        <v>503</v>
      </c>
      <c r="BD226" s="103" t="str">
        <f>VLOOKUP(B226,'[26]NT funded.unfunded'!$A:$AA,27,FALSE)</f>
        <v>Unfunded</v>
      </c>
      <c r="BE226" s="103">
        <v>1</v>
      </c>
    </row>
    <row r="227" spans="1:57" ht="18.75" customHeight="1" x14ac:dyDescent="0.3">
      <c r="A227" s="112">
        <v>220</v>
      </c>
      <c r="B227" s="62">
        <v>858</v>
      </c>
      <c r="C227" s="113" t="s">
        <v>254</v>
      </c>
      <c r="D227" s="113" t="s">
        <v>429</v>
      </c>
      <c r="E227" s="113" t="s">
        <v>434</v>
      </c>
      <c r="F227" s="62" t="s">
        <v>294</v>
      </c>
      <c r="G227" s="62" t="s">
        <v>294</v>
      </c>
      <c r="H227" s="113" t="s">
        <v>349</v>
      </c>
      <c r="I227" s="62" t="s">
        <v>432</v>
      </c>
      <c r="J227" s="62" t="s">
        <v>404</v>
      </c>
      <c r="K227" s="123" t="s">
        <v>5</v>
      </c>
      <c r="L227" s="116" t="s">
        <v>498</v>
      </c>
      <c r="M227" s="116" t="s">
        <v>498</v>
      </c>
      <c r="N227" s="125" t="s">
        <v>501</v>
      </c>
      <c r="O227" s="62" t="s">
        <v>404</v>
      </c>
      <c r="P227" s="62">
        <v>0</v>
      </c>
      <c r="Q227" s="62" t="e">
        <v>#VALUE!</v>
      </c>
      <c r="R227" s="115">
        <v>731</v>
      </c>
      <c r="S227" s="115">
        <v>153</v>
      </c>
      <c r="T227" s="115">
        <v>86.01</v>
      </c>
      <c r="U227" s="62" t="s">
        <v>404</v>
      </c>
      <c r="V227" s="118">
        <v>5170417</v>
      </c>
      <c r="W227" s="62" t="s">
        <v>404</v>
      </c>
      <c r="X227" s="62" t="s">
        <v>432</v>
      </c>
      <c r="Y227" s="62" t="s">
        <v>432</v>
      </c>
      <c r="Z227" s="62" t="s">
        <v>1</v>
      </c>
      <c r="AA227" s="115" t="s">
        <v>1</v>
      </c>
      <c r="AB227" s="119" t="s">
        <v>1</v>
      </c>
      <c r="AC227" s="118" t="s">
        <v>1</v>
      </c>
      <c r="AD227" s="118" t="s">
        <v>1</v>
      </c>
      <c r="AE227" s="120">
        <v>121.5</v>
      </c>
      <c r="AF227" s="121">
        <v>1.1000000000000001</v>
      </c>
      <c r="AG227" s="115">
        <v>14.9</v>
      </c>
      <c r="AH227" s="115">
        <v>37.68</v>
      </c>
      <c r="AI227" s="120">
        <v>0</v>
      </c>
      <c r="AJ227" s="121">
        <v>246</v>
      </c>
      <c r="AK227" s="115" t="s">
        <v>432</v>
      </c>
      <c r="AL227" s="115" t="s">
        <v>432</v>
      </c>
      <c r="AM227" s="115">
        <v>33</v>
      </c>
      <c r="AN227" s="115" t="s">
        <v>432</v>
      </c>
      <c r="AO227" s="115">
        <v>118.9</v>
      </c>
      <c r="AP227" s="115">
        <v>205.2</v>
      </c>
      <c r="AQ227" s="120" t="s">
        <v>500</v>
      </c>
      <c r="AR227" s="104">
        <f>VLOOKUP(B227,[26]Budget!B:M,10,FALSE)</f>
        <v>188746000</v>
      </c>
      <c r="AS227" s="103">
        <v>1</v>
      </c>
      <c r="AT227" s="103">
        <v>1</v>
      </c>
      <c r="AU227" s="103">
        <f t="shared" si="3"/>
        <v>858</v>
      </c>
      <c r="AV227" s="62">
        <v>888</v>
      </c>
      <c r="AW227" s="103">
        <f>VLOOKUP(B227,'[26]Audit info'!A:D,2,FALSE)</f>
        <v>0</v>
      </c>
      <c r="AX227" s="103" t="str">
        <f>VLOOKUP(B227,'[26]Audit info'!A:E,3,FALSE)</f>
        <v>Not assessed</v>
      </c>
      <c r="AY227" s="36" t="e">
        <f>VLOOKUP(B227,'[26]List of intermediatie cities'!A:A,1,FALSE)</f>
        <v>#N/A</v>
      </c>
      <c r="AZ227" s="103" t="str">
        <f>VLOOKUP(B227,'[26]2021-22'!B:P,13,FALSE)</f>
        <v>M</v>
      </c>
      <c r="BA227" s="103" t="s">
        <v>503</v>
      </c>
      <c r="BB227" s="103" t="str">
        <f>VLOOKUP(B227,'[26]2020-21'!B:P,13,FALSE)</f>
        <v>M</v>
      </c>
      <c r="BC227" s="103" t="s">
        <v>503</v>
      </c>
      <c r="BD227" s="103" t="str">
        <f>VLOOKUP(B227,'[26]NT funded.unfunded'!$A:$AA,27,FALSE)</f>
        <v>Unfunded</v>
      </c>
      <c r="BE227" s="103">
        <v>1</v>
      </c>
    </row>
    <row r="228" spans="1:57" ht="18.75" customHeight="1" x14ac:dyDescent="0.3">
      <c r="A228" s="112">
        <v>221</v>
      </c>
      <c r="B228" s="62">
        <v>860</v>
      </c>
      <c r="C228" s="113" t="s">
        <v>24</v>
      </c>
      <c r="D228" s="113" t="s">
        <v>429</v>
      </c>
      <c r="E228" s="113" t="s">
        <v>434</v>
      </c>
      <c r="F228" s="62" t="s">
        <v>295</v>
      </c>
      <c r="G228" s="62" t="s">
        <v>295</v>
      </c>
      <c r="H228" s="113" t="s">
        <v>316</v>
      </c>
      <c r="I228" s="62" t="s">
        <v>432</v>
      </c>
      <c r="J228" s="62" t="s">
        <v>404</v>
      </c>
      <c r="K228" s="127" t="s">
        <v>3</v>
      </c>
      <c r="L228" s="115" t="s">
        <v>1</v>
      </c>
      <c r="M228" s="115" t="s">
        <v>1</v>
      </c>
      <c r="N228" s="117">
        <v>1</v>
      </c>
      <c r="O228" s="62" t="s">
        <v>432</v>
      </c>
      <c r="P228" s="62">
        <v>0</v>
      </c>
      <c r="Q228" s="62" t="e">
        <v>#VALUE!</v>
      </c>
      <c r="R228" s="115">
        <v>40</v>
      </c>
      <c r="S228" s="115">
        <v>32</v>
      </c>
      <c r="T228" s="115">
        <v>60.3</v>
      </c>
      <c r="U228" s="62" t="s">
        <v>432</v>
      </c>
      <c r="V228" s="118">
        <v>0</v>
      </c>
      <c r="W228" s="62" t="s">
        <v>432</v>
      </c>
      <c r="X228" s="62" t="s">
        <v>432</v>
      </c>
      <c r="Y228" s="62" t="s">
        <v>432</v>
      </c>
      <c r="Z228" s="62" t="s">
        <v>432</v>
      </c>
      <c r="AA228" s="115">
        <v>0</v>
      </c>
      <c r="AB228" s="119">
        <v>74.67</v>
      </c>
      <c r="AC228" s="118">
        <v>96183428</v>
      </c>
      <c r="AD228" s="118">
        <v>128808426</v>
      </c>
      <c r="AE228" s="120">
        <v>22.9</v>
      </c>
      <c r="AF228" s="121">
        <v>2.2999999999999998</v>
      </c>
      <c r="AG228" s="115">
        <v>13.7</v>
      </c>
      <c r="AH228" s="115">
        <v>11.5</v>
      </c>
      <c r="AI228" s="120">
        <v>21.4</v>
      </c>
      <c r="AJ228" s="121">
        <v>38.200000000000003</v>
      </c>
      <c r="AK228" s="115" t="s">
        <v>432</v>
      </c>
      <c r="AL228" s="115" t="s">
        <v>432</v>
      </c>
      <c r="AM228" s="115">
        <v>386.3</v>
      </c>
      <c r="AN228" s="115" t="s">
        <v>432</v>
      </c>
      <c r="AO228" s="115">
        <v>41.7</v>
      </c>
      <c r="AP228" s="115">
        <v>57.3</v>
      </c>
      <c r="AQ228" s="120">
        <v>0</v>
      </c>
      <c r="AR228" s="104">
        <f>VLOOKUP(B228,[26]Budget!B:M,10,FALSE)</f>
        <v>1757183026</v>
      </c>
      <c r="AS228" s="103">
        <v>1</v>
      </c>
      <c r="AT228" s="103">
        <v>1</v>
      </c>
      <c r="AU228" s="103">
        <f t="shared" si="3"/>
        <v>860</v>
      </c>
      <c r="AV228" s="62">
        <v>889</v>
      </c>
      <c r="AW228" s="103" t="str">
        <f>VLOOKUP(B228,'[26]Audit info'!A:D,2,FALSE)</f>
        <v>Financially unqualified with no findings on predetermined objectives or compliance with laws and regulations</v>
      </c>
      <c r="AX228" s="103" t="str">
        <f>VLOOKUP(B228,'[26]Audit info'!A:E,3,FALSE)</f>
        <v>Good</v>
      </c>
      <c r="AY228" s="36" t="e">
        <f>VLOOKUP(B228,'[26]List of intermediatie cities'!A:A,1,FALSE)</f>
        <v>#N/A</v>
      </c>
      <c r="AZ228" s="103">
        <f>VLOOKUP(B228,'[26]2021-22'!B:P,13,FALSE)</f>
        <v>1</v>
      </c>
      <c r="BA228" s="103" t="s">
        <v>503</v>
      </c>
      <c r="BB228" s="103">
        <f>VLOOKUP(B228,'[26]2020-21'!B:P,13,FALSE)</f>
        <v>1</v>
      </c>
      <c r="BC228" s="103" t="s">
        <v>503</v>
      </c>
      <c r="BD228" s="103" t="str">
        <f>VLOOKUP(B228,'[26]NT funded.unfunded'!$A:$AA,27,FALSE)</f>
        <v>Funded</v>
      </c>
    </row>
    <row r="229" spans="1:57" ht="18.75" customHeight="1" x14ac:dyDescent="0.3">
      <c r="A229" s="112">
        <v>222</v>
      </c>
      <c r="B229" s="62">
        <v>861</v>
      </c>
      <c r="C229" s="113" t="s">
        <v>35</v>
      </c>
      <c r="D229" s="113" t="s">
        <v>429</v>
      </c>
      <c r="E229" s="113" t="s">
        <v>505</v>
      </c>
      <c r="F229" s="62" t="s">
        <v>295</v>
      </c>
      <c r="G229" s="62" t="s">
        <v>295</v>
      </c>
      <c r="H229" s="113" t="s">
        <v>318</v>
      </c>
      <c r="I229" s="62" t="s">
        <v>432</v>
      </c>
      <c r="J229" s="62" t="s">
        <v>404</v>
      </c>
      <c r="K229" s="127" t="s">
        <v>3</v>
      </c>
      <c r="L229" s="115" t="s">
        <v>1</v>
      </c>
      <c r="M229" s="115" t="s">
        <v>1</v>
      </c>
      <c r="N229" s="117">
        <v>1</v>
      </c>
      <c r="O229" s="62" t="s">
        <v>432</v>
      </c>
      <c r="P229" s="62">
        <v>0</v>
      </c>
      <c r="Q229" s="62" t="e">
        <v>#VALUE!</v>
      </c>
      <c r="R229" s="115">
        <v>68</v>
      </c>
      <c r="S229" s="115">
        <v>54</v>
      </c>
      <c r="T229" s="115">
        <v>58.7</v>
      </c>
      <c r="U229" s="62" t="s">
        <v>432</v>
      </c>
      <c r="V229" s="118">
        <v>0</v>
      </c>
      <c r="W229" s="62" t="s">
        <v>432</v>
      </c>
      <c r="X229" s="62" t="s">
        <v>432</v>
      </c>
      <c r="Y229" s="62" t="s">
        <v>432</v>
      </c>
      <c r="Z229" s="62" t="s">
        <v>1</v>
      </c>
      <c r="AA229" s="115" t="s">
        <v>1</v>
      </c>
      <c r="AB229" s="119" t="s">
        <v>1</v>
      </c>
      <c r="AC229" s="118" t="s">
        <v>1</v>
      </c>
      <c r="AD229" s="118" t="s">
        <v>1</v>
      </c>
      <c r="AE229" s="120">
        <v>29.8</v>
      </c>
      <c r="AF229" s="121">
        <v>1</v>
      </c>
      <c r="AG229" s="115">
        <v>21.6</v>
      </c>
      <c r="AH229" s="115">
        <v>4.2</v>
      </c>
      <c r="AI229" s="120">
        <v>27.4</v>
      </c>
      <c r="AJ229" s="121">
        <v>22.8</v>
      </c>
      <c r="AK229" s="115" t="s">
        <v>432</v>
      </c>
      <c r="AL229" s="115" t="s">
        <v>432</v>
      </c>
      <c r="AM229" s="115">
        <v>178.2</v>
      </c>
      <c r="AN229" s="115" t="s">
        <v>432</v>
      </c>
      <c r="AO229" s="115">
        <v>10.199999999999999</v>
      </c>
      <c r="AP229" s="115">
        <v>14.2</v>
      </c>
      <c r="AQ229" s="120">
        <v>0</v>
      </c>
      <c r="AR229" s="104">
        <f>VLOOKUP(B229,[26]Budget!B:M,10,FALSE)</f>
        <v>2498373648</v>
      </c>
      <c r="AS229" s="103">
        <v>1</v>
      </c>
      <c r="AT229" s="103">
        <v>1</v>
      </c>
      <c r="AU229" s="103">
        <f t="shared" si="3"/>
        <v>861</v>
      </c>
      <c r="AV229" s="62">
        <v>890</v>
      </c>
      <c r="AW229" s="103" t="str">
        <f>VLOOKUP(B229,'[26]Audit info'!A:D,2,FALSE)</f>
        <v>Financially unqualified with no findings on predetermined objectives or compliance with laws and regulations</v>
      </c>
      <c r="AX229" s="103" t="str">
        <f>VLOOKUP(B229,'[26]Audit info'!A:E,3,FALSE)</f>
        <v>Good</v>
      </c>
      <c r="AY229" s="36">
        <f>VLOOKUP(B229,'[26]List of intermediatie cities'!A:A,1,FALSE)</f>
        <v>861</v>
      </c>
      <c r="AZ229" s="103">
        <f>VLOOKUP(B229,'[26]2021-22'!B:P,13,FALSE)</f>
        <v>1</v>
      </c>
      <c r="BA229" s="103" t="s">
        <v>503</v>
      </c>
      <c r="BB229" s="103" t="str">
        <f>VLOOKUP(B229,'[26]2020-21'!B:P,13,FALSE)</f>
        <v>F</v>
      </c>
      <c r="BC229" s="103" t="s">
        <v>499</v>
      </c>
      <c r="BD229" s="103" t="str">
        <f>VLOOKUP(B229,'[26]NT funded.unfunded'!$A:$AA,27,FALSE)</f>
        <v>Funded</v>
      </c>
    </row>
    <row r="230" spans="1:57" ht="18" customHeight="1" x14ac:dyDescent="0.3">
      <c r="A230" s="112">
        <v>223</v>
      </c>
      <c r="B230" s="62">
        <v>862</v>
      </c>
      <c r="C230" s="113" t="s">
        <v>32</v>
      </c>
      <c r="D230" s="113" t="s">
        <v>429</v>
      </c>
      <c r="E230" s="113" t="s">
        <v>434</v>
      </c>
      <c r="F230" s="62" t="s">
        <v>295</v>
      </c>
      <c r="G230" s="62" t="s">
        <v>295</v>
      </c>
      <c r="H230" s="113" t="s">
        <v>316</v>
      </c>
      <c r="I230" s="62" t="s">
        <v>432</v>
      </c>
      <c r="J230" s="62" t="s">
        <v>404</v>
      </c>
      <c r="K230" s="127" t="s">
        <v>3</v>
      </c>
      <c r="L230" s="115" t="s">
        <v>1</v>
      </c>
      <c r="M230" s="115" t="s">
        <v>1</v>
      </c>
      <c r="N230" s="117">
        <v>1</v>
      </c>
      <c r="O230" s="62" t="s">
        <v>432</v>
      </c>
      <c r="P230" s="62">
        <v>0</v>
      </c>
      <c r="Q230" s="62" t="e">
        <v>#VALUE!</v>
      </c>
      <c r="R230" s="115">
        <v>24</v>
      </c>
      <c r="S230" s="115">
        <v>42</v>
      </c>
      <c r="T230" s="115">
        <v>28</v>
      </c>
      <c r="U230" s="62" t="s">
        <v>432</v>
      </c>
      <c r="V230" s="118">
        <v>0</v>
      </c>
      <c r="W230" s="62" t="s">
        <v>432</v>
      </c>
      <c r="X230" s="62" t="s">
        <v>432</v>
      </c>
      <c r="Y230" s="62" t="s">
        <v>432</v>
      </c>
      <c r="Z230" s="62" t="s">
        <v>1</v>
      </c>
      <c r="AA230" s="115" t="s">
        <v>1</v>
      </c>
      <c r="AB230" s="119">
        <v>5.91</v>
      </c>
      <c r="AC230" s="118">
        <v>42661523</v>
      </c>
      <c r="AD230" s="118">
        <v>722016835</v>
      </c>
      <c r="AE230" s="120">
        <v>17</v>
      </c>
      <c r="AF230" s="121">
        <v>2.9</v>
      </c>
      <c r="AG230" s="115">
        <v>15.3</v>
      </c>
      <c r="AH230" s="115">
        <v>5.3</v>
      </c>
      <c r="AI230" s="120">
        <v>16.5</v>
      </c>
      <c r="AJ230" s="121">
        <v>34.6</v>
      </c>
      <c r="AK230" s="115" t="s">
        <v>432</v>
      </c>
      <c r="AL230" s="115" t="s">
        <v>432</v>
      </c>
      <c r="AM230" s="115">
        <v>590</v>
      </c>
      <c r="AN230" s="115" t="s">
        <v>432</v>
      </c>
      <c r="AO230" s="115">
        <v>39.9</v>
      </c>
      <c r="AP230" s="115">
        <v>71.400000000000006</v>
      </c>
      <c r="AQ230" s="120">
        <v>0</v>
      </c>
      <c r="AR230" s="104">
        <f>VLOOKUP(B230,[26]Budget!B:M,10,FALSE)</f>
        <v>1204415795</v>
      </c>
      <c r="AS230" s="103">
        <v>1</v>
      </c>
      <c r="AT230" s="103">
        <v>1</v>
      </c>
      <c r="AU230" s="103">
        <f t="shared" si="3"/>
        <v>862</v>
      </c>
      <c r="AV230" s="62">
        <v>893</v>
      </c>
      <c r="AW230" s="103" t="str">
        <f>VLOOKUP(B230,'[26]Audit info'!A:D,2,FALSE)</f>
        <v>Financially unqualified with no findings on predetermined objectives or compliance with laws and regulations</v>
      </c>
      <c r="AX230" s="103" t="str">
        <f>VLOOKUP(B230,'[26]Audit info'!A:E,3,FALSE)</f>
        <v>Good</v>
      </c>
      <c r="AY230" s="36" t="e">
        <f>VLOOKUP(B230,'[26]List of intermediatie cities'!A:A,1,FALSE)</f>
        <v>#N/A</v>
      </c>
      <c r="AZ230" s="103">
        <f>VLOOKUP(B230,'[26]2021-22'!B:P,13,FALSE)</f>
        <v>1</v>
      </c>
      <c r="BA230" s="103" t="s">
        <v>503</v>
      </c>
      <c r="BB230" s="103">
        <f>VLOOKUP(B230,'[26]2020-21'!B:P,13,FALSE)</f>
        <v>1</v>
      </c>
      <c r="BC230" s="103" t="s">
        <v>503</v>
      </c>
      <c r="BD230" s="103" t="str">
        <f>VLOOKUP(B230,'[26]NT funded.unfunded'!$A:$AA,27,FALSE)</f>
        <v>Funded</v>
      </c>
    </row>
    <row r="231" spans="1:57" ht="18.75" customHeight="1" x14ac:dyDescent="0.3">
      <c r="A231" s="112">
        <v>224</v>
      </c>
      <c r="B231" s="62">
        <v>863</v>
      </c>
      <c r="C231" s="113" t="s">
        <v>149</v>
      </c>
      <c r="D231" s="113" t="s">
        <v>429</v>
      </c>
      <c r="E231" s="113" t="s">
        <v>434</v>
      </c>
      <c r="F231" s="62" t="s">
        <v>295</v>
      </c>
      <c r="G231" s="62" t="s">
        <v>295</v>
      </c>
      <c r="H231" s="113" t="s">
        <v>319</v>
      </c>
      <c r="I231" s="62" t="s">
        <v>432</v>
      </c>
      <c r="J231" s="62" t="s">
        <v>404</v>
      </c>
      <c r="K231" s="114" t="s">
        <v>4</v>
      </c>
      <c r="L231" s="116" t="s">
        <v>498</v>
      </c>
      <c r="M231" s="116" t="s">
        <v>498</v>
      </c>
      <c r="N231" s="117">
        <v>1</v>
      </c>
      <c r="O231" s="62" t="s">
        <v>432</v>
      </c>
      <c r="P231" s="62">
        <v>0</v>
      </c>
      <c r="Q231" s="62" t="e">
        <v>#VALUE!</v>
      </c>
      <c r="R231" s="115">
        <v>52</v>
      </c>
      <c r="S231" s="115">
        <v>30</v>
      </c>
      <c r="T231" s="115">
        <v>57</v>
      </c>
      <c r="U231" s="62" t="s">
        <v>432</v>
      </c>
      <c r="V231" s="118">
        <v>0</v>
      </c>
      <c r="W231" s="62" t="s">
        <v>432</v>
      </c>
      <c r="X231" s="62" t="s">
        <v>432</v>
      </c>
      <c r="Y231" s="62" t="s">
        <v>432</v>
      </c>
      <c r="Z231" s="62" t="s">
        <v>1</v>
      </c>
      <c r="AA231" s="115" t="s">
        <v>1</v>
      </c>
      <c r="AB231" s="119" t="s">
        <v>1</v>
      </c>
      <c r="AC231" s="118" t="s">
        <v>1</v>
      </c>
      <c r="AD231" s="118" t="s">
        <v>1</v>
      </c>
      <c r="AE231" s="120">
        <v>31.5</v>
      </c>
      <c r="AF231" s="121">
        <v>5.4</v>
      </c>
      <c r="AG231" s="115">
        <v>16.5</v>
      </c>
      <c r="AH231" s="115">
        <v>8.9</v>
      </c>
      <c r="AI231" s="120">
        <v>28.5</v>
      </c>
      <c r="AJ231" s="121">
        <v>52.5</v>
      </c>
      <c r="AK231" s="115" t="s">
        <v>432</v>
      </c>
      <c r="AL231" s="115" t="s">
        <v>432</v>
      </c>
      <c r="AM231" s="115">
        <v>197.2</v>
      </c>
      <c r="AN231" s="115" t="s">
        <v>432</v>
      </c>
      <c r="AO231" s="115">
        <v>32.200000000000003</v>
      </c>
      <c r="AP231" s="115">
        <v>130.80000000000001</v>
      </c>
      <c r="AQ231" s="120">
        <v>0</v>
      </c>
      <c r="AR231" s="104">
        <f>VLOOKUP(B231,[26]Budget!B:M,10,FALSE)</f>
        <v>469597245</v>
      </c>
      <c r="AS231" s="103">
        <v>1</v>
      </c>
      <c r="AT231" s="103">
        <v>1</v>
      </c>
      <c r="AU231" s="103">
        <f t="shared" si="3"/>
        <v>863</v>
      </c>
      <c r="AV231" s="62">
        <v>894</v>
      </c>
      <c r="AW231" s="103" t="str">
        <f>VLOOKUP(B231,'[26]Audit info'!A:D,2,FALSE)</f>
        <v>Financially unqualified with findings on predetermined objectives and/or compliance with laws and regulations</v>
      </c>
      <c r="AX231" s="103" t="str">
        <f>VLOOKUP(B231,'[26]Audit info'!A:E,3,FALSE)</f>
        <v>Good</v>
      </c>
      <c r="AY231" s="36" t="e">
        <f>VLOOKUP(B231,'[26]List of intermediatie cities'!A:A,1,FALSE)</f>
        <v>#N/A</v>
      </c>
      <c r="AZ231" s="103">
        <f>VLOOKUP(B231,'[26]2021-22'!B:P,13,FALSE)</f>
        <v>1</v>
      </c>
      <c r="BA231" s="103" t="s">
        <v>503</v>
      </c>
      <c r="BB231" s="103">
        <f>VLOOKUP(B231,'[26]2020-21'!B:P,13,FALSE)</f>
        <v>1</v>
      </c>
      <c r="BC231" s="103" t="s">
        <v>503</v>
      </c>
      <c r="BD231" s="103" t="str">
        <f>VLOOKUP(B231,'[26]NT funded.unfunded'!$A:$AA,27,FALSE)</f>
        <v>Funded</v>
      </c>
      <c r="BE231" s="103">
        <v>1</v>
      </c>
    </row>
    <row r="232" spans="1:57" ht="18.75" customHeight="1" x14ac:dyDescent="0.3">
      <c r="A232" s="112">
        <v>225</v>
      </c>
      <c r="B232" s="62">
        <v>864</v>
      </c>
      <c r="C232" s="113" t="s">
        <v>152</v>
      </c>
      <c r="D232" s="113" t="s">
        <v>429</v>
      </c>
      <c r="E232" s="113" t="s">
        <v>434</v>
      </c>
      <c r="F232" s="62" t="s">
        <v>295</v>
      </c>
      <c r="G232" s="62" t="s">
        <v>295</v>
      </c>
      <c r="H232" s="113" t="s">
        <v>319</v>
      </c>
      <c r="I232" s="62" t="s">
        <v>432</v>
      </c>
      <c r="J232" s="62" t="s">
        <v>404</v>
      </c>
      <c r="K232" s="114" t="s">
        <v>4</v>
      </c>
      <c r="L232" s="115" t="s">
        <v>1</v>
      </c>
      <c r="M232" s="116" t="s">
        <v>498</v>
      </c>
      <c r="N232" s="124" t="s">
        <v>420</v>
      </c>
      <c r="O232" s="62" t="s">
        <v>432</v>
      </c>
      <c r="P232" s="62">
        <v>0</v>
      </c>
      <c r="Q232" s="62" t="e">
        <v>#VALUE!</v>
      </c>
      <c r="R232" s="115">
        <v>85</v>
      </c>
      <c r="S232" s="115">
        <v>18</v>
      </c>
      <c r="T232" s="115">
        <v>85.9</v>
      </c>
      <c r="U232" s="62" t="s">
        <v>404</v>
      </c>
      <c r="V232" s="118">
        <v>85803869</v>
      </c>
      <c r="W232" s="62" t="s">
        <v>432</v>
      </c>
      <c r="X232" s="62" t="s">
        <v>432</v>
      </c>
      <c r="Y232" s="62" t="s">
        <v>432</v>
      </c>
      <c r="Z232" s="62" t="s">
        <v>404</v>
      </c>
      <c r="AA232" s="115">
        <v>24702515</v>
      </c>
      <c r="AB232" s="119">
        <v>99.61</v>
      </c>
      <c r="AC232" s="118">
        <v>85583037</v>
      </c>
      <c r="AD232" s="118">
        <v>85916380</v>
      </c>
      <c r="AE232" s="120">
        <v>4.4000000000000004</v>
      </c>
      <c r="AF232" s="121">
        <v>1.7</v>
      </c>
      <c r="AG232" s="115">
        <v>15.7</v>
      </c>
      <c r="AH232" s="115">
        <v>5.4</v>
      </c>
      <c r="AI232" s="120">
        <v>29.8</v>
      </c>
      <c r="AJ232" s="121">
        <v>28.3</v>
      </c>
      <c r="AK232" s="115" t="s">
        <v>432</v>
      </c>
      <c r="AL232" s="115" t="s">
        <v>432</v>
      </c>
      <c r="AM232" s="115">
        <v>743.6</v>
      </c>
      <c r="AN232" s="115" t="s">
        <v>404</v>
      </c>
      <c r="AO232" s="115">
        <v>32.700000000000003</v>
      </c>
      <c r="AP232" s="115">
        <v>145.6</v>
      </c>
      <c r="AQ232" s="120">
        <v>0</v>
      </c>
      <c r="AR232" s="104">
        <f>VLOOKUP(B232,[26]Budget!B:M,10,FALSE)</f>
        <v>867541997</v>
      </c>
      <c r="AS232" s="103">
        <v>1</v>
      </c>
      <c r="AT232" s="103">
        <v>1</v>
      </c>
      <c r="AU232" s="103">
        <f t="shared" si="3"/>
        <v>864</v>
      </c>
      <c r="AV232" s="62">
        <v>895</v>
      </c>
      <c r="AW232" s="103" t="str">
        <f>VLOOKUP(B232,'[26]Audit info'!A:D,2,FALSE)</f>
        <v>Financially unqualified with findings on predetermined objectives and/or compliance with laws and regulations</v>
      </c>
      <c r="AX232" s="103" t="str">
        <f>VLOOKUP(B232,'[26]Audit info'!A:E,3,FALSE)</f>
        <v>Concerning</v>
      </c>
      <c r="AY232" s="36" t="e">
        <f>VLOOKUP(B232,'[26]List of intermediatie cities'!A:A,1,FALSE)</f>
        <v>#N/A</v>
      </c>
      <c r="AZ232" s="103">
        <f>VLOOKUP(B232,'[26]2021-22'!B:P,13,FALSE)</f>
        <v>1</v>
      </c>
      <c r="BA232" s="103" t="s">
        <v>504</v>
      </c>
      <c r="BB232" s="103">
        <f>VLOOKUP(B232,'[26]2020-21'!B:P,13,FALSE)</f>
        <v>1</v>
      </c>
      <c r="BC232" s="103" t="s">
        <v>504</v>
      </c>
      <c r="BD232" s="103" t="str">
        <f>VLOOKUP(B232,'[26]NT funded.unfunded'!$A:$AA,27,FALSE)</f>
        <v>Funded</v>
      </c>
      <c r="BE232" s="103">
        <v>1</v>
      </c>
    </row>
    <row r="233" spans="1:57" ht="18.75" customHeight="1" x14ac:dyDescent="0.3">
      <c r="A233" s="112">
        <v>226</v>
      </c>
      <c r="B233" s="62">
        <v>865</v>
      </c>
      <c r="C233" s="113" t="s">
        <v>40</v>
      </c>
      <c r="D233" s="113" t="s">
        <v>429</v>
      </c>
      <c r="E233" s="113" t="s">
        <v>430</v>
      </c>
      <c r="F233" s="62" t="s">
        <v>295</v>
      </c>
      <c r="G233" s="62" t="s">
        <v>295</v>
      </c>
      <c r="H233" s="113" t="s">
        <v>316</v>
      </c>
      <c r="I233" s="62" t="s">
        <v>432</v>
      </c>
      <c r="J233" s="62" t="s">
        <v>404</v>
      </c>
      <c r="K233" s="127" t="s">
        <v>3</v>
      </c>
      <c r="L233" s="115" t="s">
        <v>1</v>
      </c>
      <c r="M233" s="115" t="s">
        <v>1</v>
      </c>
      <c r="N233" s="117">
        <v>1</v>
      </c>
      <c r="O233" s="62" t="s">
        <v>432</v>
      </c>
      <c r="P233" s="62">
        <v>0</v>
      </c>
      <c r="Q233" s="62" t="e">
        <v>#VALUE!</v>
      </c>
      <c r="R233" s="115">
        <v>26</v>
      </c>
      <c r="S233" s="115">
        <v>21</v>
      </c>
      <c r="T233" s="115">
        <v>2</v>
      </c>
      <c r="U233" s="62" t="s">
        <v>432</v>
      </c>
      <c r="V233" s="118">
        <v>0</v>
      </c>
      <c r="W233" s="62" t="s">
        <v>432</v>
      </c>
      <c r="X233" s="62" t="s">
        <v>432</v>
      </c>
      <c r="Y233" s="62" t="s">
        <v>432</v>
      </c>
      <c r="Z233" s="62" t="s">
        <v>432</v>
      </c>
      <c r="AA233" s="115">
        <v>0</v>
      </c>
      <c r="AB233" s="119">
        <v>5.6</v>
      </c>
      <c r="AC233" s="118">
        <v>19287526</v>
      </c>
      <c r="AD233" s="118">
        <v>344329042</v>
      </c>
      <c r="AE233" s="120">
        <v>21</v>
      </c>
      <c r="AF233" s="121">
        <v>20</v>
      </c>
      <c r="AG233" s="115">
        <v>3.7</v>
      </c>
      <c r="AH233" s="115">
        <v>0</v>
      </c>
      <c r="AI233" s="120">
        <v>10</v>
      </c>
      <c r="AJ233" s="121">
        <v>24</v>
      </c>
      <c r="AK233" s="115" t="s">
        <v>432</v>
      </c>
      <c r="AL233" s="115" t="s">
        <v>432</v>
      </c>
      <c r="AM233" s="115">
        <v>751</v>
      </c>
      <c r="AN233" s="115" t="s">
        <v>432</v>
      </c>
      <c r="AO233" s="115">
        <v>2.7</v>
      </c>
      <c r="AP233" s="115">
        <v>5.2</v>
      </c>
      <c r="AQ233" s="120">
        <v>0</v>
      </c>
      <c r="AR233" s="104">
        <f>VLOOKUP(B233,[26]Budget!B:M,10,FALSE)</f>
        <v>597705000</v>
      </c>
      <c r="AS233" s="103">
        <v>1</v>
      </c>
      <c r="AT233" s="103">
        <v>1</v>
      </c>
      <c r="AU233" s="103">
        <f t="shared" si="3"/>
        <v>865</v>
      </c>
      <c r="AV233" s="62">
        <v>896</v>
      </c>
      <c r="AW233" s="103" t="str">
        <f>VLOOKUP(B233,'[26]Audit info'!A:D,2,FALSE)</f>
        <v>Financially unqualified with no findings on predetermined objectives or compliance with laws and regulations</v>
      </c>
      <c r="AX233" s="103" t="str">
        <f>VLOOKUP(B233,'[26]Audit info'!A:E,3,FALSE)</f>
        <v>Good</v>
      </c>
      <c r="AY233" s="36" t="e">
        <f>VLOOKUP(B233,'[26]List of intermediatie cities'!A:A,1,FALSE)</f>
        <v>#N/A</v>
      </c>
      <c r="AZ233" s="103">
        <f>VLOOKUP(B233,'[26]2021-22'!B:P,13,FALSE)</f>
        <v>1</v>
      </c>
      <c r="BA233" s="103" t="s">
        <v>503</v>
      </c>
      <c r="BB233" s="103">
        <f>VLOOKUP(B233,'[26]2020-21'!B:P,13,FALSE)</f>
        <v>1</v>
      </c>
      <c r="BC233" s="103" t="s">
        <v>503</v>
      </c>
      <c r="BD233" s="103" t="str">
        <f>VLOOKUP(B233,'[26]NT funded.unfunded'!$A:$AA,27,FALSE)</f>
        <v>Funded</v>
      </c>
    </row>
    <row r="234" spans="1:57" ht="18.75" customHeight="1" x14ac:dyDescent="0.3">
      <c r="A234" s="112">
        <v>227</v>
      </c>
      <c r="B234" s="62">
        <v>866</v>
      </c>
      <c r="C234" s="113" t="s">
        <v>30</v>
      </c>
      <c r="D234" s="113" t="s">
        <v>429</v>
      </c>
      <c r="E234" s="113" t="s">
        <v>434</v>
      </c>
      <c r="F234" s="62" t="s">
        <v>295</v>
      </c>
      <c r="G234" s="62" t="s">
        <v>295</v>
      </c>
      <c r="H234" s="113" t="s">
        <v>318</v>
      </c>
      <c r="I234" s="62" t="s">
        <v>432</v>
      </c>
      <c r="J234" s="62" t="s">
        <v>404</v>
      </c>
      <c r="K234" s="127" t="s">
        <v>3</v>
      </c>
      <c r="L234" s="115" t="s">
        <v>1</v>
      </c>
      <c r="M234" s="115" t="s">
        <v>1</v>
      </c>
      <c r="N234" s="117">
        <v>1</v>
      </c>
      <c r="O234" s="62" t="s">
        <v>432</v>
      </c>
      <c r="P234" s="62">
        <v>0</v>
      </c>
      <c r="Q234" s="62" t="e">
        <v>#VALUE!</v>
      </c>
      <c r="R234" s="115">
        <v>52</v>
      </c>
      <c r="S234" s="115">
        <v>30</v>
      </c>
      <c r="T234" s="115">
        <v>79.2</v>
      </c>
      <c r="U234" s="62" t="s">
        <v>432</v>
      </c>
      <c r="V234" s="118">
        <v>0</v>
      </c>
      <c r="W234" s="62" t="s">
        <v>432</v>
      </c>
      <c r="X234" s="62" t="s">
        <v>432</v>
      </c>
      <c r="Y234" s="62" t="s">
        <v>432</v>
      </c>
      <c r="Z234" s="62" t="s">
        <v>1</v>
      </c>
      <c r="AA234" s="115" t="s">
        <v>1</v>
      </c>
      <c r="AB234" s="119">
        <v>30.82</v>
      </c>
      <c r="AC234" s="118">
        <v>69904951</v>
      </c>
      <c r="AD234" s="118">
        <v>226801723</v>
      </c>
      <c r="AE234" s="120">
        <v>26.9</v>
      </c>
      <c r="AF234" s="121">
        <v>2.6</v>
      </c>
      <c r="AG234" s="115">
        <v>11.7</v>
      </c>
      <c r="AH234" s="115">
        <v>10.3</v>
      </c>
      <c r="AI234" s="120">
        <v>8.6999999999999993</v>
      </c>
      <c r="AJ234" s="121">
        <v>32.4</v>
      </c>
      <c r="AK234" s="115" t="s">
        <v>432</v>
      </c>
      <c r="AL234" s="115" t="s">
        <v>432</v>
      </c>
      <c r="AM234" s="115">
        <v>213</v>
      </c>
      <c r="AN234" s="115" t="s">
        <v>432</v>
      </c>
      <c r="AO234" s="115">
        <v>58.8</v>
      </c>
      <c r="AP234" s="115">
        <v>59</v>
      </c>
      <c r="AQ234" s="120">
        <v>0</v>
      </c>
      <c r="AR234" s="104">
        <f>VLOOKUP(B234,[26]Budget!B:M,10,FALSE)</f>
        <v>931428024</v>
      </c>
      <c r="AS234" s="103">
        <v>1</v>
      </c>
      <c r="AT234" s="103">
        <v>1</v>
      </c>
      <c r="AU234" s="103">
        <f t="shared" si="3"/>
        <v>866</v>
      </c>
      <c r="AV234" s="62">
        <v>897</v>
      </c>
      <c r="AW234" s="103" t="str">
        <f>VLOOKUP(B234,'[26]Audit info'!A:D,2,FALSE)</f>
        <v>Financially unqualified with no findings on predetermined objectives or compliance with laws and regulations</v>
      </c>
      <c r="AX234" s="103" t="str">
        <f>VLOOKUP(B234,'[26]Audit info'!A:E,3,FALSE)</f>
        <v>Good</v>
      </c>
      <c r="AY234" s="36" t="e">
        <f>VLOOKUP(B234,'[26]List of intermediatie cities'!A:A,1,FALSE)</f>
        <v>#N/A</v>
      </c>
      <c r="AZ234" s="103">
        <f>VLOOKUP(B234,'[26]2021-22'!B:P,13,FALSE)</f>
        <v>1</v>
      </c>
      <c r="BA234" s="103" t="s">
        <v>503</v>
      </c>
      <c r="BB234" s="103">
        <f>VLOOKUP(B234,'[26]2020-21'!B:P,13,FALSE)</f>
        <v>1</v>
      </c>
      <c r="BC234" s="103" t="s">
        <v>503</v>
      </c>
      <c r="BD234" s="103" t="str">
        <f>VLOOKUP(B234,'[26]NT funded.unfunded'!$A:$AA,27,FALSE)</f>
        <v>Funded</v>
      </c>
    </row>
    <row r="235" spans="1:57" ht="18" customHeight="1" x14ac:dyDescent="0.3">
      <c r="A235" s="112">
        <v>228</v>
      </c>
      <c r="B235" s="62">
        <v>868</v>
      </c>
      <c r="C235" s="113" t="s">
        <v>251</v>
      </c>
      <c r="D235" s="113" t="s">
        <v>429</v>
      </c>
      <c r="E235" s="113" t="s">
        <v>434</v>
      </c>
      <c r="F235" s="62" t="s">
        <v>294</v>
      </c>
      <c r="G235" s="62" t="s">
        <v>294</v>
      </c>
      <c r="H235" s="113" t="s">
        <v>349</v>
      </c>
      <c r="I235" s="62" t="s">
        <v>432</v>
      </c>
      <c r="J235" s="62" t="s">
        <v>404</v>
      </c>
      <c r="K235" s="123" t="s">
        <v>5</v>
      </c>
      <c r="L235" s="115" t="s">
        <v>1</v>
      </c>
      <c r="M235" s="116" t="s">
        <v>498</v>
      </c>
      <c r="N235" s="125" t="s">
        <v>501</v>
      </c>
      <c r="O235" s="62" t="s">
        <v>404</v>
      </c>
      <c r="P235" s="62">
        <v>0</v>
      </c>
      <c r="Q235" s="62" t="e">
        <v>#VALUE!</v>
      </c>
      <c r="R235" s="115">
        <v>262</v>
      </c>
      <c r="S235" s="115">
        <v>173</v>
      </c>
      <c r="T235" s="115">
        <v>70.900000000000006</v>
      </c>
      <c r="U235" s="62" t="s">
        <v>404</v>
      </c>
      <c r="V235" s="118">
        <v>5952408</v>
      </c>
      <c r="W235" s="62" t="s">
        <v>432</v>
      </c>
      <c r="X235" s="62" t="s">
        <v>432</v>
      </c>
      <c r="Y235" s="62" t="s">
        <v>404</v>
      </c>
      <c r="Z235" s="62" t="s">
        <v>432</v>
      </c>
      <c r="AA235" s="115">
        <v>0</v>
      </c>
      <c r="AB235" s="119">
        <v>0</v>
      </c>
      <c r="AC235" s="118">
        <v>34905405</v>
      </c>
      <c r="AD235" s="118">
        <v>0</v>
      </c>
      <c r="AE235" s="120">
        <v>22.7</v>
      </c>
      <c r="AF235" s="121">
        <v>0.7</v>
      </c>
      <c r="AG235" s="115">
        <v>9.6999999999999993</v>
      </c>
      <c r="AH235" s="115">
        <v>30.01</v>
      </c>
      <c r="AI235" s="120">
        <v>46.03</v>
      </c>
      <c r="AJ235" s="121">
        <v>41.8</v>
      </c>
      <c r="AK235" s="115" t="s">
        <v>404</v>
      </c>
      <c r="AL235" s="115" t="s">
        <v>432</v>
      </c>
      <c r="AM235" s="115">
        <v>155.9</v>
      </c>
      <c r="AN235" s="115" t="s">
        <v>404</v>
      </c>
      <c r="AO235" s="115">
        <v>100</v>
      </c>
      <c r="AP235" s="115">
        <v>72.7</v>
      </c>
      <c r="AQ235" s="120">
        <v>1</v>
      </c>
      <c r="AR235" s="104">
        <f>VLOOKUP(B235,[26]Budget!B:M,10,FALSE)</f>
        <v>254057000</v>
      </c>
      <c r="AS235" s="103">
        <v>1</v>
      </c>
      <c r="AT235" s="103">
        <v>1</v>
      </c>
      <c r="AU235" s="103">
        <f t="shared" si="3"/>
        <v>868</v>
      </c>
      <c r="AV235" s="62">
        <v>898</v>
      </c>
      <c r="AW235" s="103" t="str">
        <f>VLOOKUP(B235,'[26]Audit info'!A:D,2,FALSE)</f>
        <v>Qualified</v>
      </c>
      <c r="AX235" s="103" t="str">
        <f>VLOOKUP(B235,'[26]Audit info'!A:E,3,FALSE)</f>
        <v>Going concern risk / adverse / disclaimer</v>
      </c>
      <c r="AY235" s="36" t="e">
        <f>VLOOKUP(B235,'[26]List of intermediatie cities'!A:A,1,FALSE)</f>
        <v>#N/A</v>
      </c>
      <c r="AZ235" s="103" t="str">
        <f>VLOOKUP(B235,'[26]2021-22'!B:P,13,FALSE)</f>
        <v>F</v>
      </c>
      <c r="BA235" s="103" t="s">
        <v>504</v>
      </c>
      <c r="BB235" s="103" t="str">
        <f>VLOOKUP(B235,'[26]2020-21'!B:P,13,FALSE)</f>
        <v>F</v>
      </c>
      <c r="BC235" s="103" t="s">
        <v>504</v>
      </c>
      <c r="BD235" s="103" t="str">
        <f>VLOOKUP(B235,'[26]NT funded.unfunded'!$A:$AA,27,FALSE)</f>
        <v>Unfunded</v>
      </c>
      <c r="BE235" s="103">
        <v>1</v>
      </c>
    </row>
    <row r="236" spans="1:57" ht="18.75" customHeight="1" x14ac:dyDescent="0.3">
      <c r="A236" s="112">
        <v>229</v>
      </c>
      <c r="B236" s="62">
        <v>869</v>
      </c>
      <c r="C236" s="113" t="s">
        <v>246</v>
      </c>
      <c r="D236" s="113" t="s">
        <v>429</v>
      </c>
      <c r="E236" s="113" t="s">
        <v>434</v>
      </c>
      <c r="F236" s="62" t="s">
        <v>294</v>
      </c>
      <c r="G236" s="62" t="s">
        <v>294</v>
      </c>
      <c r="H236" s="113" t="s">
        <v>313</v>
      </c>
      <c r="I236" s="62" t="s">
        <v>1</v>
      </c>
      <c r="J236" s="62" t="s">
        <v>1</v>
      </c>
      <c r="K236" s="129" t="s">
        <v>8</v>
      </c>
      <c r="L236" s="116" t="s">
        <v>498</v>
      </c>
      <c r="M236" s="116" t="s">
        <v>498</v>
      </c>
      <c r="N236" s="130" t="s">
        <v>1</v>
      </c>
      <c r="O236" s="62" t="s">
        <v>1</v>
      </c>
      <c r="P236" s="62" t="s">
        <v>1</v>
      </c>
      <c r="Q236" s="62" t="s">
        <v>1</v>
      </c>
      <c r="R236" s="115">
        <v>1724</v>
      </c>
      <c r="S236" s="115">
        <v>136</v>
      </c>
      <c r="T236" s="115">
        <v>81.2</v>
      </c>
      <c r="U236" s="62" t="s">
        <v>404</v>
      </c>
      <c r="V236" s="118">
        <v>299609181</v>
      </c>
      <c r="W236" s="62" t="s">
        <v>432</v>
      </c>
      <c r="X236" s="62" t="s">
        <v>432</v>
      </c>
      <c r="Y236" s="62" t="s">
        <v>432</v>
      </c>
      <c r="Z236" s="62" t="s">
        <v>1</v>
      </c>
      <c r="AA236" s="115" t="s">
        <v>1</v>
      </c>
      <c r="AB236" s="119" t="s">
        <v>1</v>
      </c>
      <c r="AC236" s="118" t="s">
        <v>1</v>
      </c>
      <c r="AD236" s="118" t="s">
        <v>1</v>
      </c>
      <c r="AE236" s="120">
        <v>389.5</v>
      </c>
      <c r="AF236" s="121">
        <v>2</v>
      </c>
      <c r="AG236" s="115">
        <v>4.9000000000000004</v>
      </c>
      <c r="AH236" s="115">
        <v>32</v>
      </c>
      <c r="AI236" s="120">
        <v>76</v>
      </c>
      <c r="AJ236" s="121">
        <v>614.4</v>
      </c>
      <c r="AK236" s="115" t="s">
        <v>432</v>
      </c>
      <c r="AL236" s="115" t="s">
        <v>432</v>
      </c>
      <c r="AM236" s="115">
        <v>11.6</v>
      </c>
      <c r="AN236" s="115" t="s">
        <v>432</v>
      </c>
      <c r="AO236" s="115">
        <v>57.7</v>
      </c>
      <c r="AP236" s="115">
        <v>38.5</v>
      </c>
      <c r="AQ236" s="120" t="s">
        <v>500</v>
      </c>
      <c r="AR236" s="104">
        <f>VLOOKUP(B236,[26]Budget!B:M,10,FALSE)</f>
        <v>328270000</v>
      </c>
      <c r="AS236" s="103">
        <v>3</v>
      </c>
      <c r="AU236" s="103" t="e">
        <f t="shared" si="3"/>
        <v>#N/A</v>
      </c>
      <c r="AV236" s="62">
        <v>899</v>
      </c>
      <c r="AW236" s="103">
        <f>VLOOKUP(B236,'[26]Audit info'!A:D,2,FALSE)</f>
        <v>0</v>
      </c>
      <c r="AX236" s="103" t="str">
        <f>VLOOKUP(B236,'[26]Audit info'!A:E,3,FALSE)</f>
        <v>Not assessed</v>
      </c>
      <c r="AY236" s="36" t="e">
        <f>VLOOKUP(B236,'[26]List of intermediatie cities'!A:A,1,FALSE)</f>
        <v>#N/A</v>
      </c>
      <c r="AZ236" s="103" t="str">
        <f>VLOOKUP(B236,'[26]2021-22'!B:P,13,FALSE)</f>
        <v>M</v>
      </c>
      <c r="BB236" s="103" t="str">
        <f>VLOOKUP(B236,'[26]2020-21'!B:P,13,FALSE)</f>
        <v>M</v>
      </c>
      <c r="BD236" s="103" t="str">
        <f>VLOOKUP(B236,'[26]NT funded.unfunded'!$A:$AA,27,FALSE)</f>
        <v>Unfunded</v>
      </c>
    </row>
    <row r="237" spans="1:57" ht="18.75" customHeight="1" x14ac:dyDescent="0.3">
      <c r="A237" s="112">
        <v>230</v>
      </c>
      <c r="B237" s="62">
        <v>870</v>
      </c>
      <c r="C237" s="113" t="s">
        <v>242</v>
      </c>
      <c r="D237" s="113" t="s">
        <v>429</v>
      </c>
      <c r="E237" s="113" t="s">
        <v>434</v>
      </c>
      <c r="F237" s="62" t="s">
        <v>294</v>
      </c>
      <c r="G237" s="62" t="s">
        <v>294</v>
      </c>
      <c r="H237" s="113" t="s">
        <v>313</v>
      </c>
      <c r="I237" s="62" t="s">
        <v>404</v>
      </c>
      <c r="J237" s="62" t="s">
        <v>404</v>
      </c>
      <c r="K237" s="123" t="s">
        <v>5</v>
      </c>
      <c r="L237" s="116" t="s">
        <v>498</v>
      </c>
      <c r="M237" s="116" t="s">
        <v>498</v>
      </c>
      <c r="N237" s="125" t="s">
        <v>501</v>
      </c>
      <c r="O237" s="62" t="s">
        <v>404</v>
      </c>
      <c r="P237" s="62">
        <v>0</v>
      </c>
      <c r="Q237" s="62" t="e">
        <v>#VALUE!</v>
      </c>
      <c r="R237" s="115">
        <v>171</v>
      </c>
      <c r="S237" s="115">
        <v>95</v>
      </c>
      <c r="T237" s="115">
        <v>52.1</v>
      </c>
      <c r="U237" s="62" t="s">
        <v>432</v>
      </c>
      <c r="V237" s="118">
        <v>0</v>
      </c>
      <c r="W237" s="62" t="s">
        <v>404</v>
      </c>
      <c r="X237" s="62" t="s">
        <v>432</v>
      </c>
      <c r="Y237" s="62" t="s">
        <v>432</v>
      </c>
      <c r="Z237" s="62" t="s">
        <v>432</v>
      </c>
      <c r="AA237" s="115">
        <v>0</v>
      </c>
      <c r="AB237" s="119">
        <v>90.59</v>
      </c>
      <c r="AC237" s="118">
        <v>72250000</v>
      </c>
      <c r="AD237" s="118">
        <v>79756000</v>
      </c>
      <c r="AE237" s="120">
        <v>186.6</v>
      </c>
      <c r="AF237" s="121">
        <v>0.1</v>
      </c>
      <c r="AG237" s="115">
        <v>74</v>
      </c>
      <c r="AH237" s="115">
        <v>26</v>
      </c>
      <c r="AI237" s="120">
        <v>0</v>
      </c>
      <c r="AJ237" s="121">
        <v>95</v>
      </c>
      <c r="AK237" s="115" t="s">
        <v>404</v>
      </c>
      <c r="AL237" s="115" t="s">
        <v>432</v>
      </c>
      <c r="AM237" s="115">
        <v>90</v>
      </c>
      <c r="AN237" s="115" t="s">
        <v>404</v>
      </c>
      <c r="AO237" s="115">
        <v>55</v>
      </c>
      <c r="AP237" s="115">
        <v>362.5</v>
      </c>
      <c r="AQ237" s="120">
        <v>1</v>
      </c>
      <c r="AR237" s="104">
        <f>VLOOKUP(B237,[26]Budget!B:M,10,FALSE)</f>
        <v>149823000</v>
      </c>
      <c r="AS237" s="103">
        <v>1</v>
      </c>
      <c r="AT237" s="103">
        <v>1</v>
      </c>
      <c r="AU237" s="103">
        <f t="shared" si="3"/>
        <v>870</v>
      </c>
      <c r="AV237" s="62">
        <v>901</v>
      </c>
      <c r="AW237" s="103" t="str">
        <f>VLOOKUP(B237,'[26]Audit info'!A:D,2,FALSE)</f>
        <v>Qualified</v>
      </c>
      <c r="AX237" s="103" t="str">
        <f>VLOOKUP(B237,'[26]Audit info'!A:E,3,FALSE)</f>
        <v>Going concern risk / adverse / disclaimer</v>
      </c>
      <c r="AY237" s="36" t="e">
        <f>VLOOKUP(B237,'[26]List of intermediatie cities'!A:A,1,FALSE)</f>
        <v>#N/A</v>
      </c>
      <c r="AZ237" s="103" t="str">
        <f>VLOOKUP(B237,'[26]2021-22'!B:P,13,FALSE)</f>
        <v>M</v>
      </c>
      <c r="BA237" s="103" t="s">
        <v>503</v>
      </c>
      <c r="BB237" s="103" t="str">
        <f>VLOOKUP(B237,'[26]2020-21'!B:P,13,FALSE)</f>
        <v>M</v>
      </c>
      <c r="BC237" s="103" t="s">
        <v>503</v>
      </c>
      <c r="BD237" s="103" t="str">
        <f>VLOOKUP(B237,'[26]NT funded.unfunded'!$A:$AA,27,FALSE)</f>
        <v>Unfunded</v>
      </c>
      <c r="BE237" s="103">
        <v>1</v>
      </c>
    </row>
    <row r="238" spans="1:57" ht="18.75" customHeight="1" x14ac:dyDescent="0.3">
      <c r="A238" s="112">
        <v>231</v>
      </c>
      <c r="B238" s="62">
        <v>872</v>
      </c>
      <c r="C238" s="113" t="s">
        <v>277</v>
      </c>
      <c r="D238" s="113" t="s">
        <v>429</v>
      </c>
      <c r="E238" s="113" t="s">
        <v>434</v>
      </c>
      <c r="F238" s="62" t="s">
        <v>294</v>
      </c>
      <c r="G238" s="62" t="s">
        <v>294</v>
      </c>
      <c r="H238" s="113" t="s">
        <v>313</v>
      </c>
      <c r="I238" s="62" t="s">
        <v>404</v>
      </c>
      <c r="J238" s="62" t="s">
        <v>1</v>
      </c>
      <c r="K238" s="116" t="s">
        <v>7</v>
      </c>
      <c r="L238" s="116" t="s">
        <v>498</v>
      </c>
      <c r="M238" s="116" t="s">
        <v>498</v>
      </c>
      <c r="N238" s="125" t="s">
        <v>501</v>
      </c>
      <c r="O238" s="126" t="s">
        <v>404</v>
      </c>
      <c r="P238" s="62">
        <v>1</v>
      </c>
      <c r="Q238" s="62" t="e">
        <v>#VALUE!</v>
      </c>
      <c r="R238" s="115" t="s">
        <v>1</v>
      </c>
      <c r="S238" s="115" t="s">
        <v>1</v>
      </c>
      <c r="T238" s="115" t="s">
        <v>1</v>
      </c>
      <c r="U238" s="62" t="s">
        <v>1</v>
      </c>
      <c r="V238" s="118" t="s">
        <v>1</v>
      </c>
      <c r="W238" s="62" t="s">
        <v>1</v>
      </c>
      <c r="X238" s="62" t="s">
        <v>1</v>
      </c>
      <c r="Y238" s="62" t="s">
        <v>1</v>
      </c>
      <c r="Z238" s="62" t="s">
        <v>1</v>
      </c>
      <c r="AA238" s="115" t="s">
        <v>1</v>
      </c>
      <c r="AB238" s="119" t="s">
        <v>1</v>
      </c>
      <c r="AC238" s="118" t="s">
        <v>1</v>
      </c>
      <c r="AD238" s="118" t="s">
        <v>1</v>
      </c>
      <c r="AE238" s="120" t="s">
        <v>1</v>
      </c>
      <c r="AF238" s="121" t="s">
        <v>1</v>
      </c>
      <c r="AG238" s="115" t="s">
        <v>1</v>
      </c>
      <c r="AH238" s="115" t="s">
        <v>1</v>
      </c>
      <c r="AI238" s="120" t="s">
        <v>1</v>
      </c>
      <c r="AJ238" s="121" t="s">
        <v>1</v>
      </c>
      <c r="AK238" s="115" t="s">
        <v>1</v>
      </c>
      <c r="AL238" s="115" t="s">
        <v>1</v>
      </c>
      <c r="AM238" s="115" t="s">
        <v>1</v>
      </c>
      <c r="AN238" s="115" t="s">
        <v>1</v>
      </c>
      <c r="AO238" s="115" t="s">
        <v>1</v>
      </c>
      <c r="AP238" s="115" t="s">
        <v>1</v>
      </c>
      <c r="AQ238" s="120" t="s">
        <v>500</v>
      </c>
      <c r="AR238" s="104">
        <f>VLOOKUP(B238,[26]Budget!B:M,10,FALSE)</f>
        <v>93018000</v>
      </c>
      <c r="AS238" s="103">
        <v>1</v>
      </c>
      <c r="AT238" s="103" t="s">
        <v>502</v>
      </c>
      <c r="AU238" s="103">
        <f t="shared" si="3"/>
        <v>872</v>
      </c>
      <c r="AV238" s="62">
        <v>904</v>
      </c>
      <c r="AW238" s="103" t="str">
        <f>VLOOKUP(B238,'[26]Audit info'!A:D,2,FALSE)</f>
        <v>Disclaimer</v>
      </c>
      <c r="AX238" s="103" t="str">
        <f>VLOOKUP(B238,'[26]Audit info'!A:E,3,FALSE)</f>
        <v>Going concern risk / adverse / disclaimer</v>
      </c>
      <c r="AY238" s="36" t="e">
        <f>VLOOKUP(B238,'[26]List of intermediatie cities'!A:A,1,FALSE)</f>
        <v>#N/A</v>
      </c>
      <c r="AZ238" s="103" t="str">
        <f>VLOOKUP(B238,'[26]2021-22'!B:P,13,FALSE)</f>
        <v>M</v>
      </c>
      <c r="BA238" s="103" t="s">
        <v>503</v>
      </c>
      <c r="BB238" s="103" t="str">
        <f>VLOOKUP(B238,'[26]2020-21'!B:P,13,FALSE)</f>
        <v>M</v>
      </c>
      <c r="BC238" s="103" t="s">
        <v>503</v>
      </c>
      <c r="BD238" s="103" t="str">
        <f>VLOOKUP(B238,'[26]NT funded.unfunded'!$A:$AA,27,FALSE)</f>
        <v>Unfunded</v>
      </c>
    </row>
    <row r="239" spans="1:57" ht="18.75" customHeight="1" x14ac:dyDescent="0.3">
      <c r="A239" s="112">
        <v>232</v>
      </c>
      <c r="B239" s="62">
        <v>874</v>
      </c>
      <c r="C239" s="113" t="s">
        <v>21</v>
      </c>
      <c r="D239" s="113" t="s">
        <v>429</v>
      </c>
      <c r="E239" s="113" t="s">
        <v>430</v>
      </c>
      <c r="F239" s="62" t="s">
        <v>294</v>
      </c>
      <c r="G239" s="62" t="s">
        <v>294</v>
      </c>
      <c r="H239" s="113" t="s">
        <v>313</v>
      </c>
      <c r="I239" s="62" t="s">
        <v>432</v>
      </c>
      <c r="J239" s="62" t="s">
        <v>404</v>
      </c>
      <c r="K239" s="127" t="s">
        <v>3</v>
      </c>
      <c r="L239" s="115" t="s">
        <v>1</v>
      </c>
      <c r="M239" s="115" t="s">
        <v>1</v>
      </c>
      <c r="N239" s="125" t="s">
        <v>501</v>
      </c>
      <c r="O239" s="62" t="s">
        <v>404</v>
      </c>
      <c r="P239" s="62">
        <v>0</v>
      </c>
      <c r="Q239" s="62" t="e">
        <v>#VALUE!</v>
      </c>
      <c r="R239" s="115">
        <v>4</v>
      </c>
      <c r="S239" s="115">
        <v>74</v>
      </c>
      <c r="T239" s="115">
        <v>0</v>
      </c>
      <c r="U239" s="62" t="s">
        <v>432</v>
      </c>
      <c r="V239" s="118">
        <v>0</v>
      </c>
      <c r="W239" s="62" t="s">
        <v>404</v>
      </c>
      <c r="X239" s="62" t="s">
        <v>404</v>
      </c>
      <c r="Y239" s="62" t="s">
        <v>432</v>
      </c>
      <c r="Z239" s="62" t="s">
        <v>1</v>
      </c>
      <c r="AA239" s="115" t="s">
        <v>1</v>
      </c>
      <c r="AB239" s="119" t="s">
        <v>1</v>
      </c>
      <c r="AC239" s="118" t="s">
        <v>1</v>
      </c>
      <c r="AD239" s="118" t="s">
        <v>1</v>
      </c>
      <c r="AE239" s="120">
        <v>51.8</v>
      </c>
      <c r="AF239" s="121">
        <v>13.29</v>
      </c>
      <c r="AG239" s="115">
        <v>2</v>
      </c>
      <c r="AH239" s="115">
        <v>0</v>
      </c>
      <c r="AI239" s="120">
        <v>0</v>
      </c>
      <c r="AJ239" s="121">
        <v>47</v>
      </c>
      <c r="AK239" s="115" t="s">
        <v>432</v>
      </c>
      <c r="AL239" s="115" t="s">
        <v>404</v>
      </c>
      <c r="AM239" s="115">
        <v>23.2</v>
      </c>
      <c r="AN239" s="115" t="s">
        <v>404</v>
      </c>
      <c r="AO239" s="115">
        <v>0</v>
      </c>
      <c r="AP239" s="115">
        <v>0</v>
      </c>
      <c r="AQ239" s="120">
        <v>2</v>
      </c>
      <c r="AR239" s="104">
        <f>VLOOKUP(B239,[26]Budget!B:M,10,FALSE)</f>
        <v>88713613</v>
      </c>
      <c r="AS239" s="103">
        <v>1</v>
      </c>
      <c r="AT239" s="103">
        <v>1</v>
      </c>
      <c r="AU239" s="103">
        <f t="shared" si="3"/>
        <v>874</v>
      </c>
      <c r="AV239" s="62">
        <v>1479</v>
      </c>
      <c r="AW239" s="103" t="str">
        <f>VLOOKUP(B239,'[26]Audit info'!A:D,2,FALSE)</f>
        <v>Financially unqualified with no findings on predetermined objectives or compliance with laws and regulations</v>
      </c>
      <c r="AX239" s="103" t="str">
        <f>VLOOKUP(B239,'[26]Audit info'!A:E,3,FALSE)</f>
        <v>Going concern risk / adverse / disclaimer</v>
      </c>
      <c r="AY239" s="36" t="e">
        <f>VLOOKUP(B239,'[26]List of intermediatie cities'!A:A,1,FALSE)</f>
        <v>#N/A</v>
      </c>
      <c r="AZ239" s="103" t="str">
        <f>VLOOKUP(B239,'[26]2021-22'!B:P,13,FALSE)</f>
        <v>M</v>
      </c>
      <c r="BA239" s="103" t="s">
        <v>503</v>
      </c>
      <c r="BB239" s="103" t="str">
        <f>VLOOKUP(B239,'[26]2020-21'!B:P,13,FALSE)</f>
        <v>F</v>
      </c>
      <c r="BC239" s="103" t="s">
        <v>504</v>
      </c>
      <c r="BD239" s="103" t="str">
        <f>VLOOKUP(B239,'[26]NT funded.unfunded'!$A:$AA,27,FALSE)</f>
        <v>Unfunded</v>
      </c>
    </row>
    <row r="240" spans="1:57" ht="18" customHeight="1" x14ac:dyDescent="0.3">
      <c r="A240" s="112">
        <v>233</v>
      </c>
      <c r="B240" s="62">
        <v>875</v>
      </c>
      <c r="C240" s="113" t="s">
        <v>253</v>
      </c>
      <c r="D240" s="113" t="s">
        <v>429</v>
      </c>
      <c r="E240" s="113" t="s">
        <v>434</v>
      </c>
      <c r="F240" s="62" t="s">
        <v>294</v>
      </c>
      <c r="G240" s="62" t="s">
        <v>294</v>
      </c>
      <c r="H240" s="113" t="s">
        <v>313</v>
      </c>
      <c r="I240" s="62" t="s">
        <v>432</v>
      </c>
      <c r="J240" s="62" t="s">
        <v>404</v>
      </c>
      <c r="K240" s="123" t="s">
        <v>5</v>
      </c>
      <c r="L240" s="116" t="s">
        <v>498</v>
      </c>
      <c r="M240" s="116" t="s">
        <v>498</v>
      </c>
      <c r="N240" s="125" t="s">
        <v>501</v>
      </c>
      <c r="O240" s="62" t="s">
        <v>404</v>
      </c>
      <c r="P240" s="62">
        <v>0</v>
      </c>
      <c r="Q240" s="62" t="e">
        <v>#VALUE!</v>
      </c>
      <c r="R240" s="115">
        <v>1386</v>
      </c>
      <c r="S240" s="115">
        <v>58</v>
      </c>
      <c r="T240" s="115">
        <v>89</v>
      </c>
      <c r="U240" s="62" t="s">
        <v>404</v>
      </c>
      <c r="V240" s="118">
        <v>19200687</v>
      </c>
      <c r="W240" s="62" t="s">
        <v>404</v>
      </c>
      <c r="X240" s="62" t="s">
        <v>432</v>
      </c>
      <c r="Y240" s="62" t="s">
        <v>404</v>
      </c>
      <c r="Z240" s="62" t="s">
        <v>1</v>
      </c>
      <c r="AA240" s="115" t="s">
        <v>1</v>
      </c>
      <c r="AB240" s="119" t="s">
        <v>1</v>
      </c>
      <c r="AC240" s="118" t="s">
        <v>1</v>
      </c>
      <c r="AD240" s="118" t="s">
        <v>1</v>
      </c>
      <c r="AE240" s="120">
        <v>106.5</v>
      </c>
      <c r="AF240" s="121">
        <v>1.1000000000000001</v>
      </c>
      <c r="AG240" s="115">
        <v>80</v>
      </c>
      <c r="AH240" s="115">
        <v>22.04</v>
      </c>
      <c r="AI240" s="120">
        <v>74.41</v>
      </c>
      <c r="AJ240" s="121">
        <v>185.7</v>
      </c>
      <c r="AK240" s="115" t="s">
        <v>404</v>
      </c>
      <c r="AL240" s="115" t="s">
        <v>404</v>
      </c>
      <c r="AM240" s="115">
        <v>14.3</v>
      </c>
      <c r="AN240" s="115" t="s">
        <v>404</v>
      </c>
      <c r="AO240" s="115">
        <v>100</v>
      </c>
      <c r="AP240" s="115">
        <v>53</v>
      </c>
      <c r="AQ240" s="120">
        <v>1</v>
      </c>
      <c r="AR240" s="104">
        <f>VLOOKUP(B240,[26]Budget!B:M,10,FALSE)</f>
        <v>291799000</v>
      </c>
      <c r="AS240" s="103">
        <v>1</v>
      </c>
      <c r="AT240" s="103">
        <v>1</v>
      </c>
      <c r="AU240" s="103">
        <f t="shared" si="3"/>
        <v>875</v>
      </c>
      <c r="AV240" s="62">
        <v>1480</v>
      </c>
      <c r="AW240" s="103" t="str">
        <f>VLOOKUP(B240,'[26]Audit info'!A:D,2,FALSE)</f>
        <v>Qualified</v>
      </c>
      <c r="AX240" s="103" t="str">
        <f>VLOOKUP(B240,'[26]Audit info'!A:E,3,FALSE)</f>
        <v>Going concern risk / adverse / disclaimer</v>
      </c>
      <c r="AY240" s="36" t="e">
        <f>VLOOKUP(B240,'[26]List of intermediatie cities'!A:A,1,FALSE)</f>
        <v>#N/A</v>
      </c>
      <c r="AZ240" s="103" t="str">
        <f>VLOOKUP(B240,'[26]2021-22'!B:P,13,FALSE)</f>
        <v>F</v>
      </c>
      <c r="BA240" s="103" t="s">
        <v>504</v>
      </c>
      <c r="BB240" s="103" t="str">
        <f>VLOOKUP(B240,'[26]2020-21'!B:P,13,FALSE)</f>
        <v>F</v>
      </c>
      <c r="BC240" s="103" t="s">
        <v>504</v>
      </c>
      <c r="BD240" s="103" t="str">
        <f>VLOOKUP(B240,'[26]NT funded.unfunded'!$A:$AA,27,FALSE)</f>
        <v>Unfunded</v>
      </c>
      <c r="BE240" s="103">
        <v>1</v>
      </c>
    </row>
    <row r="241" spans="1:57" ht="18.75" customHeight="1" x14ac:dyDescent="0.3">
      <c r="A241" s="112">
        <v>234</v>
      </c>
      <c r="B241" s="62">
        <v>876</v>
      </c>
      <c r="C241" s="113" t="s">
        <v>257</v>
      </c>
      <c r="D241" s="113" t="s">
        <v>429</v>
      </c>
      <c r="E241" s="113" t="s">
        <v>434</v>
      </c>
      <c r="F241" s="62" t="s">
        <v>295</v>
      </c>
      <c r="G241" s="62" t="s">
        <v>295</v>
      </c>
      <c r="H241" s="113" t="s">
        <v>350</v>
      </c>
      <c r="I241" s="62" t="s">
        <v>432</v>
      </c>
      <c r="J241" s="62" t="s">
        <v>404</v>
      </c>
      <c r="K241" s="123" t="s">
        <v>5</v>
      </c>
      <c r="L241" s="116" t="s">
        <v>498</v>
      </c>
      <c r="M241" s="116" t="s">
        <v>498</v>
      </c>
      <c r="N241" s="125" t="s">
        <v>501</v>
      </c>
      <c r="O241" s="62" t="s">
        <v>404</v>
      </c>
      <c r="P241" s="62">
        <v>0</v>
      </c>
      <c r="Q241" s="62" t="e">
        <v>#VALUE!</v>
      </c>
      <c r="R241" s="115">
        <v>235</v>
      </c>
      <c r="S241" s="115">
        <v>104</v>
      </c>
      <c r="T241" s="115">
        <v>85.7</v>
      </c>
      <c r="U241" s="62" t="s">
        <v>432</v>
      </c>
      <c r="V241" s="118">
        <v>0</v>
      </c>
      <c r="W241" s="62" t="s">
        <v>432</v>
      </c>
      <c r="X241" s="62" t="s">
        <v>432</v>
      </c>
      <c r="Y241" s="62" t="s">
        <v>432</v>
      </c>
      <c r="Z241" s="62" t="s">
        <v>432</v>
      </c>
      <c r="AA241" s="115">
        <v>0</v>
      </c>
      <c r="AB241" s="119">
        <v>950.69</v>
      </c>
      <c r="AC241" s="118">
        <v>141269966</v>
      </c>
      <c r="AD241" s="118">
        <v>14859793</v>
      </c>
      <c r="AE241" s="120">
        <v>53.65</v>
      </c>
      <c r="AF241" s="121">
        <v>0.4</v>
      </c>
      <c r="AG241" s="115">
        <v>11.9</v>
      </c>
      <c r="AH241" s="115">
        <v>14.2</v>
      </c>
      <c r="AI241" s="120">
        <v>63.7</v>
      </c>
      <c r="AJ241" s="121">
        <v>41.52</v>
      </c>
      <c r="AK241" s="115" t="s">
        <v>432</v>
      </c>
      <c r="AL241" s="115" t="s">
        <v>432</v>
      </c>
      <c r="AM241" s="115">
        <v>60.13</v>
      </c>
      <c r="AN241" s="115" t="s">
        <v>404</v>
      </c>
      <c r="AO241" s="115">
        <v>45.8</v>
      </c>
      <c r="AP241" s="115">
        <v>92.9</v>
      </c>
      <c r="AQ241" s="120" t="s">
        <v>500</v>
      </c>
      <c r="AR241" s="104">
        <f>VLOOKUP(B241,[26]Budget!B:M,10,FALSE)</f>
        <v>462951034</v>
      </c>
      <c r="AS241" s="103">
        <v>1</v>
      </c>
      <c r="AT241" s="103">
        <v>1</v>
      </c>
      <c r="AU241" s="103">
        <f t="shared" si="3"/>
        <v>876</v>
      </c>
      <c r="AV241" s="62">
        <v>1481</v>
      </c>
      <c r="AW241" s="103" t="str">
        <f>VLOOKUP(B241,'[26]Audit info'!A:D,2,FALSE)</f>
        <v>Qualified</v>
      </c>
      <c r="AX241" s="103" t="str">
        <f>VLOOKUP(B241,'[26]Audit info'!A:E,3,FALSE)</f>
        <v>Going concern risk / adverse / disclaimer</v>
      </c>
      <c r="AY241" s="36" t="e">
        <f>VLOOKUP(B241,'[26]List of intermediatie cities'!A:A,1,FALSE)</f>
        <v>#N/A</v>
      </c>
      <c r="AZ241" s="103" t="str">
        <f>VLOOKUP(B241,'[26]2021-22'!B:P,13,FALSE)</f>
        <v>M</v>
      </c>
      <c r="BA241" s="103" t="s">
        <v>503</v>
      </c>
      <c r="BB241" s="103" t="str">
        <f>VLOOKUP(B241,'[26]2020-21'!B:P,13,FALSE)</f>
        <v>M</v>
      </c>
      <c r="BC241" s="103" t="s">
        <v>503</v>
      </c>
      <c r="BD241" s="103" t="str">
        <f>VLOOKUP(B241,'[26]NT funded.unfunded'!$A:$AA,27,FALSE)</f>
        <v>Unfunded</v>
      </c>
      <c r="BE241" s="103">
        <v>1</v>
      </c>
    </row>
    <row r="242" spans="1:57" ht="18.75" customHeight="1" x14ac:dyDescent="0.3">
      <c r="A242" s="112">
        <v>235</v>
      </c>
      <c r="B242" s="62">
        <v>877</v>
      </c>
      <c r="C242" s="113" t="s">
        <v>27</v>
      </c>
      <c r="D242" s="113" t="s">
        <v>429</v>
      </c>
      <c r="E242" s="113" t="s">
        <v>434</v>
      </c>
      <c r="F242" s="62" t="s">
        <v>295</v>
      </c>
      <c r="G242" s="62" t="s">
        <v>295</v>
      </c>
      <c r="H242" s="113" t="s">
        <v>316</v>
      </c>
      <c r="I242" s="62" t="s">
        <v>432</v>
      </c>
      <c r="J242" s="62" t="s">
        <v>404</v>
      </c>
      <c r="K242" s="127" t="s">
        <v>3</v>
      </c>
      <c r="L242" s="115" t="s">
        <v>1</v>
      </c>
      <c r="M242" s="115" t="s">
        <v>1</v>
      </c>
      <c r="N242" s="117">
        <v>1</v>
      </c>
      <c r="O242" s="62" t="s">
        <v>432</v>
      </c>
      <c r="P242" s="62">
        <v>0</v>
      </c>
      <c r="Q242" s="62" t="e">
        <v>#VALUE!</v>
      </c>
      <c r="R242" s="115">
        <v>24</v>
      </c>
      <c r="S242" s="115">
        <v>68</v>
      </c>
      <c r="T242" s="115">
        <v>46.5</v>
      </c>
      <c r="U242" s="62" t="s">
        <v>432</v>
      </c>
      <c r="V242" s="118">
        <v>0</v>
      </c>
      <c r="W242" s="62" t="s">
        <v>432</v>
      </c>
      <c r="X242" s="62" t="s">
        <v>432</v>
      </c>
      <c r="Y242" s="62" t="s">
        <v>432</v>
      </c>
      <c r="Z242" s="62" t="s">
        <v>432</v>
      </c>
      <c r="AA242" s="115">
        <v>0</v>
      </c>
      <c r="AB242" s="119">
        <v>0</v>
      </c>
      <c r="AC242" s="118">
        <v>0</v>
      </c>
      <c r="AD242" s="118">
        <v>0</v>
      </c>
      <c r="AE242" s="120">
        <v>20.3</v>
      </c>
      <c r="AF242" s="121">
        <v>2</v>
      </c>
      <c r="AG242" s="115">
        <v>14</v>
      </c>
      <c r="AH242" s="115">
        <v>11</v>
      </c>
      <c r="AI242" s="120">
        <v>15</v>
      </c>
      <c r="AJ242" s="121">
        <v>67.099999999999994</v>
      </c>
      <c r="AK242" s="115" t="s">
        <v>432</v>
      </c>
      <c r="AL242" s="115" t="s">
        <v>432</v>
      </c>
      <c r="AM242" s="115">
        <v>340.2</v>
      </c>
      <c r="AN242" s="115" t="s">
        <v>432</v>
      </c>
      <c r="AO242" s="115">
        <v>100</v>
      </c>
      <c r="AP242" s="115">
        <v>119.4</v>
      </c>
      <c r="AQ242" s="120">
        <v>0</v>
      </c>
      <c r="AR242" s="104">
        <f>VLOOKUP(B242,[26]Budget!B:M,10,FALSE)</f>
        <v>575366088</v>
      </c>
      <c r="AS242" s="103">
        <v>1</v>
      </c>
      <c r="AT242" s="103">
        <v>1</v>
      </c>
      <c r="AU242" s="103">
        <f t="shared" si="3"/>
        <v>877</v>
      </c>
      <c r="AV242" s="62">
        <v>1482</v>
      </c>
      <c r="AW242" s="103" t="str">
        <f>VLOOKUP(B242,'[26]Audit info'!A:D,2,FALSE)</f>
        <v>Financially unqualified with no findings on predetermined objectives or compliance with laws and regulations</v>
      </c>
      <c r="AX242" s="103" t="str">
        <f>VLOOKUP(B242,'[26]Audit info'!A:E,3,FALSE)</f>
        <v>Good</v>
      </c>
      <c r="AY242" s="36" t="e">
        <f>VLOOKUP(B242,'[26]List of intermediatie cities'!A:A,1,FALSE)</f>
        <v>#N/A</v>
      </c>
      <c r="AZ242" s="103">
        <f>VLOOKUP(B242,'[26]2021-22'!B:P,13,FALSE)</f>
        <v>1</v>
      </c>
      <c r="BA242" s="103" t="s">
        <v>503</v>
      </c>
      <c r="BB242" s="103" t="str">
        <f>VLOOKUP(B242,'[26]2020-21'!B:P,13,FALSE)</f>
        <v>F</v>
      </c>
      <c r="BC242" s="103" t="s">
        <v>499</v>
      </c>
      <c r="BD242" s="103" t="str">
        <f>VLOOKUP(B242,'[26]NT funded.unfunded'!$A:$AA,27,FALSE)</f>
        <v>Funded</v>
      </c>
    </row>
    <row r="243" spans="1:57" ht="18.75" customHeight="1" x14ac:dyDescent="0.3">
      <c r="A243" s="112">
        <v>236</v>
      </c>
      <c r="B243" s="62">
        <v>878</v>
      </c>
      <c r="C243" s="113" t="s">
        <v>25</v>
      </c>
      <c r="D243" s="113" t="s">
        <v>429</v>
      </c>
      <c r="E243" s="113" t="s">
        <v>434</v>
      </c>
      <c r="F243" s="62" t="s">
        <v>295</v>
      </c>
      <c r="G243" s="62" t="s">
        <v>295</v>
      </c>
      <c r="H243" s="113" t="s">
        <v>317</v>
      </c>
      <c r="I243" s="62" t="s">
        <v>432</v>
      </c>
      <c r="J243" s="62" t="s">
        <v>404</v>
      </c>
      <c r="K243" s="127" t="s">
        <v>3</v>
      </c>
      <c r="L243" s="115" t="s">
        <v>1</v>
      </c>
      <c r="M243" s="115" t="s">
        <v>1</v>
      </c>
      <c r="N243" s="124" t="s">
        <v>420</v>
      </c>
      <c r="O243" s="62" t="s">
        <v>432</v>
      </c>
      <c r="P243" s="62">
        <v>0</v>
      </c>
      <c r="Q243" s="62" t="e">
        <v>#VALUE!</v>
      </c>
      <c r="R243" s="115">
        <v>66</v>
      </c>
      <c r="S243" s="115">
        <v>46</v>
      </c>
      <c r="T243" s="115">
        <v>80.599999999999994</v>
      </c>
      <c r="U243" s="62" t="s">
        <v>432</v>
      </c>
      <c r="V243" s="118">
        <v>0</v>
      </c>
      <c r="W243" s="62" t="s">
        <v>432</v>
      </c>
      <c r="X243" s="62" t="s">
        <v>432</v>
      </c>
      <c r="Y243" s="62" t="s">
        <v>432</v>
      </c>
      <c r="Z243" s="62" t="s">
        <v>432</v>
      </c>
      <c r="AA243" s="115">
        <v>0</v>
      </c>
      <c r="AB243" s="119">
        <v>66.25</v>
      </c>
      <c r="AC243" s="118">
        <v>62992088</v>
      </c>
      <c r="AD243" s="118">
        <v>95078061</v>
      </c>
      <c r="AE243" s="120">
        <v>25.2</v>
      </c>
      <c r="AF243" s="121">
        <v>4.2</v>
      </c>
      <c r="AG243" s="115">
        <v>9.6</v>
      </c>
      <c r="AH243" s="115">
        <v>9.3000000000000007</v>
      </c>
      <c r="AI243" s="120">
        <v>35.9</v>
      </c>
      <c r="AJ243" s="121">
        <v>49.4</v>
      </c>
      <c r="AK243" s="115" t="s">
        <v>432</v>
      </c>
      <c r="AL243" s="115" t="s">
        <v>432</v>
      </c>
      <c r="AM243" s="115">
        <v>110.8</v>
      </c>
      <c r="AN243" s="115" t="s">
        <v>432</v>
      </c>
      <c r="AO243" s="115">
        <v>37.299999999999997</v>
      </c>
      <c r="AP243" s="115">
        <v>86.9</v>
      </c>
      <c r="AQ243" s="120">
        <v>0</v>
      </c>
      <c r="AR243" s="104">
        <f>VLOOKUP(B243,[26]Budget!B:M,10,FALSE)</f>
        <v>953797000</v>
      </c>
      <c r="AS243" s="103">
        <v>1</v>
      </c>
      <c r="AT243" s="103">
        <v>1</v>
      </c>
      <c r="AU243" s="103">
        <f t="shared" si="3"/>
        <v>878</v>
      </c>
      <c r="AV243" s="62">
        <v>1483</v>
      </c>
      <c r="AW243" s="103" t="str">
        <f>VLOOKUP(B243,'[26]Audit info'!A:D,2,FALSE)</f>
        <v>Financially unqualified with no findings on predetermined objectives or compliance with laws and regulations</v>
      </c>
      <c r="AX243" s="103" t="str">
        <f>VLOOKUP(B243,'[26]Audit info'!A:E,3,FALSE)</f>
        <v>Concerning</v>
      </c>
      <c r="AY243" s="36" t="e">
        <f>VLOOKUP(B243,'[26]List of intermediatie cities'!A:A,1,FALSE)</f>
        <v>#N/A</v>
      </c>
      <c r="AZ243" s="103" t="str">
        <f>VLOOKUP(B243,'[26]2021-22'!B:P,13,FALSE)</f>
        <v>F</v>
      </c>
      <c r="BA243" s="122" t="s">
        <v>503</v>
      </c>
      <c r="BB243" s="103">
        <f>VLOOKUP(B243,'[26]2020-21'!B:P,13,FALSE)</f>
        <v>1</v>
      </c>
      <c r="BC243" s="103" t="s">
        <v>504</v>
      </c>
      <c r="BD243" s="103" t="str">
        <f>VLOOKUP(B243,'[26]NT funded.unfunded'!$A:$AA,27,FALSE)</f>
        <v>Unfunded</v>
      </c>
    </row>
    <row r="244" spans="1:57" ht="18.75" customHeight="1" x14ac:dyDescent="0.3">
      <c r="A244" s="112">
        <v>237</v>
      </c>
      <c r="B244" s="62">
        <v>879</v>
      </c>
      <c r="C244" s="113" t="s">
        <v>37</v>
      </c>
      <c r="D244" s="113" t="s">
        <v>429</v>
      </c>
      <c r="E244" s="113" t="s">
        <v>434</v>
      </c>
      <c r="F244" s="62" t="s">
        <v>295</v>
      </c>
      <c r="G244" s="62" t="s">
        <v>295</v>
      </c>
      <c r="H244" s="113" t="s">
        <v>318</v>
      </c>
      <c r="I244" s="62" t="s">
        <v>432</v>
      </c>
      <c r="J244" s="62" t="s">
        <v>404</v>
      </c>
      <c r="K244" s="127" t="s">
        <v>3</v>
      </c>
      <c r="L244" s="115" t="s">
        <v>1</v>
      </c>
      <c r="M244" s="115" t="s">
        <v>1</v>
      </c>
      <c r="N244" s="117">
        <v>1</v>
      </c>
      <c r="O244" s="62" t="s">
        <v>432</v>
      </c>
      <c r="P244" s="62">
        <v>0</v>
      </c>
      <c r="Q244" s="62" t="e">
        <v>#VALUE!</v>
      </c>
      <c r="R244" s="115">
        <v>29</v>
      </c>
      <c r="S244" s="115">
        <v>27</v>
      </c>
      <c r="T244" s="115">
        <v>50.6</v>
      </c>
      <c r="U244" s="62" t="s">
        <v>432</v>
      </c>
      <c r="V244" s="118">
        <v>0</v>
      </c>
      <c r="W244" s="62" t="s">
        <v>432</v>
      </c>
      <c r="X244" s="62" t="s">
        <v>432</v>
      </c>
      <c r="Y244" s="62" t="s">
        <v>432</v>
      </c>
      <c r="Z244" s="62" t="s">
        <v>432</v>
      </c>
      <c r="AA244" s="115">
        <v>0</v>
      </c>
      <c r="AB244" s="119">
        <v>18.91</v>
      </c>
      <c r="AC244" s="118">
        <v>69240930</v>
      </c>
      <c r="AD244" s="118">
        <v>366113022</v>
      </c>
      <c r="AE244" s="120">
        <v>22</v>
      </c>
      <c r="AF244" s="121">
        <v>3.3</v>
      </c>
      <c r="AG244" s="115">
        <v>10.5</v>
      </c>
      <c r="AH244" s="115">
        <v>3.9</v>
      </c>
      <c r="AI244" s="120">
        <v>13.5</v>
      </c>
      <c r="AJ244" s="121">
        <v>37.6</v>
      </c>
      <c r="AK244" s="115" t="s">
        <v>432</v>
      </c>
      <c r="AL244" s="115" t="s">
        <v>1</v>
      </c>
      <c r="AM244" s="115">
        <v>232.2</v>
      </c>
      <c r="AN244" s="115" t="s">
        <v>432</v>
      </c>
      <c r="AO244" s="115">
        <v>24.8</v>
      </c>
      <c r="AP244" s="115">
        <v>43.4</v>
      </c>
      <c r="AQ244" s="120">
        <v>0</v>
      </c>
      <c r="AR244" s="104">
        <f>VLOOKUP(B244,[26]Budget!B:M,10,FALSE)</f>
        <v>1135107138</v>
      </c>
      <c r="AS244" s="103">
        <v>1</v>
      </c>
      <c r="AT244" s="103">
        <v>1</v>
      </c>
      <c r="AU244" s="103">
        <f t="shared" si="3"/>
        <v>879</v>
      </c>
      <c r="AV244" s="62">
        <v>1484</v>
      </c>
      <c r="AW244" s="103" t="str">
        <f>VLOOKUP(B244,'[26]Audit info'!A:D,2,FALSE)</f>
        <v>Financially unqualified with no findings on predetermined objectives or compliance with laws and regulations</v>
      </c>
      <c r="AX244" s="103" t="str">
        <f>VLOOKUP(B244,'[26]Audit info'!A:E,3,FALSE)</f>
        <v>Good</v>
      </c>
      <c r="AY244" s="36" t="e">
        <f>VLOOKUP(B244,'[26]List of intermediatie cities'!A:A,1,FALSE)</f>
        <v>#N/A</v>
      </c>
      <c r="AZ244" s="103">
        <f>VLOOKUP(B244,'[26]2021-22'!B:P,13,FALSE)</f>
        <v>1</v>
      </c>
      <c r="BA244" s="103" t="s">
        <v>503</v>
      </c>
      <c r="BB244" s="103">
        <f>VLOOKUP(B244,'[26]2020-21'!B:P,13,FALSE)</f>
        <v>1</v>
      </c>
      <c r="BC244" s="103" t="s">
        <v>503</v>
      </c>
      <c r="BD244" s="103" t="str">
        <f>VLOOKUP(B244,'[26]NT funded.unfunded'!$A:$AA,27,FALSE)</f>
        <v>Funded</v>
      </c>
    </row>
    <row r="245" spans="1:57" ht="18" customHeight="1" x14ac:dyDescent="0.3">
      <c r="A245" s="112">
        <v>238</v>
      </c>
      <c r="B245" s="62">
        <v>880</v>
      </c>
      <c r="C245" s="113" t="s">
        <v>33</v>
      </c>
      <c r="D245" s="113" t="s">
        <v>429</v>
      </c>
      <c r="E245" s="113" t="s">
        <v>434</v>
      </c>
      <c r="F245" s="62" t="s">
        <v>295</v>
      </c>
      <c r="G245" s="62" t="s">
        <v>295</v>
      </c>
      <c r="H245" s="113" t="s">
        <v>318</v>
      </c>
      <c r="I245" s="62" t="s">
        <v>432</v>
      </c>
      <c r="J245" s="62" t="s">
        <v>404</v>
      </c>
      <c r="K245" s="127" t="s">
        <v>3</v>
      </c>
      <c r="L245" s="115" t="s">
        <v>1</v>
      </c>
      <c r="M245" s="115" t="s">
        <v>1</v>
      </c>
      <c r="N245" s="117">
        <v>1</v>
      </c>
      <c r="O245" s="62" t="s">
        <v>432</v>
      </c>
      <c r="P245" s="62">
        <v>0</v>
      </c>
      <c r="Q245" s="62" t="e">
        <v>#VALUE!</v>
      </c>
      <c r="R245" s="115">
        <v>37</v>
      </c>
      <c r="S245" s="115">
        <v>46</v>
      </c>
      <c r="T245" s="115">
        <v>63.8</v>
      </c>
      <c r="U245" s="62" t="s">
        <v>432</v>
      </c>
      <c r="V245" s="118">
        <v>0</v>
      </c>
      <c r="W245" s="62" t="s">
        <v>432</v>
      </c>
      <c r="X245" s="62" t="s">
        <v>432</v>
      </c>
      <c r="Y245" s="62" t="s">
        <v>432</v>
      </c>
      <c r="Z245" s="62" t="s">
        <v>432</v>
      </c>
      <c r="AA245" s="115">
        <v>0</v>
      </c>
      <c r="AB245" s="119">
        <v>59.42</v>
      </c>
      <c r="AC245" s="118">
        <v>88393031</v>
      </c>
      <c r="AD245" s="118">
        <v>148753183</v>
      </c>
      <c r="AE245" s="120">
        <v>10.8</v>
      </c>
      <c r="AF245" s="121">
        <v>3.1</v>
      </c>
      <c r="AG245" s="115">
        <v>18.5</v>
      </c>
      <c r="AH245" s="115">
        <v>6.1</v>
      </c>
      <c r="AI245" s="120">
        <v>14.3</v>
      </c>
      <c r="AJ245" s="121">
        <v>50.5</v>
      </c>
      <c r="AK245" s="115" t="s">
        <v>432</v>
      </c>
      <c r="AL245" s="115" t="s">
        <v>432</v>
      </c>
      <c r="AM245" s="115">
        <v>157.1</v>
      </c>
      <c r="AN245" s="115" t="s">
        <v>404</v>
      </c>
      <c r="AO245" s="115">
        <v>52.7</v>
      </c>
      <c r="AP245" s="115">
        <v>141.30000000000001</v>
      </c>
      <c r="AQ245" s="120">
        <v>0</v>
      </c>
      <c r="AR245" s="104">
        <f>VLOOKUP(B245,[26]Budget!B:M,10,FALSE)</f>
        <v>1806746000</v>
      </c>
      <c r="AS245" s="103">
        <v>1</v>
      </c>
      <c r="AT245" s="103">
        <v>1</v>
      </c>
      <c r="AU245" s="103">
        <f t="shared" si="3"/>
        <v>880</v>
      </c>
      <c r="AV245" s="62">
        <v>1485</v>
      </c>
      <c r="AW245" s="103" t="str">
        <f>VLOOKUP(B245,'[26]Audit info'!A:D,2,FALSE)</f>
        <v>Financially unqualified with no findings on predetermined objectives or compliance with laws and regulations</v>
      </c>
      <c r="AX245" s="103" t="str">
        <f>VLOOKUP(B245,'[26]Audit info'!A:E,3,FALSE)</f>
        <v>Good</v>
      </c>
      <c r="AY245" s="36" t="e">
        <f>VLOOKUP(B245,'[26]List of intermediatie cities'!A:A,1,FALSE)</f>
        <v>#N/A</v>
      </c>
      <c r="AZ245" s="103">
        <f>VLOOKUP(B245,'[26]2021-22'!B:P,13,FALSE)</f>
        <v>1</v>
      </c>
      <c r="BA245" s="103" t="s">
        <v>503</v>
      </c>
      <c r="BB245" s="103" t="str">
        <f>VLOOKUP(B245,'[26]2020-21'!B:P,13,FALSE)</f>
        <v>F</v>
      </c>
      <c r="BC245" s="103" t="s">
        <v>499</v>
      </c>
      <c r="BD245" s="103" t="str">
        <f>VLOOKUP(B245,'[26]NT funded.unfunded'!$A:$AA,27,FALSE)</f>
        <v>Funded</v>
      </c>
    </row>
    <row r="246" spans="1:57" ht="18.75" customHeight="1" x14ac:dyDescent="0.3">
      <c r="A246" s="112">
        <v>239</v>
      </c>
      <c r="B246" s="62">
        <v>881</v>
      </c>
      <c r="C246" s="113" t="s">
        <v>34</v>
      </c>
      <c r="D246" s="113" t="s">
        <v>429</v>
      </c>
      <c r="E246" s="113" t="s">
        <v>434</v>
      </c>
      <c r="F246" s="62" t="s">
        <v>295</v>
      </c>
      <c r="G246" s="62" t="s">
        <v>295</v>
      </c>
      <c r="H246" s="113" t="s">
        <v>319</v>
      </c>
      <c r="I246" s="62" t="s">
        <v>432</v>
      </c>
      <c r="J246" s="62" t="s">
        <v>404</v>
      </c>
      <c r="K246" s="127" t="s">
        <v>3</v>
      </c>
      <c r="L246" s="115" t="s">
        <v>1</v>
      </c>
      <c r="M246" s="115" t="s">
        <v>1</v>
      </c>
      <c r="N246" s="117">
        <v>1</v>
      </c>
      <c r="O246" s="62" t="s">
        <v>432</v>
      </c>
      <c r="P246" s="62">
        <v>0</v>
      </c>
      <c r="Q246" s="62" t="e">
        <v>#VALUE!</v>
      </c>
      <c r="R246" s="115">
        <v>58</v>
      </c>
      <c r="S246" s="115">
        <v>45</v>
      </c>
      <c r="T246" s="115">
        <v>37.5</v>
      </c>
      <c r="U246" s="62" t="s">
        <v>432</v>
      </c>
      <c r="V246" s="118">
        <v>0</v>
      </c>
      <c r="W246" s="62" t="s">
        <v>432</v>
      </c>
      <c r="X246" s="62" t="s">
        <v>432</v>
      </c>
      <c r="Y246" s="62" t="s">
        <v>432</v>
      </c>
      <c r="Z246" s="62" t="s">
        <v>432</v>
      </c>
      <c r="AA246" s="115">
        <v>0</v>
      </c>
      <c r="AB246" s="119">
        <v>33.97</v>
      </c>
      <c r="AC246" s="118">
        <v>40368001</v>
      </c>
      <c r="AD246" s="118">
        <v>118841327</v>
      </c>
      <c r="AE246" s="120">
        <v>25.14</v>
      </c>
      <c r="AF246" s="121">
        <v>17.34</v>
      </c>
      <c r="AG246" s="115">
        <v>12.9</v>
      </c>
      <c r="AH246" s="115">
        <v>6.6</v>
      </c>
      <c r="AI246" s="120">
        <v>19.7</v>
      </c>
      <c r="AJ246" s="121">
        <v>31.2</v>
      </c>
      <c r="AK246" s="115" t="s">
        <v>432</v>
      </c>
      <c r="AL246" s="115" t="s">
        <v>432</v>
      </c>
      <c r="AM246" s="115">
        <v>159.4</v>
      </c>
      <c r="AN246" s="115" t="s">
        <v>432</v>
      </c>
      <c r="AO246" s="115">
        <v>87.9</v>
      </c>
      <c r="AP246" s="115">
        <v>262.3</v>
      </c>
      <c r="AQ246" s="120">
        <v>0</v>
      </c>
      <c r="AR246" s="104">
        <f>VLOOKUP(B246,[26]Budget!B:M,10,FALSE)</f>
        <v>501925124</v>
      </c>
      <c r="AS246" s="103">
        <v>1</v>
      </c>
      <c r="AT246" s="103">
        <v>1</v>
      </c>
      <c r="AU246" s="103">
        <f t="shared" si="3"/>
        <v>881</v>
      </c>
      <c r="AV246" s="62">
        <v>1486</v>
      </c>
      <c r="AW246" s="103" t="str">
        <f>VLOOKUP(B246,'[26]Audit info'!A:D,2,FALSE)</f>
        <v>Financially unqualified with no findings on predetermined objectives or compliance with laws and regulations</v>
      </c>
      <c r="AX246" s="103" t="str">
        <f>VLOOKUP(B246,'[26]Audit info'!A:E,3,FALSE)</f>
        <v>Good</v>
      </c>
      <c r="AY246" s="36" t="e">
        <f>VLOOKUP(B246,'[26]List of intermediatie cities'!A:A,1,FALSE)</f>
        <v>#N/A</v>
      </c>
      <c r="AZ246" s="103">
        <f>VLOOKUP(B246,'[26]2021-22'!B:P,13,FALSE)</f>
        <v>1</v>
      </c>
      <c r="BA246" s="103" t="s">
        <v>503</v>
      </c>
      <c r="BB246" s="103">
        <f>VLOOKUP(B246,'[26]2020-21'!B:P,13,FALSE)</f>
        <v>1</v>
      </c>
      <c r="BC246" s="103" t="s">
        <v>503</v>
      </c>
      <c r="BD246" s="103" t="str">
        <f>VLOOKUP(B246,'[26]NT funded.unfunded'!$A:$AA,27,FALSE)</f>
        <v>Funded</v>
      </c>
    </row>
    <row r="247" spans="1:57" ht="18.75" customHeight="1" x14ac:dyDescent="0.3">
      <c r="A247" s="112">
        <v>240</v>
      </c>
      <c r="B247" s="62">
        <v>883</v>
      </c>
      <c r="C247" s="113" t="s">
        <v>42</v>
      </c>
      <c r="D247" s="113" t="s">
        <v>429</v>
      </c>
      <c r="E247" s="113" t="s">
        <v>430</v>
      </c>
      <c r="F247" s="62" t="s">
        <v>295</v>
      </c>
      <c r="G247" s="62" t="s">
        <v>295</v>
      </c>
      <c r="H247" s="113" t="s">
        <v>318</v>
      </c>
      <c r="I247" s="62" t="s">
        <v>432</v>
      </c>
      <c r="J247" s="62" t="s">
        <v>404</v>
      </c>
      <c r="K247" s="127" t="s">
        <v>3</v>
      </c>
      <c r="L247" s="115" t="s">
        <v>1</v>
      </c>
      <c r="M247" s="115" t="s">
        <v>1</v>
      </c>
      <c r="N247" s="117">
        <v>1</v>
      </c>
      <c r="O247" s="62" t="s">
        <v>432</v>
      </c>
      <c r="P247" s="62">
        <v>0</v>
      </c>
      <c r="Q247" s="62" t="e">
        <v>#VALUE!</v>
      </c>
      <c r="R247" s="115">
        <v>34</v>
      </c>
      <c r="S247" s="115">
        <v>105</v>
      </c>
      <c r="T247" s="115">
        <v>1.2</v>
      </c>
      <c r="U247" s="62" t="s">
        <v>432</v>
      </c>
      <c r="V247" s="118">
        <v>0</v>
      </c>
      <c r="W247" s="62" t="s">
        <v>432</v>
      </c>
      <c r="X247" s="62" t="s">
        <v>432</v>
      </c>
      <c r="Y247" s="62" t="s">
        <v>432</v>
      </c>
      <c r="Z247" s="62" t="s">
        <v>432</v>
      </c>
      <c r="AA247" s="115">
        <v>0</v>
      </c>
      <c r="AB247" s="119">
        <v>2.15</v>
      </c>
      <c r="AC247" s="118">
        <v>13815714.32</v>
      </c>
      <c r="AD247" s="118">
        <v>643541787</v>
      </c>
      <c r="AE247" s="120">
        <v>12</v>
      </c>
      <c r="AF247" s="121">
        <v>5.73</v>
      </c>
      <c r="AG247" s="115">
        <v>5.34</v>
      </c>
      <c r="AH247" s="115">
        <v>0</v>
      </c>
      <c r="AI247" s="120">
        <v>0</v>
      </c>
      <c r="AJ247" s="121">
        <v>0</v>
      </c>
      <c r="AK247" s="115" t="s">
        <v>432</v>
      </c>
      <c r="AL247" s="115" t="s">
        <v>432</v>
      </c>
      <c r="AM247" s="115">
        <v>1280.7</v>
      </c>
      <c r="AN247" s="115" t="s">
        <v>432</v>
      </c>
      <c r="AO247" s="115">
        <v>0</v>
      </c>
      <c r="AP247" s="115">
        <v>0</v>
      </c>
      <c r="AQ247" s="120">
        <v>0</v>
      </c>
      <c r="AR247" s="104">
        <f>VLOOKUP(B247,[26]Budget!B:M,10,FALSE)</f>
        <v>490467503</v>
      </c>
      <c r="AS247" s="103">
        <v>1</v>
      </c>
      <c r="AT247" s="103">
        <v>1</v>
      </c>
      <c r="AU247" s="103">
        <f t="shared" si="3"/>
        <v>883</v>
      </c>
      <c r="AV247" s="62">
        <v>1487</v>
      </c>
      <c r="AW247" s="103" t="str">
        <f>VLOOKUP(B247,'[26]Audit info'!A:D,2,FALSE)</f>
        <v>Financially unqualified with no findings on predetermined objectives or compliance with laws and regulations</v>
      </c>
      <c r="AX247" s="103" t="str">
        <f>VLOOKUP(B247,'[26]Audit info'!A:E,3,FALSE)</f>
        <v>Good</v>
      </c>
      <c r="AY247" s="36" t="e">
        <f>VLOOKUP(B247,'[26]List of intermediatie cities'!A:A,1,FALSE)</f>
        <v>#N/A</v>
      </c>
      <c r="AZ247" s="103">
        <f>VLOOKUP(B247,'[26]2021-22'!B:P,13,FALSE)</f>
        <v>1</v>
      </c>
      <c r="BA247" s="103" t="s">
        <v>503</v>
      </c>
      <c r="BB247" s="103">
        <f>VLOOKUP(B247,'[26]2020-21'!B:P,13,FALSE)</f>
        <v>1</v>
      </c>
      <c r="BC247" s="103" t="s">
        <v>503</v>
      </c>
      <c r="BD247" s="103" t="str">
        <f>VLOOKUP(B247,'[26]NT funded.unfunded'!$A:$AA,27,FALSE)</f>
        <v>Funded</v>
      </c>
    </row>
    <row r="248" spans="1:57" ht="18.75" customHeight="1" x14ac:dyDescent="0.3">
      <c r="A248" s="112">
        <v>241</v>
      </c>
      <c r="B248" s="62">
        <v>884</v>
      </c>
      <c r="C248" s="113" t="s">
        <v>150</v>
      </c>
      <c r="D248" s="113" t="s">
        <v>429</v>
      </c>
      <c r="E248" s="113" t="s">
        <v>434</v>
      </c>
      <c r="F248" s="62" t="s">
        <v>295</v>
      </c>
      <c r="G248" s="62" t="s">
        <v>295</v>
      </c>
      <c r="H248" s="113" t="s">
        <v>316</v>
      </c>
      <c r="I248" s="62" t="s">
        <v>432</v>
      </c>
      <c r="J248" s="62" t="s">
        <v>404</v>
      </c>
      <c r="K248" s="114" t="s">
        <v>4</v>
      </c>
      <c r="L248" s="116" t="s">
        <v>498</v>
      </c>
      <c r="M248" s="116" t="s">
        <v>498</v>
      </c>
      <c r="N248" s="124" t="s">
        <v>420</v>
      </c>
      <c r="O248" s="62" t="s">
        <v>432</v>
      </c>
      <c r="P248" s="62">
        <v>0</v>
      </c>
      <c r="Q248" s="62" t="e">
        <v>#VALUE!</v>
      </c>
      <c r="R248" s="115">
        <v>79</v>
      </c>
      <c r="S248" s="115">
        <v>32</v>
      </c>
      <c r="T248" s="115">
        <v>77.8</v>
      </c>
      <c r="U248" s="62" t="s">
        <v>432</v>
      </c>
      <c r="V248" s="118">
        <v>0</v>
      </c>
      <c r="W248" s="62" t="s">
        <v>404</v>
      </c>
      <c r="X248" s="62" t="s">
        <v>432</v>
      </c>
      <c r="Y248" s="62" t="s">
        <v>432</v>
      </c>
      <c r="Z248" s="62" t="s">
        <v>1</v>
      </c>
      <c r="AA248" s="115" t="s">
        <v>1</v>
      </c>
      <c r="AB248" s="119" t="s">
        <v>1</v>
      </c>
      <c r="AC248" s="118" t="s">
        <v>1</v>
      </c>
      <c r="AD248" s="118" t="s">
        <v>1</v>
      </c>
      <c r="AE248" s="120">
        <v>38</v>
      </c>
      <c r="AF248" s="121">
        <v>1.1000000000000001</v>
      </c>
      <c r="AG248" s="115">
        <v>13.1</v>
      </c>
      <c r="AH248" s="115">
        <v>6.1</v>
      </c>
      <c r="AI248" s="120">
        <v>27.5</v>
      </c>
      <c r="AJ248" s="121">
        <v>52.5</v>
      </c>
      <c r="AK248" s="115" t="s">
        <v>432</v>
      </c>
      <c r="AL248" s="115" t="s">
        <v>432</v>
      </c>
      <c r="AM248" s="115">
        <v>66</v>
      </c>
      <c r="AN248" s="115" t="s">
        <v>432</v>
      </c>
      <c r="AO248" s="115">
        <v>56.5</v>
      </c>
      <c r="AP248" s="115">
        <v>107.7</v>
      </c>
      <c r="AQ248" s="120">
        <v>0</v>
      </c>
      <c r="AR248" s="104">
        <f>VLOOKUP(B248,[26]Budget!B:M,10,FALSE)</f>
        <v>467887914</v>
      </c>
      <c r="AS248" s="103">
        <v>1</v>
      </c>
      <c r="AT248" s="103">
        <v>1</v>
      </c>
      <c r="AU248" s="103">
        <f t="shared" si="3"/>
        <v>884</v>
      </c>
      <c r="AV248" s="62">
        <v>1488</v>
      </c>
      <c r="AW248" s="103" t="str">
        <f>VLOOKUP(B248,'[26]Audit info'!A:D,2,FALSE)</f>
        <v>Financially unqualified with findings on predetermined objectives and/or compliance with laws and regulations</v>
      </c>
      <c r="AX248" s="103" t="str">
        <f>VLOOKUP(B248,'[26]Audit info'!A:E,3,FALSE)</f>
        <v>Concerning</v>
      </c>
      <c r="AY248" s="36" t="e">
        <f>VLOOKUP(B248,'[26]List of intermediatie cities'!A:A,1,FALSE)</f>
        <v>#N/A</v>
      </c>
      <c r="AZ248" s="103" t="str">
        <f>VLOOKUP(B248,'[26]2021-22'!B:P,13,FALSE)</f>
        <v>M</v>
      </c>
      <c r="BA248" s="103" t="s">
        <v>499</v>
      </c>
      <c r="BB248" s="103" t="str">
        <f>VLOOKUP(B248,'[26]2020-21'!B:P,13,FALSE)</f>
        <v>M</v>
      </c>
      <c r="BC248" s="103" t="s">
        <v>499</v>
      </c>
      <c r="BD248" s="103" t="str">
        <f>VLOOKUP(B248,'[26]NT funded.unfunded'!$A:$AA,27,FALSE)</f>
        <v>Unfunded</v>
      </c>
      <c r="BE248" s="103">
        <v>1</v>
      </c>
    </row>
    <row r="249" spans="1:57" ht="18.75" customHeight="1" x14ac:dyDescent="0.3">
      <c r="A249" s="112">
        <v>242</v>
      </c>
      <c r="B249" s="62">
        <v>885</v>
      </c>
      <c r="C249" s="113" t="s">
        <v>154</v>
      </c>
      <c r="D249" s="113" t="s">
        <v>429</v>
      </c>
      <c r="E249" s="113" t="s">
        <v>430</v>
      </c>
      <c r="F249" s="62" t="s">
        <v>295</v>
      </c>
      <c r="G249" s="62" t="s">
        <v>295</v>
      </c>
      <c r="H249" s="113" t="s">
        <v>350</v>
      </c>
      <c r="I249" s="62" t="s">
        <v>432</v>
      </c>
      <c r="J249" s="62" t="s">
        <v>404</v>
      </c>
      <c r="K249" s="114" t="s">
        <v>4</v>
      </c>
      <c r="L249" s="115" t="s">
        <v>1</v>
      </c>
      <c r="M249" s="116" t="s">
        <v>498</v>
      </c>
      <c r="N249" s="124" t="s">
        <v>420</v>
      </c>
      <c r="O249" s="62" t="s">
        <v>432</v>
      </c>
      <c r="P249" s="62">
        <v>0</v>
      </c>
      <c r="Q249" s="62" t="e">
        <v>#VALUE!</v>
      </c>
      <c r="R249" s="115">
        <v>12</v>
      </c>
      <c r="S249" s="115">
        <v>6</v>
      </c>
      <c r="T249" s="115">
        <v>0</v>
      </c>
      <c r="U249" s="62" t="s">
        <v>404</v>
      </c>
      <c r="V249" s="118">
        <v>4245347</v>
      </c>
      <c r="W249" s="62" t="s">
        <v>432</v>
      </c>
      <c r="X249" s="62" t="s">
        <v>432</v>
      </c>
      <c r="Y249" s="62" t="s">
        <v>432</v>
      </c>
      <c r="Z249" s="62" t="s">
        <v>1</v>
      </c>
      <c r="AA249" s="115" t="s">
        <v>1</v>
      </c>
      <c r="AB249" s="119" t="s">
        <v>1</v>
      </c>
      <c r="AC249" s="118" t="s">
        <v>1</v>
      </c>
      <c r="AD249" s="118" t="s">
        <v>1</v>
      </c>
      <c r="AE249" s="120">
        <v>21.5</v>
      </c>
      <c r="AF249" s="121">
        <v>1.5</v>
      </c>
      <c r="AG249" s="115">
        <v>0.9</v>
      </c>
      <c r="AH249" s="115">
        <v>0</v>
      </c>
      <c r="AI249" s="120">
        <v>0</v>
      </c>
      <c r="AJ249" s="121">
        <v>20.8</v>
      </c>
      <c r="AK249" s="115" t="s">
        <v>432</v>
      </c>
      <c r="AL249" s="115" t="s">
        <v>432</v>
      </c>
      <c r="AM249" s="115">
        <v>105</v>
      </c>
      <c r="AN249" s="115" t="s">
        <v>432</v>
      </c>
      <c r="AO249" s="115">
        <v>0</v>
      </c>
      <c r="AP249" s="115">
        <v>0</v>
      </c>
      <c r="AQ249" s="120">
        <v>0</v>
      </c>
      <c r="AR249" s="104">
        <f>VLOOKUP(B249,[26]Budget!B:M,10,FALSE)</f>
        <v>114620466</v>
      </c>
      <c r="AS249" s="103">
        <v>1</v>
      </c>
      <c r="AT249" s="103">
        <v>1</v>
      </c>
      <c r="AU249" s="103">
        <f t="shared" si="3"/>
        <v>885</v>
      </c>
      <c r="AV249" s="62">
        <v>1489</v>
      </c>
      <c r="AW249" s="103" t="str">
        <f>VLOOKUP(B249,'[26]Audit info'!A:D,2,FALSE)</f>
        <v>Financially unqualified with findings on predetermined objectives and/or compliance with laws and regulations</v>
      </c>
      <c r="AX249" s="103" t="str">
        <f>VLOOKUP(B249,'[26]Audit info'!A:E,3,FALSE)</f>
        <v>Concerning</v>
      </c>
      <c r="AY249" s="36" t="e">
        <f>VLOOKUP(B249,'[26]List of intermediatie cities'!A:A,1,FALSE)</f>
        <v>#N/A</v>
      </c>
      <c r="AZ249" s="103">
        <f>VLOOKUP(B249,'[26]2021-22'!B:P,13,FALSE)</f>
        <v>1</v>
      </c>
      <c r="BA249" s="103" t="s">
        <v>504</v>
      </c>
      <c r="BB249" s="103">
        <f>VLOOKUP(B249,'[26]2020-21'!B:P,13,FALSE)</f>
        <v>1</v>
      </c>
      <c r="BC249" s="103" t="s">
        <v>504</v>
      </c>
      <c r="BD249" s="103" t="str">
        <f>VLOOKUP(B249,'[26]NT funded.unfunded'!$A:$AA,27,FALSE)</f>
        <v>Funded</v>
      </c>
      <c r="BE249" s="103">
        <v>1</v>
      </c>
    </row>
    <row r="250" spans="1:57" ht="18.75" customHeight="1" x14ac:dyDescent="0.3">
      <c r="A250" s="112">
        <v>243</v>
      </c>
      <c r="B250" s="62">
        <v>886</v>
      </c>
      <c r="C250" s="113" t="s">
        <v>43</v>
      </c>
      <c r="D250" s="113" t="s">
        <v>429</v>
      </c>
      <c r="E250" s="113" t="s">
        <v>435</v>
      </c>
      <c r="F250" s="62" t="s">
        <v>295</v>
      </c>
      <c r="G250" s="62" t="s">
        <v>295</v>
      </c>
      <c r="H250" s="113" t="s">
        <v>320</v>
      </c>
      <c r="I250" s="62" t="s">
        <v>432</v>
      </c>
      <c r="J250" s="62" t="s">
        <v>404</v>
      </c>
      <c r="K250" s="127" t="s">
        <v>3</v>
      </c>
      <c r="L250" s="115" t="s">
        <v>1</v>
      </c>
      <c r="M250" s="115" t="s">
        <v>1</v>
      </c>
      <c r="N250" s="117">
        <v>1</v>
      </c>
      <c r="O250" s="62" t="s">
        <v>432</v>
      </c>
      <c r="P250" s="62">
        <v>0</v>
      </c>
      <c r="Q250" s="62" t="e">
        <v>#VALUE!</v>
      </c>
      <c r="R250" s="115">
        <v>71</v>
      </c>
      <c r="S250" s="115">
        <v>51</v>
      </c>
      <c r="T250" s="115">
        <v>55</v>
      </c>
      <c r="U250" s="62" t="s">
        <v>432</v>
      </c>
      <c r="V250" s="118">
        <v>0</v>
      </c>
      <c r="W250" s="62" t="s">
        <v>432</v>
      </c>
      <c r="X250" s="62" t="s">
        <v>432</v>
      </c>
      <c r="Y250" s="62" t="s">
        <v>432</v>
      </c>
      <c r="Z250" s="62" t="s">
        <v>1</v>
      </c>
      <c r="AA250" s="115" t="s">
        <v>1</v>
      </c>
      <c r="AB250" s="119" t="s">
        <v>1</v>
      </c>
      <c r="AC250" s="118" t="s">
        <v>1</v>
      </c>
      <c r="AD250" s="118" t="s">
        <v>1</v>
      </c>
      <c r="AE250" s="120">
        <v>30</v>
      </c>
      <c r="AF250" s="121">
        <v>6</v>
      </c>
      <c r="AG250" s="115">
        <v>18</v>
      </c>
      <c r="AH250" s="115">
        <v>12</v>
      </c>
      <c r="AI250" s="120">
        <v>7</v>
      </c>
      <c r="AJ250" s="121">
        <v>48</v>
      </c>
      <c r="AK250" s="115" t="s">
        <v>432</v>
      </c>
      <c r="AL250" s="115" t="s">
        <v>432</v>
      </c>
      <c r="AM250" s="115">
        <v>159</v>
      </c>
      <c r="AN250" s="115" t="s">
        <v>432</v>
      </c>
      <c r="AO250" s="115">
        <v>51</v>
      </c>
      <c r="AP250" s="115">
        <v>114</v>
      </c>
      <c r="AQ250" s="120">
        <v>0</v>
      </c>
      <c r="AR250" s="104">
        <f>VLOOKUP(B250,[26]Budget!B:M,10,FALSE)</f>
        <v>62373867000</v>
      </c>
      <c r="AS250" s="103">
        <v>1</v>
      </c>
      <c r="AT250" s="103">
        <v>1</v>
      </c>
      <c r="AU250" s="103">
        <f t="shared" si="3"/>
        <v>886</v>
      </c>
      <c r="AV250" s="62">
        <v>1490</v>
      </c>
      <c r="AW250" s="103" t="str">
        <f>VLOOKUP(B250,'[26]Audit info'!A:D,2,FALSE)</f>
        <v>Financially unqualified with no findings on predetermined objectives or compliance with laws and regulations</v>
      </c>
      <c r="AX250" s="103" t="str">
        <f>VLOOKUP(B250,'[26]Audit info'!A:E,3,FALSE)</f>
        <v>Good</v>
      </c>
      <c r="AY250" s="36" t="e">
        <f>VLOOKUP(B250,'[26]List of intermediatie cities'!A:A,1,FALSE)</f>
        <v>#N/A</v>
      </c>
      <c r="AZ250" s="103">
        <f>VLOOKUP(B250,'[26]2021-22'!B:P,13,FALSE)</f>
        <v>1</v>
      </c>
      <c r="BA250" s="103" t="s">
        <v>503</v>
      </c>
      <c r="BB250" s="103">
        <f>VLOOKUP(B250,'[26]2020-21'!B:P,13,FALSE)</f>
        <v>1</v>
      </c>
      <c r="BC250" s="103" t="s">
        <v>503</v>
      </c>
      <c r="BD250" s="103" t="str">
        <f>VLOOKUP(B250,'[26]NT funded.unfunded'!$A:$AA,27,FALSE)</f>
        <v>Funded</v>
      </c>
    </row>
    <row r="251" spans="1:57" ht="18" customHeight="1" x14ac:dyDescent="0.3">
      <c r="A251" s="112">
        <v>244</v>
      </c>
      <c r="B251" s="62">
        <v>887</v>
      </c>
      <c r="C251" s="113" t="s">
        <v>26</v>
      </c>
      <c r="D251" s="113" t="s">
        <v>429</v>
      </c>
      <c r="E251" s="113" t="s">
        <v>505</v>
      </c>
      <c r="F251" s="62" t="s">
        <v>295</v>
      </c>
      <c r="G251" s="62" t="s">
        <v>295</v>
      </c>
      <c r="H251" s="113" t="s">
        <v>318</v>
      </c>
      <c r="I251" s="62" t="s">
        <v>432</v>
      </c>
      <c r="J251" s="62" t="s">
        <v>404</v>
      </c>
      <c r="K251" s="127" t="s">
        <v>3</v>
      </c>
      <c r="L251" s="115" t="s">
        <v>1</v>
      </c>
      <c r="M251" s="115" t="s">
        <v>1</v>
      </c>
      <c r="N251" s="124" t="s">
        <v>420</v>
      </c>
      <c r="O251" s="62" t="s">
        <v>432</v>
      </c>
      <c r="P251" s="62">
        <v>0</v>
      </c>
      <c r="Q251" s="62" t="e">
        <v>#VALUE!</v>
      </c>
      <c r="R251" s="115">
        <v>33</v>
      </c>
      <c r="S251" s="115">
        <v>42</v>
      </c>
      <c r="T251" s="115">
        <v>34</v>
      </c>
      <c r="U251" s="62" t="s">
        <v>432</v>
      </c>
      <c r="V251" s="118">
        <v>0</v>
      </c>
      <c r="W251" s="62" t="s">
        <v>432</v>
      </c>
      <c r="X251" s="62" t="s">
        <v>432</v>
      </c>
      <c r="Y251" s="62" t="s">
        <v>432</v>
      </c>
      <c r="Z251" s="62" t="s">
        <v>432</v>
      </c>
      <c r="AA251" s="115">
        <v>0</v>
      </c>
      <c r="AB251" s="119">
        <v>30.93</v>
      </c>
      <c r="AC251" s="118">
        <v>137725895</v>
      </c>
      <c r="AD251" s="118">
        <v>445270431</v>
      </c>
      <c r="AE251" s="120">
        <v>25.4</v>
      </c>
      <c r="AF251" s="121">
        <v>4.2</v>
      </c>
      <c r="AG251" s="115">
        <v>7.4</v>
      </c>
      <c r="AH251" s="115">
        <v>4</v>
      </c>
      <c r="AI251" s="120">
        <v>17</v>
      </c>
      <c r="AJ251" s="121">
        <v>97.5</v>
      </c>
      <c r="AK251" s="115" t="s">
        <v>432</v>
      </c>
      <c r="AL251" s="115" t="s">
        <v>432</v>
      </c>
      <c r="AM251" s="115">
        <v>159</v>
      </c>
      <c r="AN251" s="115" t="s">
        <v>432</v>
      </c>
      <c r="AO251" s="115">
        <v>6.6</v>
      </c>
      <c r="AP251" s="115">
        <v>5.8</v>
      </c>
      <c r="AQ251" s="120">
        <v>0</v>
      </c>
      <c r="AR251" s="104">
        <f>VLOOKUP(B251,[26]Budget!B:M,10,FALSE)</f>
        <v>3013986632</v>
      </c>
      <c r="AS251" s="103">
        <v>1</v>
      </c>
      <c r="AT251" s="103">
        <v>1</v>
      </c>
      <c r="AU251" s="103">
        <f t="shared" si="3"/>
        <v>887</v>
      </c>
      <c r="AV251" s="62">
        <v>1491</v>
      </c>
      <c r="AW251" s="103" t="str">
        <f>VLOOKUP(B251,'[26]Audit info'!A:D,2,FALSE)</f>
        <v>Financially unqualified with no findings on predetermined objectives or compliance with laws and regulations</v>
      </c>
      <c r="AX251" s="103" t="str">
        <f>VLOOKUP(B251,'[26]Audit info'!A:E,3,FALSE)</f>
        <v>Concerning</v>
      </c>
      <c r="AY251" s="36">
        <f>VLOOKUP(B251,'[26]List of intermediatie cities'!A:A,1,FALSE)</f>
        <v>887</v>
      </c>
      <c r="AZ251" s="103">
        <f>VLOOKUP(B251,'[26]2021-22'!B:P,13,FALSE)</f>
        <v>1</v>
      </c>
      <c r="BA251" s="103" t="s">
        <v>504</v>
      </c>
      <c r="BB251" s="103" t="str">
        <f>VLOOKUP(B251,'[26]2020-21'!B:P,13,FALSE)</f>
        <v>F</v>
      </c>
      <c r="BC251" s="103" t="s">
        <v>503</v>
      </c>
      <c r="BD251" s="103" t="str">
        <f>VLOOKUP(B251,'[26]NT funded.unfunded'!$A:$AA,27,FALSE)</f>
        <v>Funded</v>
      </c>
    </row>
    <row r="252" spans="1:57" ht="18.75" customHeight="1" x14ac:dyDescent="0.3">
      <c r="A252" s="112">
        <v>245</v>
      </c>
      <c r="B252" s="62">
        <v>888</v>
      </c>
      <c r="C252" s="113" t="s">
        <v>39</v>
      </c>
      <c r="D252" s="113" t="s">
        <v>429</v>
      </c>
      <c r="E252" s="113" t="s">
        <v>430</v>
      </c>
      <c r="F252" s="62" t="s">
        <v>295</v>
      </c>
      <c r="G252" s="62" t="s">
        <v>295</v>
      </c>
      <c r="H252" s="113" t="s">
        <v>317</v>
      </c>
      <c r="I252" s="62" t="s">
        <v>432</v>
      </c>
      <c r="J252" s="62" t="s">
        <v>404</v>
      </c>
      <c r="K252" s="127" t="s">
        <v>3</v>
      </c>
      <c r="L252" s="115" t="s">
        <v>1</v>
      </c>
      <c r="M252" s="115" t="s">
        <v>1</v>
      </c>
      <c r="N252" s="124" t="s">
        <v>420</v>
      </c>
      <c r="O252" s="62" t="s">
        <v>432</v>
      </c>
      <c r="P252" s="62">
        <v>0</v>
      </c>
      <c r="Q252" s="62" t="e">
        <v>#VALUE!</v>
      </c>
      <c r="R252" s="115">
        <v>83</v>
      </c>
      <c r="S252" s="115">
        <v>30</v>
      </c>
      <c r="T252" s="115">
        <v>73.2</v>
      </c>
      <c r="U252" s="62" t="s">
        <v>404</v>
      </c>
      <c r="V252" s="118">
        <v>10647108</v>
      </c>
      <c r="W252" s="62" t="s">
        <v>432</v>
      </c>
      <c r="X252" s="62" t="s">
        <v>432</v>
      </c>
      <c r="Y252" s="62" t="s">
        <v>432</v>
      </c>
      <c r="Z252" s="62" t="s">
        <v>1</v>
      </c>
      <c r="AA252" s="115" t="s">
        <v>1</v>
      </c>
      <c r="AB252" s="119" t="s">
        <v>1</v>
      </c>
      <c r="AC252" s="118" t="s">
        <v>1</v>
      </c>
      <c r="AD252" s="118" t="s">
        <v>1</v>
      </c>
      <c r="AE252" s="120">
        <v>9.8000000000000007</v>
      </c>
      <c r="AF252" s="121">
        <v>3.4</v>
      </c>
      <c r="AG252" s="115">
        <v>6.1</v>
      </c>
      <c r="AH252" s="115">
        <v>0</v>
      </c>
      <c r="AI252" s="120">
        <v>0</v>
      </c>
      <c r="AJ252" s="121">
        <v>52.8</v>
      </c>
      <c r="AK252" s="115" t="s">
        <v>432</v>
      </c>
      <c r="AL252" s="115" t="s">
        <v>432</v>
      </c>
      <c r="AM252" s="115">
        <v>196.1</v>
      </c>
      <c r="AN252" s="115" t="s">
        <v>432</v>
      </c>
      <c r="AO252" s="115">
        <v>22.8</v>
      </c>
      <c r="AP252" s="115">
        <v>148.69999999999999</v>
      </c>
      <c r="AQ252" s="120">
        <v>0</v>
      </c>
      <c r="AR252" s="104">
        <f>VLOOKUP(B252,[26]Budget!B:M,10,FALSE)</f>
        <v>534522252</v>
      </c>
      <c r="AS252" s="103">
        <v>1</v>
      </c>
      <c r="AT252" s="103">
        <v>1</v>
      </c>
      <c r="AU252" s="103">
        <f t="shared" si="3"/>
        <v>888</v>
      </c>
      <c r="AV252" s="62">
        <v>1492</v>
      </c>
      <c r="AW252" s="103" t="str">
        <f>VLOOKUP(B252,'[26]Audit info'!A:D,2,FALSE)</f>
        <v>Financially unqualified with no findings on predetermined objectives or compliance with laws and regulations</v>
      </c>
      <c r="AX252" s="103" t="str">
        <f>VLOOKUP(B252,'[26]Audit info'!A:E,3,FALSE)</f>
        <v>Concerning</v>
      </c>
      <c r="AY252" s="36" t="e">
        <f>VLOOKUP(B252,'[26]List of intermediatie cities'!A:A,1,FALSE)</f>
        <v>#N/A</v>
      </c>
      <c r="AZ252" s="103" t="str">
        <f>VLOOKUP(B252,'[26]2021-22'!B:P,13,FALSE)</f>
        <v>F</v>
      </c>
      <c r="BA252" s="122" t="s">
        <v>503</v>
      </c>
      <c r="BB252" s="103" t="str">
        <f>VLOOKUP(B252,'[26]2020-21'!B:P,13,FALSE)</f>
        <v>F</v>
      </c>
      <c r="BC252" s="103" t="s">
        <v>503</v>
      </c>
      <c r="BD252" s="103" t="str">
        <f>VLOOKUP(B252,'[26]NT funded.unfunded'!$A:$AA,27,FALSE)</f>
        <v>Funded</v>
      </c>
    </row>
    <row r="253" spans="1:57" ht="18.75" customHeight="1" x14ac:dyDescent="0.3">
      <c r="A253" s="112">
        <v>246</v>
      </c>
      <c r="B253" s="62">
        <v>889</v>
      </c>
      <c r="C253" s="113" t="s">
        <v>31</v>
      </c>
      <c r="D253" s="113" t="s">
        <v>429</v>
      </c>
      <c r="E253" s="113" t="s">
        <v>505</v>
      </c>
      <c r="F253" s="62" t="s">
        <v>295</v>
      </c>
      <c r="G253" s="62" t="s">
        <v>295</v>
      </c>
      <c r="H253" s="113" t="s">
        <v>317</v>
      </c>
      <c r="I253" s="62" t="s">
        <v>432</v>
      </c>
      <c r="J253" s="62" t="s">
        <v>404</v>
      </c>
      <c r="K253" s="127" t="s">
        <v>3</v>
      </c>
      <c r="L253" s="115" t="s">
        <v>1</v>
      </c>
      <c r="M253" s="115" t="s">
        <v>1</v>
      </c>
      <c r="N253" s="117">
        <v>1</v>
      </c>
      <c r="O253" s="62" t="s">
        <v>432</v>
      </c>
      <c r="P253" s="62">
        <v>0</v>
      </c>
      <c r="Q253" s="62" t="e">
        <v>#VALUE!</v>
      </c>
      <c r="R253" s="115">
        <v>38</v>
      </c>
      <c r="S253" s="115">
        <v>56</v>
      </c>
      <c r="T253" s="115">
        <v>57</v>
      </c>
      <c r="U253" s="62" t="s">
        <v>432</v>
      </c>
      <c r="V253" s="118">
        <v>0</v>
      </c>
      <c r="W253" s="62" t="s">
        <v>432</v>
      </c>
      <c r="X253" s="62" t="s">
        <v>432</v>
      </c>
      <c r="Y253" s="62" t="s">
        <v>432</v>
      </c>
      <c r="Z253" s="62" t="s">
        <v>432</v>
      </c>
      <c r="AA253" s="115">
        <v>0</v>
      </c>
      <c r="AB253" s="119">
        <v>19.86</v>
      </c>
      <c r="AC253" s="118">
        <v>167592891</v>
      </c>
      <c r="AD253" s="118">
        <v>843879110</v>
      </c>
      <c r="AE253" s="120">
        <v>30.2</v>
      </c>
      <c r="AF253" s="121">
        <v>6.1</v>
      </c>
      <c r="AG253" s="115">
        <v>21.5</v>
      </c>
      <c r="AH253" s="115">
        <v>8.5</v>
      </c>
      <c r="AI253" s="120">
        <v>27.2</v>
      </c>
      <c r="AJ253" s="121">
        <v>47</v>
      </c>
      <c r="AK253" s="115" t="s">
        <v>432</v>
      </c>
      <c r="AL253" s="115" t="s">
        <v>432</v>
      </c>
      <c r="AM253" s="115">
        <v>134.9</v>
      </c>
      <c r="AN253" s="115" t="s">
        <v>432</v>
      </c>
      <c r="AO253" s="115">
        <v>75</v>
      </c>
      <c r="AP253" s="115">
        <v>288.10000000000002</v>
      </c>
      <c r="AQ253" s="120">
        <v>0</v>
      </c>
      <c r="AR253" s="104">
        <f>VLOOKUP(B253,[26]Budget!B:M,10,FALSE)</f>
        <v>4153243410</v>
      </c>
      <c r="AS253" s="103">
        <v>1</v>
      </c>
      <c r="AT253" s="103">
        <v>1</v>
      </c>
      <c r="AU253" s="103">
        <f t="shared" si="3"/>
        <v>889</v>
      </c>
      <c r="AV253" s="62">
        <v>1493</v>
      </c>
      <c r="AW253" s="103" t="str">
        <f>VLOOKUP(B253,'[26]Audit info'!A:D,2,FALSE)</f>
        <v>Financially unqualified with no findings on predetermined objectives or compliance with laws and regulations</v>
      </c>
      <c r="AX253" s="103" t="str">
        <f>VLOOKUP(B253,'[26]Audit info'!A:E,3,FALSE)</f>
        <v>Good</v>
      </c>
      <c r="AY253" s="36">
        <f>VLOOKUP(B253,'[26]List of intermediatie cities'!A:A,1,FALSE)</f>
        <v>889</v>
      </c>
      <c r="AZ253" s="103">
        <f>VLOOKUP(B253,'[26]2021-22'!B:P,13,FALSE)</f>
        <v>1</v>
      </c>
      <c r="BA253" s="103" t="s">
        <v>503</v>
      </c>
      <c r="BB253" s="103">
        <f>VLOOKUP(B253,'[26]2020-21'!B:P,13,FALSE)</f>
        <v>1</v>
      </c>
      <c r="BC253" s="103" t="s">
        <v>503</v>
      </c>
      <c r="BD253" s="103" t="str">
        <f>VLOOKUP(B253,'[26]NT funded.unfunded'!$A:$AA,27,FALSE)</f>
        <v>Funded</v>
      </c>
    </row>
    <row r="254" spans="1:57" ht="18.75" customHeight="1" x14ac:dyDescent="0.3">
      <c r="A254" s="112">
        <v>247</v>
      </c>
      <c r="B254" s="62">
        <v>890</v>
      </c>
      <c r="C254" s="113" t="s">
        <v>36</v>
      </c>
      <c r="D254" s="113" t="s">
        <v>429</v>
      </c>
      <c r="E254" s="113" t="s">
        <v>434</v>
      </c>
      <c r="F254" s="62" t="s">
        <v>295</v>
      </c>
      <c r="G254" s="62" t="s">
        <v>295</v>
      </c>
      <c r="H254" s="113" t="s">
        <v>317</v>
      </c>
      <c r="I254" s="62" t="s">
        <v>432</v>
      </c>
      <c r="J254" s="62" t="s">
        <v>404</v>
      </c>
      <c r="K254" s="127" t="s">
        <v>3</v>
      </c>
      <c r="L254" s="115" t="s">
        <v>1</v>
      </c>
      <c r="M254" s="115" t="s">
        <v>1</v>
      </c>
      <c r="N254" s="117">
        <v>1</v>
      </c>
      <c r="O254" s="62" t="s">
        <v>432</v>
      </c>
      <c r="P254" s="62">
        <v>0</v>
      </c>
      <c r="Q254" s="62" t="e">
        <v>#VALUE!</v>
      </c>
      <c r="R254" s="115">
        <v>42</v>
      </c>
      <c r="S254" s="115">
        <v>31</v>
      </c>
      <c r="T254" s="115">
        <v>62.4</v>
      </c>
      <c r="U254" s="62" t="s">
        <v>432</v>
      </c>
      <c r="V254" s="118">
        <v>0</v>
      </c>
      <c r="W254" s="62" t="s">
        <v>432</v>
      </c>
      <c r="X254" s="62" t="s">
        <v>432</v>
      </c>
      <c r="Y254" s="62" t="s">
        <v>432</v>
      </c>
      <c r="Z254" s="62" t="s">
        <v>1</v>
      </c>
      <c r="AA254" s="115" t="s">
        <v>1</v>
      </c>
      <c r="AB254" s="119" t="s">
        <v>1</v>
      </c>
      <c r="AC254" s="118" t="s">
        <v>1</v>
      </c>
      <c r="AD254" s="118" t="s">
        <v>1</v>
      </c>
      <c r="AE254" s="120">
        <v>17.7</v>
      </c>
      <c r="AF254" s="121">
        <v>9.1</v>
      </c>
      <c r="AG254" s="115">
        <v>12.1</v>
      </c>
      <c r="AH254" s="115">
        <v>7.5</v>
      </c>
      <c r="AI254" s="120">
        <v>9.5</v>
      </c>
      <c r="AJ254" s="121">
        <v>56.7</v>
      </c>
      <c r="AK254" s="115" t="s">
        <v>432</v>
      </c>
      <c r="AL254" s="115" t="s">
        <v>432</v>
      </c>
      <c r="AM254" s="115">
        <v>380.6</v>
      </c>
      <c r="AN254" s="115" t="s">
        <v>432</v>
      </c>
      <c r="AO254" s="115">
        <v>46.6</v>
      </c>
      <c r="AP254" s="115">
        <v>90.7</v>
      </c>
      <c r="AQ254" s="120">
        <v>0</v>
      </c>
      <c r="AR254" s="104">
        <f>VLOOKUP(B254,[26]Budget!B:M,10,FALSE)</f>
        <v>765707585</v>
      </c>
      <c r="AS254" s="103">
        <v>1</v>
      </c>
      <c r="AT254" s="103">
        <v>1</v>
      </c>
      <c r="AU254" s="103">
        <f t="shared" si="3"/>
        <v>890</v>
      </c>
      <c r="AV254" s="62">
        <v>1495</v>
      </c>
      <c r="AW254" s="103" t="str">
        <f>VLOOKUP(B254,'[26]Audit info'!A:D,2,FALSE)</f>
        <v>Financially unqualified with no findings on predetermined objectives or compliance with laws and regulations</v>
      </c>
      <c r="AX254" s="103" t="str">
        <f>VLOOKUP(B254,'[26]Audit info'!A:E,3,FALSE)</f>
        <v>Good</v>
      </c>
      <c r="AY254" s="36" t="e">
        <f>VLOOKUP(B254,'[26]List of intermediatie cities'!A:A,1,FALSE)</f>
        <v>#N/A</v>
      </c>
      <c r="AZ254" s="103">
        <f>VLOOKUP(B254,'[26]2021-22'!B:P,13,FALSE)</f>
        <v>1</v>
      </c>
      <c r="BA254" s="103" t="s">
        <v>503</v>
      </c>
      <c r="BB254" s="103">
        <f>VLOOKUP(B254,'[26]2020-21'!B:P,13,FALSE)</f>
        <v>1</v>
      </c>
      <c r="BC254" s="103" t="s">
        <v>503</v>
      </c>
      <c r="BD254" s="103" t="str">
        <f>VLOOKUP(B254,'[26]NT funded.unfunded'!$A:$AA,27,FALSE)</f>
        <v>Funded</v>
      </c>
    </row>
    <row r="255" spans="1:57" ht="18.75" customHeight="1" x14ac:dyDescent="0.3">
      <c r="A255" s="112">
        <v>248</v>
      </c>
      <c r="B255" s="62">
        <v>891</v>
      </c>
      <c r="C255" s="113" t="s">
        <v>279</v>
      </c>
      <c r="D255" s="113" t="s">
        <v>429</v>
      </c>
      <c r="E255" s="113" t="s">
        <v>434</v>
      </c>
      <c r="F255" s="62" t="s">
        <v>295</v>
      </c>
      <c r="G255" s="62" t="s">
        <v>295</v>
      </c>
      <c r="H255" s="113" t="s">
        <v>317</v>
      </c>
      <c r="I255" s="62" t="s">
        <v>1</v>
      </c>
      <c r="J255" s="62" t="s">
        <v>1</v>
      </c>
      <c r="K255" s="129" t="s">
        <v>8</v>
      </c>
      <c r="L255" s="115" t="s">
        <v>1</v>
      </c>
      <c r="M255" s="115" t="s">
        <v>1</v>
      </c>
      <c r="N255" s="130" t="s">
        <v>1</v>
      </c>
      <c r="O255" s="62" t="s">
        <v>1</v>
      </c>
      <c r="P255" s="62" t="s">
        <v>1</v>
      </c>
      <c r="Q255" s="62" t="s">
        <v>1</v>
      </c>
      <c r="R255" s="115" t="s">
        <v>1</v>
      </c>
      <c r="S255" s="115" t="s">
        <v>1</v>
      </c>
      <c r="T255" s="115" t="s">
        <v>1</v>
      </c>
      <c r="U255" s="62" t="s">
        <v>1</v>
      </c>
      <c r="V255" s="118" t="s">
        <v>1</v>
      </c>
      <c r="W255" s="62" t="s">
        <v>1</v>
      </c>
      <c r="X255" s="62" t="s">
        <v>1</v>
      </c>
      <c r="Y255" s="62" t="s">
        <v>1</v>
      </c>
      <c r="Z255" s="62" t="s">
        <v>1</v>
      </c>
      <c r="AA255" s="115" t="s">
        <v>1</v>
      </c>
      <c r="AB255" s="119" t="s">
        <v>1</v>
      </c>
      <c r="AC255" s="118" t="s">
        <v>1</v>
      </c>
      <c r="AD255" s="118" t="s">
        <v>1</v>
      </c>
      <c r="AE255" s="120" t="s">
        <v>1</v>
      </c>
      <c r="AF255" s="121" t="s">
        <v>1</v>
      </c>
      <c r="AG255" s="115" t="s">
        <v>1</v>
      </c>
      <c r="AH255" s="115" t="s">
        <v>1</v>
      </c>
      <c r="AI255" s="120" t="s">
        <v>1</v>
      </c>
      <c r="AJ255" s="121" t="s">
        <v>1</v>
      </c>
      <c r="AK255" s="115" t="s">
        <v>1</v>
      </c>
      <c r="AL255" s="115" t="s">
        <v>1</v>
      </c>
      <c r="AM255" s="115" t="s">
        <v>1</v>
      </c>
      <c r="AN255" s="115" t="s">
        <v>1</v>
      </c>
      <c r="AO255" s="115" t="s">
        <v>1</v>
      </c>
      <c r="AP255" s="115" t="s">
        <v>1</v>
      </c>
      <c r="AQ255" s="120">
        <v>0</v>
      </c>
      <c r="AR255" s="104">
        <f>VLOOKUP(B255,[26]Budget!B:M,10,FALSE)</f>
        <v>204406422</v>
      </c>
      <c r="AS255" s="103">
        <v>3</v>
      </c>
      <c r="AU255" s="103" t="e">
        <f t="shared" si="3"/>
        <v>#N/A</v>
      </c>
      <c r="AW255" s="103">
        <f>VLOOKUP(B255,'[26]Audit info'!A:D,2,FALSE)</f>
        <v>0</v>
      </c>
      <c r="AX255" s="103" t="str">
        <f>VLOOKUP(B255,'[26]Audit info'!A:E,3,FALSE)</f>
        <v>Not assessed</v>
      </c>
      <c r="AY255" s="36" t="e">
        <f>VLOOKUP(B255,'[26]List of intermediatie cities'!A:A,1,FALSE)</f>
        <v>#N/A</v>
      </c>
      <c r="AZ255" s="103" t="str">
        <f>VLOOKUP(B255,'[26]2021-22'!B:P,13,FALSE)</f>
        <v>M</v>
      </c>
      <c r="BB255" s="103" t="str">
        <f>VLOOKUP(B255,'[26]2020-21'!B:P,13,FALSE)</f>
        <v>M</v>
      </c>
      <c r="BD255" s="103" t="str">
        <f>VLOOKUP(B255,'[26]NT funded.unfunded'!$A:$AA,27,FALSE)</f>
        <v>Unfunded</v>
      </c>
    </row>
    <row r="256" spans="1:57" ht="18" customHeight="1" x14ac:dyDescent="0.3">
      <c r="A256" s="112">
        <v>249</v>
      </c>
      <c r="B256" s="62">
        <v>893</v>
      </c>
      <c r="C256" s="113" t="s">
        <v>258</v>
      </c>
      <c r="D256" s="113" t="s">
        <v>429</v>
      </c>
      <c r="E256" s="113" t="s">
        <v>434</v>
      </c>
      <c r="F256" s="62" t="s">
        <v>295</v>
      </c>
      <c r="G256" s="62" t="s">
        <v>295</v>
      </c>
      <c r="H256" s="113" t="s">
        <v>317</v>
      </c>
      <c r="I256" s="62" t="s">
        <v>432</v>
      </c>
      <c r="J256" s="62" t="s">
        <v>404</v>
      </c>
      <c r="K256" s="123" t="s">
        <v>5</v>
      </c>
      <c r="L256" s="115" t="s">
        <v>1</v>
      </c>
      <c r="M256" s="116" t="s">
        <v>498</v>
      </c>
      <c r="N256" s="124" t="s">
        <v>420</v>
      </c>
      <c r="O256" s="62" t="s">
        <v>432</v>
      </c>
      <c r="P256" s="62">
        <v>0</v>
      </c>
      <c r="Q256" s="62" t="e">
        <v>#VALUE!</v>
      </c>
      <c r="R256" s="115">
        <v>93</v>
      </c>
      <c r="S256" s="115">
        <v>49</v>
      </c>
      <c r="T256" s="115">
        <v>74.400000000000006</v>
      </c>
      <c r="U256" s="62" t="s">
        <v>404</v>
      </c>
      <c r="V256" s="118">
        <v>35139135</v>
      </c>
      <c r="W256" s="62" t="s">
        <v>404</v>
      </c>
      <c r="X256" s="62" t="s">
        <v>432</v>
      </c>
      <c r="Y256" s="62" t="s">
        <v>432</v>
      </c>
      <c r="Z256" s="62" t="s">
        <v>432</v>
      </c>
      <c r="AA256" s="115">
        <v>0</v>
      </c>
      <c r="AB256" s="119">
        <v>681.27</v>
      </c>
      <c r="AC256" s="118">
        <v>138691427</v>
      </c>
      <c r="AD256" s="118">
        <v>20357727</v>
      </c>
      <c r="AE256" s="120">
        <v>33</v>
      </c>
      <c r="AF256" s="121">
        <v>4.5</v>
      </c>
      <c r="AG256" s="115">
        <v>8.3000000000000007</v>
      </c>
      <c r="AH256" s="115">
        <v>12.1</v>
      </c>
      <c r="AI256" s="120">
        <v>13.7</v>
      </c>
      <c r="AJ256" s="121">
        <v>73.599999999999994</v>
      </c>
      <c r="AK256" s="115" t="s">
        <v>404</v>
      </c>
      <c r="AL256" s="115" t="s">
        <v>432</v>
      </c>
      <c r="AM256" s="115">
        <v>61.5</v>
      </c>
      <c r="AN256" s="115" t="s">
        <v>404</v>
      </c>
      <c r="AO256" s="115">
        <v>24.4</v>
      </c>
      <c r="AP256" s="115">
        <v>41.3</v>
      </c>
      <c r="AQ256" s="120">
        <v>0</v>
      </c>
      <c r="AR256" s="104">
        <f>VLOOKUP(B256,[26]Budget!B:M,10,FALSE)</f>
        <v>1192993447</v>
      </c>
      <c r="AS256" s="103">
        <v>1</v>
      </c>
      <c r="AT256" s="103">
        <v>1</v>
      </c>
      <c r="AU256" s="103">
        <f t="shared" si="3"/>
        <v>893</v>
      </c>
      <c r="AW256" s="103" t="str">
        <f>VLOOKUP(B256,'[26]Audit info'!A:D,2,FALSE)</f>
        <v>Qualified</v>
      </c>
      <c r="AX256" s="103" t="str">
        <f>VLOOKUP(B256,'[26]Audit info'!A:E,3,FALSE)</f>
        <v>Concerning</v>
      </c>
      <c r="AY256" s="36" t="e">
        <f>VLOOKUP(B256,'[26]List of intermediatie cities'!A:A,1,FALSE)</f>
        <v>#N/A</v>
      </c>
      <c r="AZ256" s="103" t="str">
        <f>VLOOKUP(B256,'[26]2021-22'!B:P,13,FALSE)</f>
        <v>F</v>
      </c>
      <c r="BA256" s="122" t="s">
        <v>503</v>
      </c>
      <c r="BB256" s="103" t="str">
        <f>VLOOKUP(B256,'[26]2020-21'!B:P,13,FALSE)</f>
        <v>F</v>
      </c>
      <c r="BC256" s="103" t="s">
        <v>503</v>
      </c>
      <c r="BD256" s="103" t="str">
        <f>VLOOKUP(B256,'[26]NT funded.unfunded'!$A:$AA,27,FALSE)</f>
        <v>Unfunded</v>
      </c>
      <c r="BE256" s="103">
        <v>1</v>
      </c>
    </row>
    <row r="257" spans="1:57" ht="18.75" customHeight="1" x14ac:dyDescent="0.3">
      <c r="A257" s="112">
        <v>250</v>
      </c>
      <c r="B257" s="62">
        <v>894</v>
      </c>
      <c r="C257" s="113" t="s">
        <v>264</v>
      </c>
      <c r="D257" s="113" t="s">
        <v>429</v>
      </c>
      <c r="E257" s="113" t="s">
        <v>434</v>
      </c>
      <c r="F257" s="62" t="s">
        <v>295</v>
      </c>
      <c r="G257" s="62" t="s">
        <v>295</v>
      </c>
      <c r="H257" s="113" t="s">
        <v>350</v>
      </c>
      <c r="I257" s="62" t="s">
        <v>432</v>
      </c>
      <c r="J257" s="62" t="s">
        <v>432</v>
      </c>
      <c r="K257" s="132" t="s">
        <v>6</v>
      </c>
      <c r="L257" s="116" t="s">
        <v>498</v>
      </c>
      <c r="M257" s="116" t="s">
        <v>498</v>
      </c>
      <c r="N257" s="125" t="s">
        <v>501</v>
      </c>
      <c r="O257" s="62" t="s">
        <v>432</v>
      </c>
      <c r="P257" s="62">
        <v>0</v>
      </c>
      <c r="Q257" s="62" t="e">
        <v>#VALUE!</v>
      </c>
      <c r="R257" s="115" t="s">
        <v>1</v>
      </c>
      <c r="S257" s="115" t="s">
        <v>1</v>
      </c>
      <c r="T257" s="115" t="s">
        <v>1</v>
      </c>
      <c r="U257" s="62" t="s">
        <v>1</v>
      </c>
      <c r="V257" s="118" t="s">
        <v>1</v>
      </c>
      <c r="W257" s="62" t="s">
        <v>1</v>
      </c>
      <c r="X257" s="62" t="s">
        <v>1</v>
      </c>
      <c r="Y257" s="62" t="s">
        <v>1</v>
      </c>
      <c r="Z257" s="62" t="s">
        <v>1</v>
      </c>
      <c r="AA257" s="115" t="s">
        <v>1</v>
      </c>
      <c r="AB257" s="119" t="s">
        <v>1</v>
      </c>
      <c r="AC257" s="118" t="s">
        <v>1</v>
      </c>
      <c r="AD257" s="118" t="s">
        <v>1</v>
      </c>
      <c r="AE257" s="120" t="s">
        <v>1</v>
      </c>
      <c r="AF257" s="121" t="s">
        <v>1</v>
      </c>
      <c r="AG257" s="115" t="s">
        <v>1</v>
      </c>
      <c r="AH257" s="115" t="s">
        <v>1</v>
      </c>
      <c r="AI257" s="120" t="s">
        <v>1</v>
      </c>
      <c r="AJ257" s="121" t="s">
        <v>1</v>
      </c>
      <c r="AK257" s="115" t="s">
        <v>1</v>
      </c>
      <c r="AL257" s="115" t="s">
        <v>1</v>
      </c>
      <c r="AM257" s="115" t="s">
        <v>1</v>
      </c>
      <c r="AN257" s="115" t="s">
        <v>1</v>
      </c>
      <c r="AO257" s="115" t="s">
        <v>1</v>
      </c>
      <c r="AP257" s="115" t="s">
        <v>1</v>
      </c>
      <c r="AQ257" s="120">
        <v>0</v>
      </c>
      <c r="AR257" s="104">
        <f>VLOOKUP(B257,[26]Budget!B:M,10,FALSE)</f>
        <v>134005272</v>
      </c>
      <c r="AS257" s="103">
        <v>1</v>
      </c>
      <c r="AT257" s="103" t="s">
        <v>502</v>
      </c>
      <c r="AU257" s="103">
        <f t="shared" si="3"/>
        <v>894</v>
      </c>
      <c r="AW257" s="103" t="str">
        <f>VLOOKUP(B257,'[26]Audit info'!A:D,2,FALSE)</f>
        <v>Adverse</v>
      </c>
      <c r="AX257" s="103" t="str">
        <f>VLOOKUP(B257,'[26]Audit info'!A:E,3,FALSE)</f>
        <v>Going concern risk / adverse / disclaimer</v>
      </c>
      <c r="AY257" s="36" t="e">
        <f>VLOOKUP(B257,'[26]List of intermediatie cities'!A:A,1,FALSE)</f>
        <v>#N/A</v>
      </c>
      <c r="AZ257" s="103" t="str">
        <f>VLOOKUP(B257,'[26]2021-22'!B:P,13,FALSE)</f>
        <v>M</v>
      </c>
      <c r="BA257" s="103" t="s">
        <v>503</v>
      </c>
      <c r="BB257" s="103" t="str">
        <f>VLOOKUP(B257,'[26]2020-21'!B:P,13,FALSE)</f>
        <v>F</v>
      </c>
      <c r="BC257" s="103" t="s">
        <v>504</v>
      </c>
      <c r="BD257" s="103" t="str">
        <f>VLOOKUP(B257,'[26]NT funded.unfunded'!$A:$AA,27,FALSE)</f>
        <v>Unfunded</v>
      </c>
      <c r="BE257" s="103">
        <v>1</v>
      </c>
    </row>
    <row r="258" spans="1:57" ht="18.75" customHeight="1" x14ac:dyDescent="0.3">
      <c r="A258" s="112">
        <v>251</v>
      </c>
      <c r="B258" s="62">
        <v>895</v>
      </c>
      <c r="C258" s="113" t="s">
        <v>153</v>
      </c>
      <c r="D258" s="113" t="s">
        <v>429</v>
      </c>
      <c r="E258" s="113" t="s">
        <v>434</v>
      </c>
      <c r="F258" s="62" t="s">
        <v>295</v>
      </c>
      <c r="G258" s="62" t="s">
        <v>295</v>
      </c>
      <c r="H258" s="113" t="s">
        <v>316</v>
      </c>
      <c r="I258" s="62" t="s">
        <v>432</v>
      </c>
      <c r="J258" s="62" t="s">
        <v>404</v>
      </c>
      <c r="K258" s="114" t="s">
        <v>4</v>
      </c>
      <c r="L258" s="115" t="s">
        <v>1</v>
      </c>
      <c r="M258" s="116" t="s">
        <v>498</v>
      </c>
      <c r="N258" s="124" t="s">
        <v>420</v>
      </c>
      <c r="O258" s="62" t="s">
        <v>432</v>
      </c>
      <c r="P258" s="62">
        <v>0</v>
      </c>
      <c r="Q258" s="62" t="e">
        <v>#VALUE!</v>
      </c>
      <c r="R258" s="115">
        <v>150</v>
      </c>
      <c r="S258" s="115">
        <v>41</v>
      </c>
      <c r="T258" s="115">
        <v>81.2</v>
      </c>
      <c r="U258" s="62" t="s">
        <v>404</v>
      </c>
      <c r="V258" s="118">
        <v>17482992</v>
      </c>
      <c r="W258" s="62" t="s">
        <v>404</v>
      </c>
      <c r="X258" s="62" t="s">
        <v>432</v>
      </c>
      <c r="Y258" s="62" t="s">
        <v>432</v>
      </c>
      <c r="Z258" s="62" t="s">
        <v>432</v>
      </c>
      <c r="AA258" s="115">
        <v>0</v>
      </c>
      <c r="AB258" s="119">
        <v>459.24</v>
      </c>
      <c r="AC258" s="118">
        <v>85000860</v>
      </c>
      <c r="AD258" s="118">
        <v>18509123</v>
      </c>
      <c r="AE258" s="120">
        <v>52.2</v>
      </c>
      <c r="AF258" s="121">
        <v>1.32</v>
      </c>
      <c r="AG258" s="115">
        <v>10.56</v>
      </c>
      <c r="AH258" s="115">
        <v>11</v>
      </c>
      <c r="AI258" s="120">
        <v>41</v>
      </c>
      <c r="AJ258" s="121">
        <v>79</v>
      </c>
      <c r="AK258" s="115" t="s">
        <v>432</v>
      </c>
      <c r="AL258" s="115" t="s">
        <v>432</v>
      </c>
      <c r="AM258" s="115">
        <v>43.8</v>
      </c>
      <c r="AN258" s="115" t="s">
        <v>432</v>
      </c>
      <c r="AO258" s="115">
        <v>0</v>
      </c>
      <c r="AP258" s="115">
        <v>0</v>
      </c>
      <c r="AQ258" s="120">
        <v>0</v>
      </c>
      <c r="AR258" s="104">
        <f>VLOOKUP(B258,[26]Budget!B:M,10,FALSE)</f>
        <v>531365519</v>
      </c>
      <c r="AS258" s="103">
        <v>1</v>
      </c>
      <c r="AT258" s="103">
        <v>1</v>
      </c>
      <c r="AU258" s="103">
        <f t="shared" si="3"/>
        <v>895</v>
      </c>
      <c r="AW258" s="103" t="str">
        <f>VLOOKUP(B258,'[26]Audit info'!A:D,2,FALSE)</f>
        <v>Financially unqualified with findings on predetermined objectives and/or compliance with laws and regulations</v>
      </c>
      <c r="AX258" s="103" t="str">
        <f>VLOOKUP(B258,'[26]Audit info'!A:E,3,FALSE)</f>
        <v>Concerning</v>
      </c>
      <c r="AY258" s="36" t="e">
        <f>VLOOKUP(B258,'[26]List of intermediatie cities'!A:A,1,FALSE)</f>
        <v>#N/A</v>
      </c>
      <c r="AZ258" s="103" t="str">
        <f>VLOOKUP(B258,'[26]2021-22'!B:P,13,FALSE)</f>
        <v>F</v>
      </c>
      <c r="BA258" s="122" t="s">
        <v>503</v>
      </c>
      <c r="BB258" s="103" t="str">
        <f>VLOOKUP(B258,'[26]2020-21'!B:P,13,FALSE)</f>
        <v>F</v>
      </c>
      <c r="BC258" s="103" t="s">
        <v>503</v>
      </c>
      <c r="BD258" s="103" t="str">
        <f>VLOOKUP(B258,'[26]NT funded.unfunded'!$A:$AA,27,FALSE)</f>
        <v>Unfunded</v>
      </c>
      <c r="BE258" s="103">
        <v>1</v>
      </c>
    </row>
    <row r="259" spans="1:57" ht="18.75" customHeight="1" x14ac:dyDescent="0.3">
      <c r="A259" s="112">
        <v>252</v>
      </c>
      <c r="B259" s="62">
        <v>896</v>
      </c>
      <c r="C259" s="113" t="s">
        <v>28</v>
      </c>
      <c r="D259" s="113" t="s">
        <v>429</v>
      </c>
      <c r="E259" s="113" t="s">
        <v>434</v>
      </c>
      <c r="F259" s="62" t="s">
        <v>295</v>
      </c>
      <c r="G259" s="62" t="s">
        <v>295</v>
      </c>
      <c r="H259" s="113" t="s">
        <v>317</v>
      </c>
      <c r="I259" s="62" t="s">
        <v>432</v>
      </c>
      <c r="J259" s="62" t="s">
        <v>404</v>
      </c>
      <c r="K259" s="127" t="s">
        <v>3</v>
      </c>
      <c r="L259" s="115" t="s">
        <v>1</v>
      </c>
      <c r="M259" s="115" t="s">
        <v>1</v>
      </c>
      <c r="N259" s="117">
        <v>1</v>
      </c>
      <c r="O259" s="62" t="s">
        <v>432</v>
      </c>
      <c r="P259" s="62">
        <v>0</v>
      </c>
      <c r="Q259" s="62" t="e">
        <v>#VALUE!</v>
      </c>
      <c r="R259" s="115">
        <v>56</v>
      </c>
      <c r="S259" s="115">
        <v>53</v>
      </c>
      <c r="T259" s="115">
        <v>38.5</v>
      </c>
      <c r="U259" s="62" t="s">
        <v>432</v>
      </c>
      <c r="V259" s="118">
        <v>0</v>
      </c>
      <c r="W259" s="62" t="s">
        <v>432</v>
      </c>
      <c r="X259" s="62" t="s">
        <v>432</v>
      </c>
      <c r="Y259" s="62" t="s">
        <v>432</v>
      </c>
      <c r="Z259" s="62" t="s">
        <v>432</v>
      </c>
      <c r="AA259" s="115">
        <v>0</v>
      </c>
      <c r="AB259" s="119">
        <v>25.38</v>
      </c>
      <c r="AC259" s="118">
        <v>155745743</v>
      </c>
      <c r="AD259" s="118">
        <v>613723289</v>
      </c>
      <c r="AE259" s="120">
        <v>30.4</v>
      </c>
      <c r="AF259" s="121">
        <v>4.5999999999999996</v>
      </c>
      <c r="AG259" s="115">
        <v>15.1</v>
      </c>
      <c r="AH259" s="115">
        <v>13.34</v>
      </c>
      <c r="AI259" s="120">
        <v>13.15</v>
      </c>
      <c r="AJ259" s="121">
        <v>54.5</v>
      </c>
      <c r="AK259" s="115" t="s">
        <v>432</v>
      </c>
      <c r="AL259" s="115" t="s">
        <v>432</v>
      </c>
      <c r="AM259" s="115">
        <v>223</v>
      </c>
      <c r="AN259" s="115" t="s">
        <v>432</v>
      </c>
      <c r="AO259" s="115">
        <v>46.4</v>
      </c>
      <c r="AP259" s="115">
        <v>81.599999999999994</v>
      </c>
      <c r="AQ259" s="120">
        <v>0</v>
      </c>
      <c r="AR259" s="104">
        <f>VLOOKUP(B259,[26]Budget!B:M,10,FALSE)</f>
        <v>1729014359</v>
      </c>
      <c r="AS259" s="103">
        <v>1</v>
      </c>
      <c r="AT259" s="103">
        <v>1</v>
      </c>
      <c r="AU259" s="103">
        <f t="shared" si="3"/>
        <v>896</v>
      </c>
      <c r="AW259" s="103" t="str">
        <f>VLOOKUP(B259,'[26]Audit info'!A:D,2,FALSE)</f>
        <v>Financially unqualified with no findings on predetermined objectives or compliance with laws and regulations</v>
      </c>
      <c r="AX259" s="103" t="str">
        <f>VLOOKUP(B259,'[26]Audit info'!A:E,3,FALSE)</f>
        <v>Good</v>
      </c>
      <c r="AY259" s="36" t="e">
        <f>VLOOKUP(B259,'[26]List of intermediatie cities'!A:A,1,FALSE)</f>
        <v>#N/A</v>
      </c>
      <c r="AZ259" s="103" t="str">
        <f>VLOOKUP(B259,'[26]2021-22'!B:P,13,FALSE)</f>
        <v>F</v>
      </c>
      <c r="BA259" s="122" t="s">
        <v>499</v>
      </c>
      <c r="BB259" s="103" t="str">
        <f>VLOOKUP(B259,'[26]2020-21'!B:P,13,FALSE)</f>
        <v>F</v>
      </c>
      <c r="BC259" s="103" t="s">
        <v>499</v>
      </c>
      <c r="BD259" s="103" t="str">
        <f>VLOOKUP(B259,'[26]NT funded.unfunded'!$A:$AA,27,FALSE)</f>
        <v>Funded</v>
      </c>
    </row>
    <row r="260" spans="1:57" ht="18.75" customHeight="1" x14ac:dyDescent="0.3">
      <c r="A260" s="112">
        <v>253</v>
      </c>
      <c r="B260" s="62">
        <v>897</v>
      </c>
      <c r="C260" s="113" t="s">
        <v>29</v>
      </c>
      <c r="D260" s="113" t="s">
        <v>429</v>
      </c>
      <c r="E260" s="113" t="s">
        <v>434</v>
      </c>
      <c r="F260" s="62" t="s">
        <v>295</v>
      </c>
      <c r="G260" s="62" t="s">
        <v>295</v>
      </c>
      <c r="H260" s="113" t="s">
        <v>317</v>
      </c>
      <c r="I260" s="62" t="s">
        <v>432</v>
      </c>
      <c r="J260" s="62" t="s">
        <v>404</v>
      </c>
      <c r="K260" s="127" t="s">
        <v>3</v>
      </c>
      <c r="L260" s="115" t="s">
        <v>1</v>
      </c>
      <c r="M260" s="115" t="s">
        <v>1</v>
      </c>
      <c r="N260" s="124" t="s">
        <v>420</v>
      </c>
      <c r="O260" s="62" t="s">
        <v>432</v>
      </c>
      <c r="P260" s="62">
        <v>0</v>
      </c>
      <c r="Q260" s="62" t="e">
        <v>#VALUE!</v>
      </c>
      <c r="R260" s="115">
        <v>6</v>
      </c>
      <c r="S260" s="115">
        <v>58</v>
      </c>
      <c r="T260" s="115">
        <v>47.1</v>
      </c>
      <c r="U260" s="62" t="s">
        <v>432</v>
      </c>
      <c r="V260" s="118">
        <v>0</v>
      </c>
      <c r="W260" s="62" t="s">
        <v>432</v>
      </c>
      <c r="X260" s="62" t="s">
        <v>432</v>
      </c>
      <c r="Y260" s="62" t="s">
        <v>432</v>
      </c>
      <c r="Z260" s="62" t="s">
        <v>432</v>
      </c>
      <c r="AA260" s="115">
        <v>0</v>
      </c>
      <c r="AB260" s="119">
        <v>5.19</v>
      </c>
      <c r="AC260" s="118">
        <v>6695580</v>
      </c>
      <c r="AD260" s="118">
        <v>129130961</v>
      </c>
      <c r="AE260" s="120">
        <v>25.7</v>
      </c>
      <c r="AF260" s="121">
        <v>2</v>
      </c>
      <c r="AG260" s="115">
        <v>13.5</v>
      </c>
      <c r="AH260" s="115">
        <v>5.5</v>
      </c>
      <c r="AI260" s="120">
        <v>13.88</v>
      </c>
      <c r="AJ260" s="121">
        <v>59.3</v>
      </c>
      <c r="AK260" s="115" t="s">
        <v>432</v>
      </c>
      <c r="AL260" s="115" t="s">
        <v>432</v>
      </c>
      <c r="AM260" s="115">
        <v>159.30000000000001</v>
      </c>
      <c r="AN260" s="115" t="s">
        <v>432</v>
      </c>
      <c r="AO260" s="115">
        <v>30.7</v>
      </c>
      <c r="AP260" s="115">
        <v>38.9</v>
      </c>
      <c r="AQ260" s="120">
        <v>0</v>
      </c>
      <c r="AR260" s="104">
        <f>VLOOKUP(B260,[26]Budget!B:M,10,FALSE)</f>
        <v>904894600</v>
      </c>
      <c r="AS260" s="103">
        <v>1</v>
      </c>
      <c r="AT260" s="103">
        <v>1</v>
      </c>
      <c r="AU260" s="103">
        <f t="shared" si="3"/>
        <v>897</v>
      </c>
      <c r="AW260" s="103" t="str">
        <f>VLOOKUP(B260,'[26]Audit info'!A:D,2,FALSE)</f>
        <v>Financially unqualified with no findings on predetermined objectives or compliance with laws and regulations</v>
      </c>
      <c r="AX260" s="103" t="str">
        <f>VLOOKUP(B260,'[26]Audit info'!A:E,3,FALSE)</f>
        <v>Concerning</v>
      </c>
      <c r="AY260" s="36" t="e">
        <f>VLOOKUP(B260,'[26]List of intermediatie cities'!A:A,1,FALSE)</f>
        <v>#N/A</v>
      </c>
      <c r="AZ260" s="103">
        <f>VLOOKUP(B260,'[26]2021-22'!B:P,13,FALSE)</f>
        <v>1</v>
      </c>
      <c r="BA260" s="103" t="s">
        <v>504</v>
      </c>
      <c r="BB260" s="103">
        <f>VLOOKUP(B260,'[26]2020-21'!B:P,13,FALSE)</f>
        <v>1</v>
      </c>
      <c r="BC260" s="103" t="s">
        <v>504</v>
      </c>
      <c r="BD260" s="103" t="str">
        <f>VLOOKUP(B260,'[26]NT funded.unfunded'!$A:$AA,27,FALSE)</f>
        <v>Funded</v>
      </c>
    </row>
    <row r="261" spans="1:57" ht="18" customHeight="1" x14ac:dyDescent="0.3">
      <c r="A261" s="112">
        <v>254</v>
      </c>
      <c r="B261" s="62">
        <v>898</v>
      </c>
      <c r="C261" s="113" t="s">
        <v>41</v>
      </c>
      <c r="D261" s="113" t="s">
        <v>429</v>
      </c>
      <c r="E261" s="113" t="s">
        <v>430</v>
      </c>
      <c r="F261" s="62" t="s">
        <v>295</v>
      </c>
      <c r="G261" s="62" t="s">
        <v>295</v>
      </c>
      <c r="H261" s="113" t="s">
        <v>319</v>
      </c>
      <c r="I261" s="62" t="s">
        <v>432</v>
      </c>
      <c r="J261" s="62" t="s">
        <v>404</v>
      </c>
      <c r="K261" s="127" t="s">
        <v>3</v>
      </c>
      <c r="L261" s="115" t="s">
        <v>1</v>
      </c>
      <c r="M261" s="115" t="s">
        <v>1</v>
      </c>
      <c r="N261" s="117">
        <v>1</v>
      </c>
      <c r="O261" s="62" t="s">
        <v>432</v>
      </c>
      <c r="P261" s="62">
        <v>0</v>
      </c>
      <c r="Q261" s="62" t="e">
        <v>#VALUE!</v>
      </c>
      <c r="R261" s="115">
        <v>22</v>
      </c>
      <c r="S261" s="115">
        <v>5</v>
      </c>
      <c r="T261" s="115">
        <v>11.32</v>
      </c>
      <c r="U261" s="62" t="s">
        <v>432</v>
      </c>
      <c r="V261" s="118">
        <v>0</v>
      </c>
      <c r="W261" s="62" t="s">
        <v>432</v>
      </c>
      <c r="X261" s="62" t="s">
        <v>432</v>
      </c>
      <c r="Y261" s="62" t="s">
        <v>432</v>
      </c>
      <c r="Z261" s="62" t="s">
        <v>1</v>
      </c>
      <c r="AA261" s="115">
        <v>0</v>
      </c>
      <c r="AB261" s="119">
        <v>6.79</v>
      </c>
      <c r="AC261" s="118">
        <v>5967149</v>
      </c>
      <c r="AD261" s="118">
        <v>87936406</v>
      </c>
      <c r="AE261" s="120">
        <v>39.299999999999997</v>
      </c>
      <c r="AF261" s="121">
        <v>13</v>
      </c>
      <c r="AG261" s="115">
        <v>2.9</v>
      </c>
      <c r="AH261" s="115">
        <v>0</v>
      </c>
      <c r="AI261" s="120">
        <v>0</v>
      </c>
      <c r="AJ261" s="121">
        <v>39.6</v>
      </c>
      <c r="AK261" s="115" t="s">
        <v>432</v>
      </c>
      <c r="AL261" s="115" t="s">
        <v>432</v>
      </c>
      <c r="AM261" s="115">
        <v>214.9</v>
      </c>
      <c r="AN261" s="115" t="s">
        <v>432</v>
      </c>
      <c r="AO261" s="115">
        <v>0</v>
      </c>
      <c r="AP261" s="115">
        <v>0</v>
      </c>
      <c r="AQ261" s="120">
        <v>0</v>
      </c>
      <c r="AR261" s="104">
        <f>VLOOKUP(B261,[26]Budget!B:M,10,FALSE)</f>
        <v>286865275</v>
      </c>
      <c r="AS261" s="103">
        <v>1</v>
      </c>
      <c r="AT261" s="103">
        <v>1</v>
      </c>
      <c r="AU261" s="103">
        <f t="shared" si="3"/>
        <v>898</v>
      </c>
      <c r="AW261" s="103" t="str">
        <f>VLOOKUP(B261,'[26]Audit info'!A:D,2,FALSE)</f>
        <v>Financially unqualified with no findings on predetermined objectives or compliance with laws and regulations</v>
      </c>
      <c r="AX261" s="103" t="str">
        <f>VLOOKUP(B261,'[26]Audit info'!A:E,3,FALSE)</f>
        <v>Good</v>
      </c>
      <c r="AY261" s="36" t="e">
        <f>VLOOKUP(B261,'[26]List of intermediatie cities'!A:A,1,FALSE)</f>
        <v>#N/A</v>
      </c>
      <c r="AZ261" s="103">
        <f>VLOOKUP(B261,'[26]2021-22'!B:P,13,FALSE)</f>
        <v>1</v>
      </c>
      <c r="BA261" s="103" t="s">
        <v>503</v>
      </c>
      <c r="BB261" s="103">
        <f>VLOOKUP(B261,'[26]2020-21'!B:P,13,FALSE)</f>
        <v>1</v>
      </c>
      <c r="BC261" s="103" t="s">
        <v>503</v>
      </c>
      <c r="BD261" s="103" t="str">
        <f>VLOOKUP(B261,'[26]NT funded.unfunded'!$A:$AA,27,FALSE)</f>
        <v>Funded</v>
      </c>
    </row>
    <row r="262" spans="1:57" ht="18.75" customHeight="1" x14ac:dyDescent="0.3">
      <c r="A262" s="112">
        <v>255</v>
      </c>
      <c r="B262" s="62">
        <v>899</v>
      </c>
      <c r="C262" s="113" t="s">
        <v>38</v>
      </c>
      <c r="D262" s="113" t="s">
        <v>429</v>
      </c>
      <c r="E262" s="113" t="s">
        <v>434</v>
      </c>
      <c r="F262" s="62" t="s">
        <v>295</v>
      </c>
      <c r="G262" s="62" t="s">
        <v>295</v>
      </c>
      <c r="H262" s="113" t="s">
        <v>319</v>
      </c>
      <c r="I262" s="62" t="s">
        <v>432</v>
      </c>
      <c r="J262" s="62" t="s">
        <v>404</v>
      </c>
      <c r="K262" s="127" t="s">
        <v>3</v>
      </c>
      <c r="L262" s="115" t="s">
        <v>1</v>
      </c>
      <c r="M262" s="115" t="s">
        <v>1</v>
      </c>
      <c r="N262" s="117">
        <v>1</v>
      </c>
      <c r="O262" s="62" t="s">
        <v>432</v>
      </c>
      <c r="P262" s="62">
        <v>0</v>
      </c>
      <c r="Q262" s="62" t="e">
        <v>#VALUE!</v>
      </c>
      <c r="R262" s="115">
        <v>32</v>
      </c>
      <c r="S262" s="115">
        <v>30</v>
      </c>
      <c r="T262" s="115">
        <v>29.3</v>
      </c>
      <c r="U262" s="62" t="s">
        <v>432</v>
      </c>
      <c r="V262" s="118">
        <v>0</v>
      </c>
      <c r="W262" s="62" t="s">
        <v>432</v>
      </c>
      <c r="X262" s="62" t="s">
        <v>432</v>
      </c>
      <c r="Y262" s="62" t="s">
        <v>432</v>
      </c>
      <c r="Z262" s="62" t="s">
        <v>1</v>
      </c>
      <c r="AA262" s="115" t="s">
        <v>1</v>
      </c>
      <c r="AB262" s="119" t="s">
        <v>1</v>
      </c>
      <c r="AC262" s="118" t="s">
        <v>1</v>
      </c>
      <c r="AD262" s="118" t="s">
        <v>1</v>
      </c>
      <c r="AE262" s="120">
        <v>30.7</v>
      </c>
      <c r="AF262" s="121">
        <v>6.8</v>
      </c>
      <c r="AG262" s="115">
        <v>36</v>
      </c>
      <c r="AH262" s="115">
        <v>6.4</v>
      </c>
      <c r="AI262" s="120">
        <v>24.5</v>
      </c>
      <c r="AJ262" s="121">
        <v>60.1</v>
      </c>
      <c r="AK262" s="115" t="s">
        <v>432</v>
      </c>
      <c r="AL262" s="115" t="s">
        <v>432</v>
      </c>
      <c r="AM262" s="115">
        <v>271</v>
      </c>
      <c r="AN262" s="115" t="s">
        <v>432</v>
      </c>
      <c r="AO262" s="115">
        <v>135.19999999999999</v>
      </c>
      <c r="AP262" s="115">
        <v>125.6</v>
      </c>
      <c r="AQ262" s="120">
        <v>0</v>
      </c>
      <c r="AR262" s="104">
        <f>VLOOKUP(B262,[26]Budget!B:M,10,FALSE)</f>
        <v>1828665373</v>
      </c>
      <c r="AS262" s="103">
        <v>1</v>
      </c>
      <c r="AT262" s="103">
        <v>1</v>
      </c>
      <c r="AU262" s="103">
        <f t="shared" si="3"/>
        <v>899</v>
      </c>
      <c r="AW262" s="103" t="str">
        <f>VLOOKUP(B262,'[26]Audit info'!A:D,2,FALSE)</f>
        <v>Financially unqualified with no findings on predetermined objectives or compliance with laws and regulations</v>
      </c>
      <c r="AX262" s="103" t="str">
        <f>VLOOKUP(B262,'[26]Audit info'!A:E,3,FALSE)</f>
        <v>Good</v>
      </c>
      <c r="AY262" s="36" t="e">
        <f>VLOOKUP(B262,'[26]List of intermediatie cities'!A:A,1,FALSE)</f>
        <v>#N/A</v>
      </c>
      <c r="AZ262" s="103">
        <f>VLOOKUP(B262,'[26]2021-22'!B:P,13,FALSE)</f>
        <v>1</v>
      </c>
      <c r="BA262" s="103" t="s">
        <v>503</v>
      </c>
      <c r="BB262" s="103">
        <f>VLOOKUP(B262,'[26]2020-21'!B:P,13,FALSE)</f>
        <v>1</v>
      </c>
      <c r="BC262" s="103" t="s">
        <v>503</v>
      </c>
      <c r="BD262" s="103" t="str">
        <f>VLOOKUP(B262,'[26]NT funded.unfunded'!$A:$AA,27,FALSE)</f>
        <v>Funded</v>
      </c>
    </row>
    <row r="263" spans="1:57" ht="18.75" customHeight="1" x14ac:dyDescent="0.3">
      <c r="A263" s="112">
        <v>256</v>
      </c>
      <c r="B263" s="62">
        <v>901</v>
      </c>
      <c r="C263" s="113" t="s">
        <v>151</v>
      </c>
      <c r="D263" s="113" t="s">
        <v>429</v>
      </c>
      <c r="E263" s="113" t="s">
        <v>434</v>
      </c>
      <c r="F263" s="62" t="s">
        <v>295</v>
      </c>
      <c r="G263" s="62" t="s">
        <v>295</v>
      </c>
      <c r="H263" s="113" t="s">
        <v>350</v>
      </c>
      <c r="I263" s="62" t="s">
        <v>432</v>
      </c>
      <c r="J263" s="62" t="s">
        <v>404</v>
      </c>
      <c r="K263" s="114" t="s">
        <v>4</v>
      </c>
      <c r="L263" s="115" t="s">
        <v>1</v>
      </c>
      <c r="M263" s="116" t="s">
        <v>498</v>
      </c>
      <c r="N263" s="117">
        <v>1</v>
      </c>
      <c r="O263" s="62" t="s">
        <v>432</v>
      </c>
      <c r="P263" s="62">
        <v>0</v>
      </c>
      <c r="Q263" s="62" t="e">
        <v>#VALUE!</v>
      </c>
      <c r="R263" s="115">
        <v>20</v>
      </c>
      <c r="S263" s="115">
        <v>62</v>
      </c>
      <c r="T263" s="115">
        <v>89</v>
      </c>
      <c r="U263" s="62" t="s">
        <v>432</v>
      </c>
      <c r="V263" s="118">
        <v>0</v>
      </c>
      <c r="W263" s="62" t="s">
        <v>432</v>
      </c>
      <c r="X263" s="62" t="s">
        <v>432</v>
      </c>
      <c r="Y263" s="62" t="s">
        <v>432</v>
      </c>
      <c r="Z263" s="62" t="s">
        <v>432</v>
      </c>
      <c r="AA263" s="115">
        <v>0</v>
      </c>
      <c r="AB263" s="119">
        <v>6.62</v>
      </c>
      <c r="AC263" s="118">
        <v>3467867</v>
      </c>
      <c r="AD263" s="118">
        <v>52395423</v>
      </c>
      <c r="AE263" s="120">
        <v>28.3</v>
      </c>
      <c r="AF263" s="121">
        <v>8</v>
      </c>
      <c r="AG263" s="115">
        <v>12</v>
      </c>
      <c r="AH263" s="115">
        <v>17</v>
      </c>
      <c r="AI263" s="120">
        <v>25</v>
      </c>
      <c r="AJ263" s="121">
        <v>52</v>
      </c>
      <c r="AK263" s="115" t="s">
        <v>432</v>
      </c>
      <c r="AL263" s="115" t="s">
        <v>432</v>
      </c>
      <c r="AM263" s="115">
        <v>301</v>
      </c>
      <c r="AN263" s="115" t="s">
        <v>432</v>
      </c>
      <c r="AO263" s="115">
        <v>119</v>
      </c>
      <c r="AP263" s="115">
        <v>216</v>
      </c>
      <c r="AQ263" s="120">
        <v>0</v>
      </c>
      <c r="AR263" s="104">
        <f>VLOOKUP(B263,[26]Budget!B:M,10,FALSE)</f>
        <v>120165763</v>
      </c>
      <c r="AS263" s="103">
        <v>1</v>
      </c>
      <c r="AT263" s="103">
        <v>1</v>
      </c>
      <c r="AU263" s="103">
        <f t="shared" si="3"/>
        <v>901</v>
      </c>
      <c r="AW263" s="103" t="str">
        <f>VLOOKUP(B263,'[26]Audit info'!A:D,2,FALSE)</f>
        <v>Financially unqualified with findings on predetermined objectives and/or compliance with laws and regulations</v>
      </c>
      <c r="AX263" s="103" t="str">
        <f>VLOOKUP(B263,'[26]Audit info'!A:E,3,FALSE)</f>
        <v>Good</v>
      </c>
      <c r="AY263" s="36" t="e">
        <f>VLOOKUP(B263,'[26]List of intermediatie cities'!A:A,1,FALSE)</f>
        <v>#N/A</v>
      </c>
      <c r="AZ263" s="103">
        <f>VLOOKUP(B263,'[26]2021-22'!B:P,13,FALSE)</f>
        <v>1</v>
      </c>
      <c r="BA263" s="103" t="s">
        <v>503</v>
      </c>
      <c r="BB263" s="103">
        <f>VLOOKUP(B263,'[26]2020-21'!B:P,13,FALSE)</f>
        <v>1</v>
      </c>
      <c r="BC263" s="103" t="s">
        <v>503</v>
      </c>
      <c r="BD263" s="103" t="str">
        <f>VLOOKUP(B263,'[26]NT funded.unfunded'!$A:$AA,27,FALSE)</f>
        <v>Funded</v>
      </c>
      <c r="BE263" s="103">
        <v>1</v>
      </c>
    </row>
    <row r="264" spans="1:57" ht="18.75" customHeight="1" x14ac:dyDescent="0.3">
      <c r="A264" s="112">
        <v>257</v>
      </c>
      <c r="B264" s="62">
        <v>904</v>
      </c>
      <c r="C264" s="113" t="s">
        <v>178</v>
      </c>
      <c r="D264" s="113" t="s">
        <v>429</v>
      </c>
      <c r="E264" s="113" t="s">
        <v>434</v>
      </c>
      <c r="F264" s="62" t="s">
        <v>290</v>
      </c>
      <c r="G264" s="62" t="s">
        <v>290</v>
      </c>
      <c r="H264" s="113" t="s">
        <v>323</v>
      </c>
      <c r="I264" s="62" t="s">
        <v>432</v>
      </c>
      <c r="J264" s="62" t="s">
        <v>404</v>
      </c>
      <c r="K264" s="123" t="s">
        <v>5</v>
      </c>
      <c r="L264" s="115" t="s">
        <v>1</v>
      </c>
      <c r="M264" s="116" t="s">
        <v>498</v>
      </c>
      <c r="N264" s="117">
        <v>1</v>
      </c>
      <c r="O264" s="62" t="s">
        <v>432</v>
      </c>
      <c r="P264" s="62">
        <v>0</v>
      </c>
      <c r="Q264" s="62" t="e">
        <v>#VALUE!</v>
      </c>
      <c r="R264" s="115">
        <v>36</v>
      </c>
      <c r="S264" s="115">
        <v>49</v>
      </c>
      <c r="T264" s="115">
        <v>61.6</v>
      </c>
      <c r="U264" s="62" t="s">
        <v>432</v>
      </c>
      <c r="V264" s="118">
        <v>0</v>
      </c>
      <c r="W264" s="62" t="s">
        <v>432</v>
      </c>
      <c r="X264" s="62" t="s">
        <v>432</v>
      </c>
      <c r="Y264" s="62" t="s">
        <v>432</v>
      </c>
      <c r="Z264" s="62" t="s">
        <v>432</v>
      </c>
      <c r="AA264" s="115">
        <v>0</v>
      </c>
      <c r="AB264" s="119">
        <v>23.09</v>
      </c>
      <c r="AC264" s="118">
        <v>25524175</v>
      </c>
      <c r="AD264" s="118">
        <v>110548885</v>
      </c>
      <c r="AE264" s="120">
        <v>19.7</v>
      </c>
      <c r="AF264" s="121">
        <v>0.9</v>
      </c>
      <c r="AG264" s="115">
        <v>23.3</v>
      </c>
      <c r="AH264" s="115">
        <v>6.8</v>
      </c>
      <c r="AI264" s="120">
        <v>0</v>
      </c>
      <c r="AJ264" s="121">
        <v>25.9</v>
      </c>
      <c r="AK264" s="115" t="s">
        <v>404</v>
      </c>
      <c r="AL264" s="115" t="s">
        <v>432</v>
      </c>
      <c r="AM264" s="115">
        <v>253</v>
      </c>
      <c r="AN264" s="115" t="s">
        <v>404</v>
      </c>
      <c r="AO264" s="115">
        <v>6.5</v>
      </c>
      <c r="AP264" s="115">
        <v>23.8</v>
      </c>
      <c r="AQ264" s="120">
        <v>0</v>
      </c>
      <c r="AR264" s="104">
        <f>VLOOKUP(B264,[26]Budget!B:M,10,FALSE)</f>
        <v>279744084</v>
      </c>
      <c r="AS264" s="103">
        <v>1</v>
      </c>
      <c r="AT264" s="103">
        <v>1</v>
      </c>
      <c r="AU264" s="103">
        <f t="shared" ref="AU264:AU281" si="4">VLOOKUP(B264,AV:AV,1,FALSE)</f>
        <v>904</v>
      </c>
      <c r="AW264" s="103" t="str">
        <f>VLOOKUP(B264,'[26]Audit info'!A:D,2,FALSE)</f>
        <v>Qualified</v>
      </c>
      <c r="AX264" s="103" t="str">
        <f>VLOOKUP(B264,'[26]Audit info'!A:E,3,FALSE)</f>
        <v>Good</v>
      </c>
      <c r="AY264" s="36" t="e">
        <f>VLOOKUP(B264,'[26]List of intermediatie cities'!A:A,1,FALSE)</f>
        <v>#N/A</v>
      </c>
      <c r="AZ264" s="103" t="str">
        <f>VLOOKUP(B264,'[26]2021-22'!B:P,13,FALSE)</f>
        <v>F</v>
      </c>
      <c r="BA264" s="122" t="s">
        <v>499</v>
      </c>
      <c r="BB264" s="103">
        <f>VLOOKUP(B264,'[26]2020-21'!B:P,13,FALSE)</f>
        <v>1</v>
      </c>
      <c r="BC264" s="103" t="s">
        <v>503</v>
      </c>
      <c r="BD264" s="103" t="str">
        <f>VLOOKUP(B264,'[26]NT funded.unfunded'!$A:$AA,27,FALSE)</f>
        <v>Funded</v>
      </c>
      <c r="BE264" s="103">
        <v>1</v>
      </c>
    </row>
    <row r="265" spans="1:57" ht="18.75" customHeight="1" x14ac:dyDescent="0.3">
      <c r="A265" s="112">
        <v>258</v>
      </c>
      <c r="B265" s="62">
        <v>1479</v>
      </c>
      <c r="C265" s="113" t="s">
        <v>70</v>
      </c>
      <c r="D265" s="113" t="s">
        <v>429</v>
      </c>
      <c r="E265" s="113" t="s">
        <v>505</v>
      </c>
      <c r="F265" s="62" t="s">
        <v>291</v>
      </c>
      <c r="G265" s="62" t="s">
        <v>291</v>
      </c>
      <c r="H265" s="113" t="s">
        <v>329</v>
      </c>
      <c r="I265" s="62" t="s">
        <v>432</v>
      </c>
      <c r="J265" s="62" t="s">
        <v>404</v>
      </c>
      <c r="K265" s="114" t="s">
        <v>4</v>
      </c>
      <c r="L265" s="115" t="s">
        <v>1</v>
      </c>
      <c r="M265" s="116" t="s">
        <v>498</v>
      </c>
      <c r="N265" s="125" t="s">
        <v>501</v>
      </c>
      <c r="O265" s="62" t="s">
        <v>404</v>
      </c>
      <c r="P265" s="62">
        <v>0</v>
      </c>
      <c r="Q265" s="62" t="e">
        <v>#VALUE!</v>
      </c>
      <c r="R265" s="115">
        <v>447</v>
      </c>
      <c r="S265" s="115">
        <v>69</v>
      </c>
      <c r="T265" s="115">
        <v>80</v>
      </c>
      <c r="U265" s="62" t="s">
        <v>404</v>
      </c>
      <c r="V265" s="118">
        <v>178212522</v>
      </c>
      <c r="W265" s="62" t="s">
        <v>404</v>
      </c>
      <c r="X265" s="62" t="s">
        <v>404</v>
      </c>
      <c r="Y265" s="62" t="s">
        <v>432</v>
      </c>
      <c r="Z265" s="62" t="s">
        <v>432</v>
      </c>
      <c r="AA265" s="115">
        <v>0</v>
      </c>
      <c r="AB265" s="119">
        <v>714</v>
      </c>
      <c r="AC265" s="118">
        <v>1788341075</v>
      </c>
      <c r="AD265" s="118">
        <v>250467913</v>
      </c>
      <c r="AE265" s="120">
        <v>99.5</v>
      </c>
      <c r="AF265" s="121">
        <v>1</v>
      </c>
      <c r="AG265" s="115">
        <v>10.1</v>
      </c>
      <c r="AH265" s="115">
        <v>25</v>
      </c>
      <c r="AI265" s="120">
        <v>27</v>
      </c>
      <c r="AJ265" s="121">
        <v>186.8</v>
      </c>
      <c r="AK265" s="115" t="s">
        <v>404</v>
      </c>
      <c r="AL265" s="115" t="s">
        <v>432</v>
      </c>
      <c r="AM265" s="115">
        <v>25.1</v>
      </c>
      <c r="AN265" s="115" t="s">
        <v>404</v>
      </c>
      <c r="AO265" s="115">
        <v>28.5</v>
      </c>
      <c r="AP265" s="115">
        <v>43.8</v>
      </c>
      <c r="AQ265" s="120" t="s">
        <v>500</v>
      </c>
      <c r="AR265" s="104">
        <f>VLOOKUP(B265,[26]Budget!B:M,10,FALSE)</f>
        <v>2947391000</v>
      </c>
      <c r="AS265" s="103">
        <v>1</v>
      </c>
      <c r="AT265" s="103">
        <v>1</v>
      </c>
      <c r="AU265" s="103">
        <f t="shared" si="4"/>
        <v>1479</v>
      </c>
      <c r="AW265" s="103" t="str">
        <f>VLOOKUP(B265,'[26]Audit info'!A:D,2,FALSE)</f>
        <v>Financially unqualified with findings on predetermined objectives and/or compliance with laws and regulations</v>
      </c>
      <c r="AX265" s="103" t="str">
        <f>VLOOKUP(B265,'[26]Audit info'!A:E,3,FALSE)</f>
        <v>Going concern risk / adverse / disclaimer</v>
      </c>
      <c r="AY265" s="36">
        <f>VLOOKUP(B265,'[26]List of intermediatie cities'!A:A,1,FALSE)</f>
        <v>1479</v>
      </c>
      <c r="AZ265" s="103" t="str">
        <f>VLOOKUP(B265,'[26]2021-22'!B:P,13,FALSE)</f>
        <v>M</v>
      </c>
      <c r="BA265" s="103" t="s">
        <v>503</v>
      </c>
      <c r="BB265" s="103" t="str">
        <f>VLOOKUP(B265,'[26]2020-21'!B:P,13,FALSE)</f>
        <v>M</v>
      </c>
      <c r="BC265" s="103" t="s">
        <v>503</v>
      </c>
      <c r="BD265" s="103" t="str">
        <f>VLOOKUP(B265,'[26]NT funded.unfunded'!$A:$AA,27,FALSE)</f>
        <v>Unfunded</v>
      </c>
      <c r="BE265" s="103">
        <v>1</v>
      </c>
    </row>
    <row r="266" spans="1:57" ht="18.75" customHeight="1" x14ac:dyDescent="0.3">
      <c r="A266" s="112">
        <v>259</v>
      </c>
      <c r="B266" s="62">
        <v>1480</v>
      </c>
      <c r="C266" s="113" t="s">
        <v>117</v>
      </c>
      <c r="D266" s="113" t="s">
        <v>429</v>
      </c>
      <c r="E266" s="113" t="s">
        <v>434</v>
      </c>
      <c r="F266" s="62" t="s">
        <v>297</v>
      </c>
      <c r="G266" s="62" t="s">
        <v>297</v>
      </c>
      <c r="H266" s="113" t="s">
        <v>341</v>
      </c>
      <c r="I266" s="62" t="s">
        <v>432</v>
      </c>
      <c r="J266" s="62" t="s">
        <v>404</v>
      </c>
      <c r="K266" s="114" t="s">
        <v>4</v>
      </c>
      <c r="L266" s="115" t="s">
        <v>1</v>
      </c>
      <c r="M266" s="116" t="s">
        <v>498</v>
      </c>
      <c r="N266" s="124" t="s">
        <v>420</v>
      </c>
      <c r="O266" s="62" t="s">
        <v>432</v>
      </c>
      <c r="P266" s="62">
        <v>0</v>
      </c>
      <c r="Q266" s="62" t="e">
        <v>#VALUE!</v>
      </c>
      <c r="R266" s="115">
        <v>35</v>
      </c>
      <c r="S266" s="115">
        <v>350</v>
      </c>
      <c r="T266" s="115">
        <v>79.099999999999994</v>
      </c>
      <c r="U266" s="62" t="s">
        <v>432</v>
      </c>
      <c r="V266" s="118">
        <v>0</v>
      </c>
      <c r="W266" s="62" t="s">
        <v>432</v>
      </c>
      <c r="X266" s="62" t="s">
        <v>432</v>
      </c>
      <c r="Y266" s="62" t="s">
        <v>432</v>
      </c>
      <c r="Z266" s="62" t="s">
        <v>1</v>
      </c>
      <c r="AA266" s="115">
        <v>0</v>
      </c>
      <c r="AB266" s="119">
        <v>0</v>
      </c>
      <c r="AC266" s="118">
        <v>0</v>
      </c>
      <c r="AD266" s="118">
        <v>0</v>
      </c>
      <c r="AE266" s="120">
        <v>11.7</v>
      </c>
      <c r="AF266" s="121">
        <v>1.1000000000000001</v>
      </c>
      <c r="AG266" s="115">
        <v>40.1</v>
      </c>
      <c r="AH266" s="115">
        <v>0</v>
      </c>
      <c r="AI266" s="120">
        <v>0</v>
      </c>
      <c r="AJ266" s="121">
        <v>17.5</v>
      </c>
      <c r="AK266" s="115" t="s">
        <v>404</v>
      </c>
      <c r="AL266" s="115" t="s">
        <v>432</v>
      </c>
      <c r="AM266" s="115">
        <v>239.7</v>
      </c>
      <c r="AN266" s="115" t="s">
        <v>432</v>
      </c>
      <c r="AO266" s="115">
        <v>4.5999999999999996</v>
      </c>
      <c r="AP266" s="115">
        <v>25.2</v>
      </c>
      <c r="AQ266" s="120">
        <v>0</v>
      </c>
      <c r="AR266" s="104">
        <f>VLOOKUP(B266,[26]Budget!B:M,10,FALSE)</f>
        <v>821376110</v>
      </c>
      <c r="AS266" s="103">
        <v>1</v>
      </c>
      <c r="AT266" s="103">
        <v>1</v>
      </c>
      <c r="AU266" s="103">
        <f t="shared" si="4"/>
        <v>1480</v>
      </c>
      <c r="AW266" s="103" t="str">
        <f>VLOOKUP(B266,'[26]Audit info'!A:D,2,FALSE)</f>
        <v>Financially unqualified with findings on predetermined objectives and/or compliance with laws and regulations</v>
      </c>
      <c r="AX266" s="103" t="str">
        <f>VLOOKUP(B266,'[26]Audit info'!A:E,3,FALSE)</f>
        <v>Concerning</v>
      </c>
      <c r="AY266" s="36" t="e">
        <f>VLOOKUP(B266,'[26]List of intermediatie cities'!A:A,1,FALSE)</f>
        <v>#N/A</v>
      </c>
      <c r="AZ266" s="103">
        <f>VLOOKUP(B266,'[26]2021-22'!B:P,13,FALSE)</f>
        <v>1</v>
      </c>
      <c r="BA266" s="103" t="s">
        <v>504</v>
      </c>
      <c r="BB266" s="103">
        <f>VLOOKUP(B266,'[26]2020-21'!B:P,13,FALSE)</f>
        <v>1</v>
      </c>
      <c r="BC266" s="103" t="s">
        <v>504</v>
      </c>
      <c r="BD266" s="103" t="str">
        <f>VLOOKUP(B266,'[26]NT funded.unfunded'!$A:$AA,27,FALSE)</f>
        <v>Funded</v>
      </c>
      <c r="BE266" s="103">
        <v>1</v>
      </c>
    </row>
    <row r="267" spans="1:57" ht="18" customHeight="1" x14ac:dyDescent="0.3">
      <c r="A267" s="112">
        <v>260</v>
      </c>
      <c r="B267" s="62">
        <v>1481</v>
      </c>
      <c r="C267" s="113" t="s">
        <v>49</v>
      </c>
      <c r="D267" s="113" t="s">
        <v>429</v>
      </c>
      <c r="E267" s="113" t="s">
        <v>434</v>
      </c>
      <c r="F267" s="62" t="s">
        <v>290</v>
      </c>
      <c r="G267" s="62" t="s">
        <v>290</v>
      </c>
      <c r="H267" s="113" t="s">
        <v>322</v>
      </c>
      <c r="I267" s="62" t="s">
        <v>432</v>
      </c>
      <c r="J267" s="62" t="s">
        <v>404</v>
      </c>
      <c r="K267" s="114" t="s">
        <v>4</v>
      </c>
      <c r="L267" s="115" t="s">
        <v>1</v>
      </c>
      <c r="M267" s="116" t="s">
        <v>498</v>
      </c>
      <c r="N267" s="125" t="s">
        <v>501</v>
      </c>
      <c r="O267" s="62" t="s">
        <v>404</v>
      </c>
      <c r="P267" s="62">
        <v>0</v>
      </c>
      <c r="Q267" s="62" t="e">
        <v>#VALUE!</v>
      </c>
      <c r="R267" s="115">
        <v>841</v>
      </c>
      <c r="S267" s="115">
        <v>39</v>
      </c>
      <c r="T267" s="115">
        <v>89.8</v>
      </c>
      <c r="U267" s="62" t="s">
        <v>404</v>
      </c>
      <c r="V267" s="118">
        <v>125594930</v>
      </c>
      <c r="W267" s="62" t="s">
        <v>404</v>
      </c>
      <c r="X267" s="62" t="s">
        <v>432</v>
      </c>
      <c r="Y267" s="62" t="s">
        <v>432</v>
      </c>
      <c r="Z267" s="62" t="s">
        <v>1</v>
      </c>
      <c r="AA267" s="115" t="s">
        <v>1</v>
      </c>
      <c r="AB267" s="119" t="s">
        <v>1</v>
      </c>
      <c r="AC267" s="118" t="s">
        <v>1</v>
      </c>
      <c r="AD267" s="118" t="s">
        <v>1</v>
      </c>
      <c r="AE267" s="120">
        <v>67.400000000000006</v>
      </c>
      <c r="AF267" s="121">
        <v>0.9</v>
      </c>
      <c r="AG267" s="115">
        <v>10.1</v>
      </c>
      <c r="AH267" s="115">
        <v>8.8000000000000007</v>
      </c>
      <c r="AI267" s="120">
        <v>31</v>
      </c>
      <c r="AJ267" s="121">
        <v>2.48</v>
      </c>
      <c r="AK267" s="115" t="s">
        <v>404</v>
      </c>
      <c r="AL267" s="115" t="s">
        <v>432</v>
      </c>
      <c r="AM267" s="115">
        <v>10.3</v>
      </c>
      <c r="AN267" s="115" t="s">
        <v>404</v>
      </c>
      <c r="AO267" s="115">
        <v>7.2</v>
      </c>
      <c r="AP267" s="115">
        <v>9.3000000000000007</v>
      </c>
      <c r="AQ267" s="120">
        <v>4</v>
      </c>
      <c r="AR267" s="104">
        <f>VLOOKUP(B267,[26]Budget!B:M,10,FALSE)</f>
        <v>597565335</v>
      </c>
      <c r="AS267" s="103">
        <v>1</v>
      </c>
      <c r="AT267" s="103">
        <v>1</v>
      </c>
      <c r="AU267" s="103">
        <f t="shared" si="4"/>
        <v>1481</v>
      </c>
      <c r="AW267" s="103" t="str">
        <f>VLOOKUP(B267,'[26]Audit info'!A:D,2,FALSE)</f>
        <v>Financially unqualified with findings on predetermined objectives and/or compliance with laws and regulations</v>
      </c>
      <c r="AX267" s="103" t="str">
        <f>VLOOKUP(B267,'[26]Audit info'!A:E,3,FALSE)</f>
        <v>Going concern risk / adverse / disclaimer</v>
      </c>
      <c r="AY267" s="36" t="e">
        <f>VLOOKUP(B267,'[26]List of intermediatie cities'!A:A,1,FALSE)</f>
        <v>#N/A</v>
      </c>
      <c r="AZ267" s="103" t="str">
        <f>VLOOKUP(B267,'[26]2021-22'!B:P,13,FALSE)</f>
        <v>M</v>
      </c>
      <c r="BA267" s="103" t="s">
        <v>503</v>
      </c>
      <c r="BB267" s="103" t="str">
        <f>VLOOKUP(B267,'[26]2020-21'!B:P,13,FALSE)</f>
        <v>M</v>
      </c>
      <c r="BC267" s="103" t="s">
        <v>503</v>
      </c>
      <c r="BD267" s="103" t="str">
        <f>VLOOKUP(B267,'[26]NT funded.unfunded'!$A:$AA,27,FALSE)</f>
        <v>Funded</v>
      </c>
      <c r="BE267" s="103">
        <v>1</v>
      </c>
    </row>
    <row r="268" spans="1:57" ht="18.75" customHeight="1" x14ac:dyDescent="0.3">
      <c r="A268" s="112">
        <v>261</v>
      </c>
      <c r="B268" s="62">
        <v>1482</v>
      </c>
      <c r="C268" s="113" t="s">
        <v>174</v>
      </c>
      <c r="D268" s="113" t="s">
        <v>429</v>
      </c>
      <c r="E268" s="113" t="s">
        <v>434</v>
      </c>
      <c r="F268" s="62" t="s">
        <v>290</v>
      </c>
      <c r="G268" s="62" t="s">
        <v>290</v>
      </c>
      <c r="H268" s="113" t="s">
        <v>305</v>
      </c>
      <c r="I268" s="62" t="s">
        <v>432</v>
      </c>
      <c r="J268" s="62" t="s">
        <v>404</v>
      </c>
      <c r="K268" s="123" t="s">
        <v>5</v>
      </c>
      <c r="L268" s="115" t="s">
        <v>1</v>
      </c>
      <c r="M268" s="116" t="s">
        <v>498</v>
      </c>
      <c r="N268" s="125" t="s">
        <v>501</v>
      </c>
      <c r="O268" s="62" t="s">
        <v>404</v>
      </c>
      <c r="P268" s="62">
        <v>0</v>
      </c>
      <c r="Q268" s="62" t="e">
        <v>#VALUE!</v>
      </c>
      <c r="R268" s="115">
        <v>735</v>
      </c>
      <c r="S268" s="115">
        <v>562</v>
      </c>
      <c r="T268" s="115">
        <v>55.5</v>
      </c>
      <c r="U268" s="62" t="s">
        <v>432</v>
      </c>
      <c r="V268" s="118">
        <v>0</v>
      </c>
      <c r="W268" s="62" t="s">
        <v>404</v>
      </c>
      <c r="X268" s="62" t="s">
        <v>432</v>
      </c>
      <c r="Y268" s="62" t="s">
        <v>432</v>
      </c>
      <c r="Z268" s="62" t="s">
        <v>1</v>
      </c>
      <c r="AA268" s="115" t="s">
        <v>1</v>
      </c>
      <c r="AB268" s="119" t="s">
        <v>1</v>
      </c>
      <c r="AC268" s="118" t="s">
        <v>1</v>
      </c>
      <c r="AD268" s="118" t="s">
        <v>1</v>
      </c>
      <c r="AE268" s="120">
        <v>68.900000000000006</v>
      </c>
      <c r="AF268" s="121">
        <v>1.1000000000000001</v>
      </c>
      <c r="AG268" s="115">
        <v>11.8</v>
      </c>
      <c r="AH268" s="115">
        <v>17</v>
      </c>
      <c r="AI268" s="120">
        <v>0</v>
      </c>
      <c r="AJ268" s="121">
        <v>551.79999999999995</v>
      </c>
      <c r="AK268" s="115" t="s">
        <v>432</v>
      </c>
      <c r="AL268" s="115" t="s">
        <v>432</v>
      </c>
      <c r="AM268" s="115">
        <v>80.400000000000006</v>
      </c>
      <c r="AN268" s="115" t="s">
        <v>432</v>
      </c>
      <c r="AO268" s="115">
        <v>0</v>
      </c>
      <c r="AP268" s="115">
        <v>0</v>
      </c>
      <c r="AQ268" s="120" t="s">
        <v>500</v>
      </c>
      <c r="AR268" s="104">
        <f>VLOOKUP(B268,[26]Budget!B:M,10,FALSE)</f>
        <v>520562000</v>
      </c>
      <c r="AS268" s="103">
        <v>1</v>
      </c>
      <c r="AT268" s="103">
        <v>1</v>
      </c>
      <c r="AU268" s="103">
        <f t="shared" si="4"/>
        <v>1482</v>
      </c>
      <c r="AW268" s="103" t="str">
        <f>VLOOKUP(B268,'[26]Audit info'!A:D,2,FALSE)</f>
        <v>Qualified</v>
      </c>
      <c r="AX268" s="103" t="str">
        <f>VLOOKUP(B268,'[26]Audit info'!A:E,3,FALSE)</f>
        <v>Going concern risk / adverse / disclaimer</v>
      </c>
      <c r="AY268" s="36" t="e">
        <f>VLOOKUP(B268,'[26]List of intermediatie cities'!A:A,1,FALSE)</f>
        <v>#N/A</v>
      </c>
      <c r="AZ268" s="103" t="str">
        <f>VLOOKUP(B268,'[26]2021-22'!B:P,13,FALSE)</f>
        <v>M</v>
      </c>
      <c r="BA268" s="103" t="s">
        <v>503</v>
      </c>
      <c r="BB268" s="103" t="str">
        <f>VLOOKUP(B268,'[26]2020-21'!B:P,13,FALSE)</f>
        <v>M</v>
      </c>
      <c r="BC268" s="103" t="s">
        <v>503</v>
      </c>
      <c r="BD268" s="103" t="str">
        <f>VLOOKUP(B268,'[26]NT funded.unfunded'!$A:$AA,27,FALSE)</f>
        <v>Unfunded</v>
      </c>
      <c r="BE268" s="103">
        <v>1</v>
      </c>
    </row>
    <row r="269" spans="1:57" ht="18.75" customHeight="1" x14ac:dyDescent="0.3">
      <c r="A269" s="112">
        <v>262</v>
      </c>
      <c r="B269" s="62">
        <v>1483</v>
      </c>
      <c r="C269" s="113" t="s">
        <v>180</v>
      </c>
      <c r="D269" s="113" t="s">
        <v>429</v>
      </c>
      <c r="E269" s="113" t="s">
        <v>505</v>
      </c>
      <c r="F269" s="62" t="s">
        <v>290</v>
      </c>
      <c r="G269" s="62" t="s">
        <v>290</v>
      </c>
      <c r="H269" s="113" t="s">
        <v>323</v>
      </c>
      <c r="I269" s="62" t="s">
        <v>432</v>
      </c>
      <c r="J269" s="62" t="s">
        <v>404</v>
      </c>
      <c r="K269" s="123" t="s">
        <v>5</v>
      </c>
      <c r="L269" s="116" t="s">
        <v>498</v>
      </c>
      <c r="M269" s="116" t="s">
        <v>498</v>
      </c>
      <c r="N269" s="125" t="s">
        <v>501</v>
      </c>
      <c r="O269" s="62" t="s">
        <v>404</v>
      </c>
      <c r="P269" s="62">
        <v>0</v>
      </c>
      <c r="Q269" s="62" t="e">
        <v>#VALUE!</v>
      </c>
      <c r="R269" s="115">
        <v>973</v>
      </c>
      <c r="S269" s="115">
        <v>317</v>
      </c>
      <c r="T269" s="115">
        <v>87</v>
      </c>
      <c r="U269" s="62" t="s">
        <v>404</v>
      </c>
      <c r="V269" s="118">
        <v>137314585</v>
      </c>
      <c r="W269" s="62" t="s">
        <v>404</v>
      </c>
      <c r="X269" s="62" t="s">
        <v>432</v>
      </c>
      <c r="Y269" s="62" t="s">
        <v>432</v>
      </c>
      <c r="Z269" s="62" t="s">
        <v>1</v>
      </c>
      <c r="AA269" s="115" t="s">
        <v>1</v>
      </c>
      <c r="AB269" s="119">
        <v>3150.94</v>
      </c>
      <c r="AC269" s="118">
        <v>1172073223</v>
      </c>
      <c r="AD269" s="118">
        <v>37197521</v>
      </c>
      <c r="AE269" s="120">
        <v>170</v>
      </c>
      <c r="AF269" s="121">
        <v>87.3</v>
      </c>
      <c r="AG269" s="115">
        <v>11.5</v>
      </c>
      <c r="AH269" s="115">
        <v>22</v>
      </c>
      <c r="AI269" s="120">
        <v>0</v>
      </c>
      <c r="AJ269" s="121">
        <v>157.80000000000001</v>
      </c>
      <c r="AK269" s="115" t="s">
        <v>404</v>
      </c>
      <c r="AL269" s="115" t="s">
        <v>432</v>
      </c>
      <c r="AM269" s="115">
        <v>20.7</v>
      </c>
      <c r="AN269" s="115" t="s">
        <v>404</v>
      </c>
      <c r="AO269" s="115">
        <v>11.5</v>
      </c>
      <c r="AP269" s="115">
        <v>0</v>
      </c>
      <c r="AQ269" s="120" t="s">
        <v>500</v>
      </c>
      <c r="AR269" s="104">
        <f>VLOOKUP(B269,[26]Budget!B:M,10,FALSE)</f>
        <v>1195534063</v>
      </c>
      <c r="AS269" s="103">
        <v>1</v>
      </c>
      <c r="AT269" s="103">
        <v>1</v>
      </c>
      <c r="AU269" s="103">
        <f t="shared" si="4"/>
        <v>1483</v>
      </c>
      <c r="AW269" s="103" t="str">
        <f>VLOOKUP(B269,'[26]Audit info'!A:D,2,FALSE)</f>
        <v>Qualified</v>
      </c>
      <c r="AX269" s="103" t="str">
        <f>VLOOKUP(B269,'[26]Audit info'!A:E,3,FALSE)</f>
        <v>Going concern risk / adverse / disclaimer</v>
      </c>
      <c r="AY269" s="36">
        <f>VLOOKUP(B269,'[26]List of intermediatie cities'!A:A,1,FALSE)</f>
        <v>1483</v>
      </c>
      <c r="AZ269" s="103" t="str">
        <f>VLOOKUP(B269,'[26]2021-22'!B:P,13,FALSE)</f>
        <v>M</v>
      </c>
      <c r="BA269" s="103" t="s">
        <v>503</v>
      </c>
      <c r="BB269" s="103" t="str">
        <f>VLOOKUP(B269,'[26]2020-21'!B:P,13,FALSE)</f>
        <v>M</v>
      </c>
      <c r="BC269" s="103" t="s">
        <v>503</v>
      </c>
      <c r="BD269" s="103" t="str">
        <f>VLOOKUP(B269,'[26]NT funded.unfunded'!$A:$AA,27,FALSE)</f>
        <v>Unfunded</v>
      </c>
      <c r="BE269" s="103">
        <v>1</v>
      </c>
    </row>
    <row r="270" spans="1:57" ht="18.75" customHeight="1" x14ac:dyDescent="0.3">
      <c r="A270" s="112">
        <v>263</v>
      </c>
      <c r="B270" s="62">
        <v>1484</v>
      </c>
      <c r="C270" s="113" t="s">
        <v>173</v>
      </c>
      <c r="D270" s="113" t="s">
        <v>429</v>
      </c>
      <c r="E270" s="113" t="s">
        <v>434</v>
      </c>
      <c r="F270" s="62" t="s">
        <v>290</v>
      </c>
      <c r="G270" s="62" t="s">
        <v>290</v>
      </c>
      <c r="H270" s="113" t="s">
        <v>306</v>
      </c>
      <c r="I270" s="62" t="s">
        <v>432</v>
      </c>
      <c r="J270" s="62" t="s">
        <v>404</v>
      </c>
      <c r="K270" s="123" t="s">
        <v>5</v>
      </c>
      <c r="L270" s="116" t="s">
        <v>498</v>
      </c>
      <c r="M270" s="116" t="s">
        <v>498</v>
      </c>
      <c r="N270" s="125" t="s">
        <v>501</v>
      </c>
      <c r="O270" s="62" t="s">
        <v>404</v>
      </c>
      <c r="P270" s="62">
        <v>0</v>
      </c>
      <c r="Q270" s="62" t="e">
        <v>#VALUE!</v>
      </c>
      <c r="R270" s="115">
        <v>1072</v>
      </c>
      <c r="S270" s="115">
        <v>367</v>
      </c>
      <c r="T270" s="115">
        <v>43</v>
      </c>
      <c r="U270" s="62" t="s">
        <v>404</v>
      </c>
      <c r="V270" s="118">
        <v>18719587</v>
      </c>
      <c r="W270" s="62" t="s">
        <v>404</v>
      </c>
      <c r="X270" s="62" t="s">
        <v>432</v>
      </c>
      <c r="Y270" s="62" t="s">
        <v>432</v>
      </c>
      <c r="Z270" s="62" t="s">
        <v>1</v>
      </c>
      <c r="AA270" s="115" t="s">
        <v>1</v>
      </c>
      <c r="AB270" s="119" t="s">
        <v>1</v>
      </c>
      <c r="AC270" s="118" t="s">
        <v>1</v>
      </c>
      <c r="AD270" s="118" t="s">
        <v>1</v>
      </c>
      <c r="AE270" s="120">
        <v>238</v>
      </c>
      <c r="AF270" s="121">
        <v>1.53</v>
      </c>
      <c r="AG270" s="115">
        <v>7.34</v>
      </c>
      <c r="AH270" s="115">
        <v>19</v>
      </c>
      <c r="AI270" s="120">
        <v>0</v>
      </c>
      <c r="AJ270" s="121">
        <v>162</v>
      </c>
      <c r="AK270" s="115" t="s">
        <v>432</v>
      </c>
      <c r="AL270" s="115" t="s">
        <v>404</v>
      </c>
      <c r="AM270" s="115">
        <v>39</v>
      </c>
      <c r="AN270" s="115" t="s">
        <v>432</v>
      </c>
      <c r="AO270" s="115">
        <v>0</v>
      </c>
      <c r="AP270" s="115">
        <v>0</v>
      </c>
      <c r="AQ270" s="120">
        <v>2</v>
      </c>
      <c r="AR270" s="104">
        <f>VLOOKUP(B270,[26]Budget!B:M,10,FALSE)</f>
        <v>417898000</v>
      </c>
      <c r="AS270" s="103">
        <v>1</v>
      </c>
      <c r="AT270" s="103">
        <v>1</v>
      </c>
      <c r="AU270" s="103">
        <f t="shared" si="4"/>
        <v>1484</v>
      </c>
      <c r="AW270" s="103" t="str">
        <f>VLOOKUP(B270,'[26]Audit info'!A:D,2,FALSE)</f>
        <v>Qualified</v>
      </c>
      <c r="AX270" s="103" t="str">
        <f>VLOOKUP(B270,'[26]Audit info'!A:E,3,FALSE)</f>
        <v>Going concern risk / adverse / disclaimer</v>
      </c>
      <c r="AY270" s="36" t="e">
        <f>VLOOKUP(B270,'[26]List of intermediatie cities'!A:A,1,FALSE)</f>
        <v>#N/A</v>
      </c>
      <c r="AZ270" s="103" t="str">
        <f>VLOOKUP(B270,'[26]2021-22'!B:P,13,FALSE)</f>
        <v>M</v>
      </c>
      <c r="BA270" s="103" t="s">
        <v>503</v>
      </c>
      <c r="BB270" s="103" t="str">
        <f>VLOOKUP(B270,'[26]2020-21'!B:P,13,FALSE)</f>
        <v>M</v>
      </c>
      <c r="BC270" s="103" t="s">
        <v>503</v>
      </c>
      <c r="BD270" s="103" t="str">
        <f>VLOOKUP(B270,'[26]NT funded.unfunded'!$A:$AA,27,FALSE)</f>
        <v>Unfunded</v>
      </c>
      <c r="BE270" s="103">
        <v>1</v>
      </c>
    </row>
    <row r="271" spans="1:57" ht="18.75" customHeight="1" x14ac:dyDescent="0.3">
      <c r="A271" s="112">
        <v>264</v>
      </c>
      <c r="B271" s="62">
        <v>1485</v>
      </c>
      <c r="C271" s="113" t="s">
        <v>200</v>
      </c>
      <c r="D271" s="113" t="s">
        <v>429</v>
      </c>
      <c r="E271" s="113" t="s">
        <v>434</v>
      </c>
      <c r="F271" s="62" t="s">
        <v>292</v>
      </c>
      <c r="G271" s="62" t="s">
        <v>292</v>
      </c>
      <c r="H271" s="113" t="s">
        <v>310</v>
      </c>
      <c r="I271" s="62" t="s">
        <v>432</v>
      </c>
      <c r="J271" s="62" t="s">
        <v>404</v>
      </c>
      <c r="K271" s="123" t="s">
        <v>5</v>
      </c>
      <c r="L271" s="116" t="s">
        <v>498</v>
      </c>
      <c r="M271" s="116" t="s">
        <v>498</v>
      </c>
      <c r="N271" s="124" t="s">
        <v>420</v>
      </c>
      <c r="O271" s="62" t="s">
        <v>432</v>
      </c>
      <c r="P271" s="62">
        <v>0</v>
      </c>
      <c r="Q271" s="62" t="e">
        <v>#VALUE!</v>
      </c>
      <c r="R271" s="115">
        <v>39</v>
      </c>
      <c r="S271" s="115">
        <v>161</v>
      </c>
      <c r="T271" s="115">
        <v>57</v>
      </c>
      <c r="U271" s="62" t="s">
        <v>432</v>
      </c>
      <c r="V271" s="118">
        <v>0</v>
      </c>
      <c r="W271" s="62" t="s">
        <v>432</v>
      </c>
      <c r="X271" s="62" t="s">
        <v>432</v>
      </c>
      <c r="Y271" s="62" t="s">
        <v>432</v>
      </c>
      <c r="Z271" s="62" t="s">
        <v>1</v>
      </c>
      <c r="AA271" s="115" t="s">
        <v>1</v>
      </c>
      <c r="AB271" s="119" t="s">
        <v>1</v>
      </c>
      <c r="AC271" s="118" t="s">
        <v>1</v>
      </c>
      <c r="AD271" s="118" t="s">
        <v>1</v>
      </c>
      <c r="AE271" s="120">
        <v>26.5</v>
      </c>
      <c r="AF271" s="121">
        <v>1.96</v>
      </c>
      <c r="AG271" s="115">
        <v>18.88</v>
      </c>
      <c r="AH271" s="115">
        <v>8</v>
      </c>
      <c r="AI271" s="120">
        <v>0</v>
      </c>
      <c r="AJ271" s="121">
        <v>25.89</v>
      </c>
      <c r="AK271" s="115" t="s">
        <v>432</v>
      </c>
      <c r="AL271" s="115" t="s">
        <v>432</v>
      </c>
      <c r="AM271" s="115">
        <v>198</v>
      </c>
      <c r="AN271" s="115" t="s">
        <v>404</v>
      </c>
      <c r="AO271" s="115">
        <v>83.4</v>
      </c>
      <c r="AP271" s="115">
        <v>94</v>
      </c>
      <c r="AQ271" s="120">
        <v>0</v>
      </c>
      <c r="AR271" s="104">
        <f>VLOOKUP(B271,[26]Budget!B:M,10,FALSE)</f>
        <v>695727669.52999997</v>
      </c>
      <c r="AS271" s="103">
        <v>1</v>
      </c>
      <c r="AT271" s="103">
        <v>1</v>
      </c>
      <c r="AU271" s="103">
        <f t="shared" si="4"/>
        <v>1485</v>
      </c>
      <c r="AW271" s="103" t="str">
        <f>VLOOKUP(B271,'[26]Audit info'!A:D,2,FALSE)</f>
        <v>Qualified</v>
      </c>
      <c r="AX271" s="103" t="str">
        <f>VLOOKUP(B271,'[26]Audit info'!A:E,3,FALSE)</f>
        <v>Concerning</v>
      </c>
      <c r="AY271" s="36" t="e">
        <f>VLOOKUP(B271,'[26]List of intermediatie cities'!A:A,1,FALSE)</f>
        <v>#N/A</v>
      </c>
      <c r="AZ271" s="103" t="str">
        <f>VLOOKUP(B271,'[26]2021-22'!B:P,13,FALSE)</f>
        <v>F</v>
      </c>
      <c r="BA271" s="122" t="s">
        <v>503</v>
      </c>
      <c r="BB271" s="103" t="str">
        <f>VLOOKUP(B271,'[26]2020-21'!B:P,13,FALSE)</f>
        <v>M</v>
      </c>
      <c r="BC271" s="103" t="s">
        <v>499</v>
      </c>
      <c r="BD271" s="103" t="str">
        <f>VLOOKUP(B271,'[26]NT funded.unfunded'!$A:$AA,27,FALSE)</f>
        <v>Funded</v>
      </c>
      <c r="BE271" s="103">
        <v>1</v>
      </c>
    </row>
    <row r="272" spans="1:57" ht="18" customHeight="1" x14ac:dyDescent="0.3">
      <c r="A272" s="112">
        <v>265</v>
      </c>
      <c r="B272" s="62">
        <v>1486</v>
      </c>
      <c r="C272" s="113" t="s">
        <v>97</v>
      </c>
      <c r="D272" s="113" t="s">
        <v>429</v>
      </c>
      <c r="E272" s="113" t="s">
        <v>505</v>
      </c>
      <c r="F272" s="62" t="s">
        <v>292</v>
      </c>
      <c r="G272" s="62" t="s">
        <v>292</v>
      </c>
      <c r="H272" s="113" t="s">
        <v>310</v>
      </c>
      <c r="I272" s="62" t="s">
        <v>432</v>
      </c>
      <c r="J272" s="62" t="s">
        <v>404</v>
      </c>
      <c r="K272" s="114" t="s">
        <v>4</v>
      </c>
      <c r="L272" s="116" t="s">
        <v>498</v>
      </c>
      <c r="M272" s="116" t="s">
        <v>498</v>
      </c>
      <c r="N272" s="124" t="s">
        <v>420</v>
      </c>
      <c r="O272" s="62" t="s">
        <v>432</v>
      </c>
      <c r="P272" s="62">
        <v>0</v>
      </c>
      <c r="Q272" s="62" t="e">
        <v>#VALUE!</v>
      </c>
      <c r="R272" s="115">
        <v>69</v>
      </c>
      <c r="S272" s="115">
        <v>178</v>
      </c>
      <c r="T272" s="115">
        <v>54.4</v>
      </c>
      <c r="U272" s="62" t="s">
        <v>432</v>
      </c>
      <c r="V272" s="118">
        <v>0</v>
      </c>
      <c r="W272" s="62" t="s">
        <v>432</v>
      </c>
      <c r="X272" s="62" t="s">
        <v>432</v>
      </c>
      <c r="Y272" s="62" t="s">
        <v>432</v>
      </c>
      <c r="Z272" s="62" t="s">
        <v>1</v>
      </c>
      <c r="AA272" s="115" t="s">
        <v>1</v>
      </c>
      <c r="AB272" s="119" t="s">
        <v>1</v>
      </c>
      <c r="AC272" s="118" t="s">
        <v>1</v>
      </c>
      <c r="AD272" s="118" t="s">
        <v>1</v>
      </c>
      <c r="AE272" s="120">
        <v>33.700000000000003</v>
      </c>
      <c r="AF272" s="121">
        <v>4.1399999999999997</v>
      </c>
      <c r="AG272" s="115">
        <v>10.15</v>
      </c>
      <c r="AH272" s="115">
        <v>16</v>
      </c>
      <c r="AI272" s="120">
        <v>0</v>
      </c>
      <c r="AJ272" s="121">
        <v>36.659999999999997</v>
      </c>
      <c r="AK272" s="115" t="s">
        <v>432</v>
      </c>
      <c r="AL272" s="115" t="s">
        <v>432</v>
      </c>
      <c r="AM272" s="115">
        <v>304.7</v>
      </c>
      <c r="AN272" s="115" t="s">
        <v>432</v>
      </c>
      <c r="AO272" s="115">
        <v>0</v>
      </c>
      <c r="AP272" s="115">
        <v>0</v>
      </c>
      <c r="AQ272" s="120">
        <v>0</v>
      </c>
      <c r="AR272" s="104">
        <f>VLOOKUP(B272,[26]Budget!B:M,10,FALSE)</f>
        <v>1434014911</v>
      </c>
      <c r="AS272" s="103">
        <v>1</v>
      </c>
      <c r="AT272" s="103">
        <v>1</v>
      </c>
      <c r="AU272" s="103">
        <f t="shared" si="4"/>
        <v>1486</v>
      </c>
      <c r="AW272" s="103" t="str">
        <f>VLOOKUP(B272,'[26]Audit info'!A:D,2,FALSE)</f>
        <v>Financially unqualified with findings on predetermined objectives and/or compliance with laws and regulations</v>
      </c>
      <c r="AX272" s="103" t="str">
        <f>VLOOKUP(B272,'[26]Audit info'!A:E,3,FALSE)</f>
        <v>Concerning</v>
      </c>
      <c r="AY272" s="36">
        <f>VLOOKUP(B272,'[26]List of intermediatie cities'!A:A,1,FALSE)</f>
        <v>1486</v>
      </c>
      <c r="AZ272" s="103" t="str">
        <f>VLOOKUP(B272,'[26]2021-22'!B:P,13,FALSE)</f>
        <v>F</v>
      </c>
      <c r="BA272" s="122" t="s">
        <v>503</v>
      </c>
      <c r="BB272" s="103" t="str">
        <f>VLOOKUP(B272,'[26]2020-21'!B:P,13,FALSE)</f>
        <v>F</v>
      </c>
      <c r="BC272" s="103" t="s">
        <v>503</v>
      </c>
      <c r="BD272" s="103" t="str">
        <f>VLOOKUP(B272,'[26]NT funded.unfunded'!$A:$AA,27,FALSE)</f>
        <v>Funded</v>
      </c>
      <c r="BE272" s="103">
        <v>1</v>
      </c>
    </row>
    <row r="273" spans="1:57" ht="18.75" customHeight="1" x14ac:dyDescent="0.3">
      <c r="A273" s="112">
        <v>266</v>
      </c>
      <c r="B273" s="62">
        <v>1487</v>
      </c>
      <c r="C273" s="113" t="s">
        <v>100</v>
      </c>
      <c r="D273" s="113" t="s">
        <v>429</v>
      </c>
      <c r="E273" s="113" t="s">
        <v>434</v>
      </c>
      <c r="F273" s="62" t="s">
        <v>292</v>
      </c>
      <c r="G273" s="62" t="s">
        <v>292</v>
      </c>
      <c r="H273" s="113" t="s">
        <v>338</v>
      </c>
      <c r="I273" s="62" t="s">
        <v>432</v>
      </c>
      <c r="J273" s="62" t="s">
        <v>404</v>
      </c>
      <c r="K273" s="114" t="s">
        <v>4</v>
      </c>
      <c r="L273" s="116" t="s">
        <v>498</v>
      </c>
      <c r="M273" s="116" t="s">
        <v>498</v>
      </c>
      <c r="N273" s="124" t="s">
        <v>420</v>
      </c>
      <c r="O273" s="62" t="s">
        <v>432</v>
      </c>
      <c r="P273" s="62">
        <v>0</v>
      </c>
      <c r="Q273" s="62" t="e">
        <v>#VALUE!</v>
      </c>
      <c r="R273" s="115">
        <v>27</v>
      </c>
      <c r="S273" s="115">
        <v>353</v>
      </c>
      <c r="T273" s="115">
        <v>69.3</v>
      </c>
      <c r="U273" s="62" t="s">
        <v>432</v>
      </c>
      <c r="V273" s="118">
        <v>0</v>
      </c>
      <c r="W273" s="62" t="s">
        <v>432</v>
      </c>
      <c r="X273" s="62" t="s">
        <v>432</v>
      </c>
      <c r="Y273" s="62" t="s">
        <v>432</v>
      </c>
      <c r="Z273" s="62" t="s">
        <v>1</v>
      </c>
      <c r="AA273" s="115" t="s">
        <v>1</v>
      </c>
      <c r="AB273" s="119" t="s">
        <v>1</v>
      </c>
      <c r="AC273" s="118" t="s">
        <v>1</v>
      </c>
      <c r="AD273" s="118" t="s">
        <v>1</v>
      </c>
      <c r="AE273" s="120">
        <v>11</v>
      </c>
      <c r="AF273" s="121">
        <v>3.38</v>
      </c>
      <c r="AG273" s="115">
        <v>12.67</v>
      </c>
      <c r="AH273" s="115">
        <v>0</v>
      </c>
      <c r="AI273" s="120">
        <v>0</v>
      </c>
      <c r="AJ273" s="121">
        <v>21.28</v>
      </c>
      <c r="AK273" s="115" t="s">
        <v>432</v>
      </c>
      <c r="AL273" s="115" t="s">
        <v>432</v>
      </c>
      <c r="AM273" s="115">
        <v>282.60000000000002</v>
      </c>
      <c r="AN273" s="115" t="s">
        <v>432</v>
      </c>
      <c r="AO273" s="115">
        <v>0</v>
      </c>
      <c r="AP273" s="115">
        <v>0</v>
      </c>
      <c r="AQ273" s="120">
        <v>0</v>
      </c>
      <c r="AR273" s="104">
        <f>VLOOKUP(B273,[26]Budget!B:M,10,FALSE)</f>
        <v>200609000</v>
      </c>
      <c r="AS273" s="103">
        <v>1</v>
      </c>
      <c r="AT273" s="103">
        <v>1</v>
      </c>
      <c r="AU273" s="103">
        <f t="shared" si="4"/>
        <v>1487</v>
      </c>
      <c r="AW273" s="103" t="str">
        <f>VLOOKUP(B273,'[26]Audit info'!A:D,2,FALSE)</f>
        <v>Financially unqualified with findings on predetermined objectives and/or compliance with laws and regulations</v>
      </c>
      <c r="AX273" s="103" t="str">
        <f>VLOOKUP(B273,'[26]Audit info'!A:E,3,FALSE)</f>
        <v>Concerning</v>
      </c>
      <c r="AY273" s="36" t="e">
        <f>VLOOKUP(B273,'[26]List of intermediatie cities'!A:A,1,FALSE)</f>
        <v>#N/A</v>
      </c>
      <c r="AZ273" s="103" t="str">
        <f>VLOOKUP(B273,'[26]2021-22'!B:P,13,FALSE)</f>
        <v>F</v>
      </c>
      <c r="BA273" s="122" t="s">
        <v>503</v>
      </c>
      <c r="BB273" s="103" t="str">
        <f>VLOOKUP(B273,'[26]2020-21'!B:P,13,FALSE)</f>
        <v>F</v>
      </c>
      <c r="BC273" s="103" t="s">
        <v>503</v>
      </c>
      <c r="BD273" s="103" t="str">
        <f>VLOOKUP(B273,'[26]NT funded.unfunded'!$A:$AA,27,FALSE)</f>
        <v>Funded</v>
      </c>
      <c r="BE273" s="103">
        <v>1</v>
      </c>
    </row>
    <row r="274" spans="1:57" ht="18.75" customHeight="1" x14ac:dyDescent="0.3">
      <c r="A274" s="112">
        <v>267</v>
      </c>
      <c r="B274" s="62">
        <v>1488</v>
      </c>
      <c r="C274" s="113" t="s">
        <v>102</v>
      </c>
      <c r="D274" s="113" t="s">
        <v>429</v>
      </c>
      <c r="E274" s="113" t="s">
        <v>434</v>
      </c>
      <c r="F274" s="62" t="s">
        <v>292</v>
      </c>
      <c r="G274" s="62" t="s">
        <v>292</v>
      </c>
      <c r="H274" s="113" t="s">
        <v>333</v>
      </c>
      <c r="I274" s="62" t="s">
        <v>432</v>
      </c>
      <c r="J274" s="62" t="s">
        <v>404</v>
      </c>
      <c r="K274" s="114" t="s">
        <v>4</v>
      </c>
      <c r="L274" s="115" t="s">
        <v>1</v>
      </c>
      <c r="M274" s="116" t="s">
        <v>498</v>
      </c>
      <c r="N274" s="124" t="s">
        <v>420</v>
      </c>
      <c r="O274" s="62" t="s">
        <v>432</v>
      </c>
      <c r="P274" s="62">
        <v>0</v>
      </c>
      <c r="Q274" s="62" t="e">
        <v>#VALUE!</v>
      </c>
      <c r="R274" s="115">
        <v>49</v>
      </c>
      <c r="S274" s="115">
        <v>224</v>
      </c>
      <c r="T274" s="115">
        <v>72.3</v>
      </c>
      <c r="U274" s="62" t="s">
        <v>432</v>
      </c>
      <c r="V274" s="118">
        <v>0</v>
      </c>
      <c r="W274" s="62" t="s">
        <v>432</v>
      </c>
      <c r="X274" s="62" t="s">
        <v>432</v>
      </c>
      <c r="Y274" s="62" t="s">
        <v>432</v>
      </c>
      <c r="Z274" s="62" t="s">
        <v>1</v>
      </c>
      <c r="AA274" s="115" t="s">
        <v>1</v>
      </c>
      <c r="AB274" s="119" t="s">
        <v>1</v>
      </c>
      <c r="AC274" s="118" t="s">
        <v>1</v>
      </c>
      <c r="AD274" s="118" t="s">
        <v>1</v>
      </c>
      <c r="AE274" s="120">
        <v>24</v>
      </c>
      <c r="AF274" s="121">
        <v>4</v>
      </c>
      <c r="AG274" s="115">
        <v>15.5</v>
      </c>
      <c r="AH274" s="115">
        <v>0</v>
      </c>
      <c r="AI274" s="120">
        <v>0</v>
      </c>
      <c r="AJ274" s="121">
        <v>26</v>
      </c>
      <c r="AK274" s="115" t="s">
        <v>432</v>
      </c>
      <c r="AL274" s="115" t="s">
        <v>432</v>
      </c>
      <c r="AM274" s="115">
        <v>144</v>
      </c>
      <c r="AN274" s="115" t="s">
        <v>432</v>
      </c>
      <c r="AO274" s="115">
        <v>9</v>
      </c>
      <c r="AP274" s="115">
        <v>37</v>
      </c>
      <c r="AQ274" s="120">
        <v>0</v>
      </c>
      <c r="AR274" s="104">
        <f>VLOOKUP(B274,[26]Budget!B:M,10,FALSE)</f>
        <v>249123954</v>
      </c>
      <c r="AS274" s="103">
        <v>1</v>
      </c>
      <c r="AT274" s="103">
        <v>1</v>
      </c>
      <c r="AU274" s="103">
        <f t="shared" si="4"/>
        <v>1488</v>
      </c>
      <c r="AW274" s="103" t="str">
        <f>VLOOKUP(B274,'[26]Audit info'!A:D,2,FALSE)</f>
        <v>Financially unqualified with findings on predetermined objectives and/or compliance with laws and regulations</v>
      </c>
      <c r="AX274" s="103" t="str">
        <f>VLOOKUP(B274,'[26]Audit info'!A:E,3,FALSE)</f>
        <v>Concerning</v>
      </c>
      <c r="AY274" s="36" t="e">
        <f>VLOOKUP(B274,'[26]List of intermediatie cities'!A:A,1,FALSE)</f>
        <v>#N/A</v>
      </c>
      <c r="AZ274" s="103" t="str">
        <f>VLOOKUP(B274,'[26]2021-22'!B:P,13,FALSE)</f>
        <v>F</v>
      </c>
      <c r="BA274" s="122" t="s">
        <v>503</v>
      </c>
      <c r="BB274" s="103" t="str">
        <f>VLOOKUP(B274,'[26]2020-21'!B:P,13,FALSE)</f>
        <v>F</v>
      </c>
      <c r="BC274" s="103" t="s">
        <v>503</v>
      </c>
      <c r="BD274" s="103" t="str">
        <f>VLOOKUP(B274,'[26]NT funded.unfunded'!$A:$AA,27,FALSE)</f>
        <v>Funded</v>
      </c>
      <c r="BE274" s="103">
        <v>1</v>
      </c>
    </row>
    <row r="275" spans="1:57" ht="18.75" customHeight="1" x14ac:dyDescent="0.3">
      <c r="A275" s="112">
        <v>268</v>
      </c>
      <c r="B275" s="62">
        <v>1489</v>
      </c>
      <c r="C275" s="113" t="s">
        <v>145</v>
      </c>
      <c r="D275" s="113" t="s">
        <v>429</v>
      </c>
      <c r="E275" s="113" t="s">
        <v>434</v>
      </c>
      <c r="F275" s="62" t="s">
        <v>294</v>
      </c>
      <c r="G275" s="62" t="s">
        <v>294</v>
      </c>
      <c r="H275" s="113" t="s">
        <v>313</v>
      </c>
      <c r="I275" s="62" t="s">
        <v>432</v>
      </c>
      <c r="J275" s="62" t="s">
        <v>404</v>
      </c>
      <c r="K275" s="114" t="s">
        <v>4</v>
      </c>
      <c r="L275" s="115" t="s">
        <v>1</v>
      </c>
      <c r="M275" s="116" t="s">
        <v>498</v>
      </c>
      <c r="N275" s="124" t="s">
        <v>420</v>
      </c>
      <c r="O275" s="62" t="s">
        <v>432</v>
      </c>
      <c r="P275" s="62">
        <v>0</v>
      </c>
      <c r="Q275" s="62" t="e">
        <v>#VALUE!</v>
      </c>
      <c r="R275" s="115">
        <v>102</v>
      </c>
      <c r="S275" s="115">
        <v>86</v>
      </c>
      <c r="T275" s="115">
        <v>53.9</v>
      </c>
      <c r="U275" s="62" t="s">
        <v>432</v>
      </c>
      <c r="V275" s="118">
        <v>0</v>
      </c>
      <c r="W275" s="62" t="s">
        <v>404</v>
      </c>
      <c r="X275" s="62" t="s">
        <v>432</v>
      </c>
      <c r="Y275" s="62" t="s">
        <v>432</v>
      </c>
      <c r="Z275" s="62" t="s">
        <v>432</v>
      </c>
      <c r="AA275" s="115">
        <v>0</v>
      </c>
      <c r="AB275" s="119">
        <v>440.8</v>
      </c>
      <c r="AC275" s="118">
        <v>145441635</v>
      </c>
      <c r="AD275" s="118">
        <v>32994584</v>
      </c>
      <c r="AE275" s="120">
        <v>44</v>
      </c>
      <c r="AF275" s="121">
        <v>0.8</v>
      </c>
      <c r="AG275" s="115">
        <v>15</v>
      </c>
      <c r="AH275" s="115">
        <v>8</v>
      </c>
      <c r="AI275" s="120">
        <v>41.5</v>
      </c>
      <c r="AJ275" s="121">
        <v>85</v>
      </c>
      <c r="AK275" s="115" t="s">
        <v>432</v>
      </c>
      <c r="AL275" s="115" t="s">
        <v>432</v>
      </c>
      <c r="AM275" s="115">
        <v>62</v>
      </c>
      <c r="AN275" s="115" t="s">
        <v>432</v>
      </c>
      <c r="AO275" s="115">
        <v>34.1</v>
      </c>
      <c r="AP275" s="115">
        <v>63.8</v>
      </c>
      <c r="AQ275" s="120">
        <v>0</v>
      </c>
      <c r="AR275" s="104">
        <f>VLOOKUP(B275,[26]Budget!B:M,10,FALSE)</f>
        <v>1083991000</v>
      </c>
      <c r="AS275" s="103">
        <v>1</v>
      </c>
      <c r="AT275" s="103">
        <v>1</v>
      </c>
      <c r="AU275" s="103">
        <f t="shared" si="4"/>
        <v>1489</v>
      </c>
      <c r="AW275" s="103" t="str">
        <f>VLOOKUP(B275,'[26]Audit info'!A:D,2,FALSE)</f>
        <v>Financially unqualified with findings on predetermined objectives and/or compliance with laws and regulations</v>
      </c>
      <c r="AX275" s="103" t="str">
        <f>VLOOKUP(B275,'[26]Audit info'!A:E,3,FALSE)</f>
        <v>Concerning</v>
      </c>
      <c r="AY275" s="36" t="e">
        <f>VLOOKUP(B275,'[26]List of intermediatie cities'!A:A,1,FALSE)</f>
        <v>#N/A</v>
      </c>
      <c r="AZ275" s="103" t="str">
        <f>VLOOKUP(B275,'[26]2021-22'!B:P,13,FALSE)</f>
        <v>F</v>
      </c>
      <c r="BA275" s="122" t="s">
        <v>503</v>
      </c>
      <c r="BB275" s="103" t="str">
        <f>VLOOKUP(B275,'[26]2020-21'!B:P,13,FALSE)</f>
        <v>F</v>
      </c>
      <c r="BC275" s="103" t="s">
        <v>503</v>
      </c>
      <c r="BD275" s="103" t="str">
        <f>VLOOKUP(B275,'[26]NT funded.unfunded'!$A:$AA,27,FALSE)</f>
        <v>Undetermined</v>
      </c>
      <c r="BE275" s="103">
        <v>1</v>
      </c>
    </row>
    <row r="276" spans="1:57" ht="18.75" customHeight="1" x14ac:dyDescent="0.3">
      <c r="A276" s="112">
        <v>269</v>
      </c>
      <c r="B276" s="62">
        <v>1490</v>
      </c>
      <c r="C276" s="113" t="s">
        <v>229</v>
      </c>
      <c r="D276" s="113" t="s">
        <v>429</v>
      </c>
      <c r="E276" s="113" t="s">
        <v>505</v>
      </c>
      <c r="F276" s="62" t="s">
        <v>298</v>
      </c>
      <c r="G276" s="62" t="s">
        <v>298</v>
      </c>
      <c r="H276" s="113" t="s">
        <v>347</v>
      </c>
      <c r="I276" s="62" t="s">
        <v>432</v>
      </c>
      <c r="J276" s="62" t="s">
        <v>404</v>
      </c>
      <c r="K276" s="123" t="s">
        <v>5</v>
      </c>
      <c r="L276" s="116" t="s">
        <v>498</v>
      </c>
      <c r="M276" s="116" t="s">
        <v>498</v>
      </c>
      <c r="N276" s="124" t="s">
        <v>420</v>
      </c>
      <c r="O276" s="62" t="s">
        <v>432</v>
      </c>
      <c r="P276" s="62">
        <v>0</v>
      </c>
      <c r="Q276" s="62" t="e">
        <v>#VALUE!</v>
      </c>
      <c r="R276" s="115">
        <v>108</v>
      </c>
      <c r="S276" s="115">
        <v>64</v>
      </c>
      <c r="T276" s="115">
        <v>82</v>
      </c>
      <c r="U276" s="62" t="s">
        <v>404</v>
      </c>
      <c r="V276" s="118">
        <v>230955698</v>
      </c>
      <c r="W276" s="62" t="s">
        <v>404</v>
      </c>
      <c r="X276" s="62" t="s">
        <v>432</v>
      </c>
      <c r="Y276" s="62" t="s">
        <v>432</v>
      </c>
      <c r="Z276" s="62" t="s">
        <v>404</v>
      </c>
      <c r="AA276" s="115">
        <v>9127338</v>
      </c>
      <c r="AB276" s="119">
        <v>378.16</v>
      </c>
      <c r="AC276" s="118">
        <v>342313459</v>
      </c>
      <c r="AD276" s="118">
        <v>90521371</v>
      </c>
      <c r="AE276" s="120">
        <v>38.299999999999997</v>
      </c>
      <c r="AF276" s="121">
        <v>4.5</v>
      </c>
      <c r="AG276" s="115">
        <v>7.3</v>
      </c>
      <c r="AH276" s="115">
        <v>3.4</v>
      </c>
      <c r="AI276" s="120">
        <v>17.600000000000001</v>
      </c>
      <c r="AJ276" s="121">
        <v>45.2</v>
      </c>
      <c r="AK276" s="115" t="s">
        <v>404</v>
      </c>
      <c r="AL276" s="115" t="s">
        <v>432</v>
      </c>
      <c r="AM276" s="115">
        <v>68.900000000000006</v>
      </c>
      <c r="AN276" s="115" t="s">
        <v>404</v>
      </c>
      <c r="AO276" s="115">
        <v>74.3</v>
      </c>
      <c r="AP276" s="115">
        <v>65.099999999999994</v>
      </c>
      <c r="AQ276" s="120">
        <v>0</v>
      </c>
      <c r="AR276" s="104">
        <f>VLOOKUP(B276,[26]Budget!B:M,10,FALSE)</f>
        <v>2692910931</v>
      </c>
      <c r="AS276" s="103">
        <v>1</v>
      </c>
      <c r="AT276" s="103">
        <v>1</v>
      </c>
      <c r="AU276" s="103">
        <f t="shared" si="4"/>
        <v>1490</v>
      </c>
      <c r="AW276" s="103" t="str">
        <f>VLOOKUP(B276,'[26]Audit info'!A:D,2,FALSE)</f>
        <v>Qualified</v>
      </c>
      <c r="AX276" s="103" t="str">
        <f>VLOOKUP(B276,'[26]Audit info'!A:E,3,FALSE)</f>
        <v>Concerning</v>
      </c>
      <c r="AY276" s="36">
        <f>VLOOKUP(B276,'[26]List of intermediatie cities'!A:A,1,FALSE)</f>
        <v>1490</v>
      </c>
      <c r="AZ276" s="103" t="str">
        <f>VLOOKUP(B276,'[26]2021-22'!B:P,13,FALSE)</f>
        <v>F</v>
      </c>
      <c r="BA276" s="122" t="s">
        <v>503</v>
      </c>
      <c r="BB276" s="103" t="str">
        <f>VLOOKUP(B276,'[26]2020-21'!B:P,13,FALSE)</f>
        <v>F</v>
      </c>
      <c r="BC276" s="103" t="s">
        <v>503</v>
      </c>
      <c r="BD276" s="103" t="str">
        <f>VLOOKUP(B276,'[26]NT funded.unfunded'!$A:$AA,27,FALSE)</f>
        <v>Unfunded</v>
      </c>
      <c r="BE276" s="103">
        <v>1</v>
      </c>
    </row>
    <row r="277" spans="1:57" ht="18" customHeight="1" x14ac:dyDescent="0.3">
      <c r="A277" s="112">
        <v>270</v>
      </c>
      <c r="B277" s="62">
        <v>1491</v>
      </c>
      <c r="C277" s="113" t="s">
        <v>260</v>
      </c>
      <c r="D277" s="113" t="s">
        <v>429</v>
      </c>
      <c r="E277" s="113" t="s">
        <v>434</v>
      </c>
      <c r="F277" s="62" t="s">
        <v>297</v>
      </c>
      <c r="G277" s="62" t="s">
        <v>297</v>
      </c>
      <c r="H277" s="113" t="s">
        <v>343</v>
      </c>
      <c r="I277" s="62" t="s">
        <v>432</v>
      </c>
      <c r="J277" s="62" t="s">
        <v>404</v>
      </c>
      <c r="K277" s="132" t="s">
        <v>6</v>
      </c>
      <c r="L277" s="115" t="s">
        <v>1</v>
      </c>
      <c r="M277" s="116" t="s">
        <v>498</v>
      </c>
      <c r="N277" s="125" t="s">
        <v>501</v>
      </c>
      <c r="O277" s="62" t="s">
        <v>404</v>
      </c>
      <c r="P277" s="62">
        <v>0</v>
      </c>
      <c r="Q277" s="62" t="e">
        <v>#VALUE!</v>
      </c>
      <c r="R277" s="115" t="s">
        <v>1</v>
      </c>
      <c r="S277" s="115" t="s">
        <v>1</v>
      </c>
      <c r="T277" s="115" t="s">
        <v>1</v>
      </c>
      <c r="U277" s="62" t="s">
        <v>1</v>
      </c>
      <c r="V277" s="118" t="s">
        <v>1</v>
      </c>
      <c r="W277" s="62" t="s">
        <v>1</v>
      </c>
      <c r="X277" s="62" t="s">
        <v>1</v>
      </c>
      <c r="Y277" s="62" t="s">
        <v>1</v>
      </c>
      <c r="Z277" s="62" t="s">
        <v>1</v>
      </c>
      <c r="AA277" s="115" t="s">
        <v>1</v>
      </c>
      <c r="AB277" s="119" t="s">
        <v>1</v>
      </c>
      <c r="AC277" s="118" t="s">
        <v>1</v>
      </c>
      <c r="AD277" s="118" t="s">
        <v>1</v>
      </c>
      <c r="AE277" s="120" t="s">
        <v>1</v>
      </c>
      <c r="AF277" s="121" t="s">
        <v>1</v>
      </c>
      <c r="AG277" s="115" t="s">
        <v>1</v>
      </c>
      <c r="AH277" s="115" t="s">
        <v>1</v>
      </c>
      <c r="AI277" s="120" t="s">
        <v>1</v>
      </c>
      <c r="AJ277" s="121" t="s">
        <v>1</v>
      </c>
      <c r="AK277" s="115" t="s">
        <v>1</v>
      </c>
      <c r="AL277" s="115" t="s">
        <v>1</v>
      </c>
      <c r="AM277" s="115" t="s">
        <v>1</v>
      </c>
      <c r="AN277" s="115" t="s">
        <v>1</v>
      </c>
      <c r="AO277" s="115" t="s">
        <v>1</v>
      </c>
      <c r="AP277" s="115" t="s">
        <v>1</v>
      </c>
      <c r="AQ277" s="120" t="s">
        <v>500</v>
      </c>
      <c r="AR277" s="104">
        <f>VLOOKUP(B277,[26]Budget!B:M,10,FALSE)</f>
        <v>986585000</v>
      </c>
      <c r="AS277" s="103">
        <v>1</v>
      </c>
      <c r="AT277" s="103" t="s">
        <v>502</v>
      </c>
      <c r="AU277" s="103">
        <f t="shared" si="4"/>
        <v>1491</v>
      </c>
      <c r="AW277" s="103" t="str">
        <f>VLOOKUP(B277,'[26]Audit info'!A:D,2,FALSE)</f>
        <v>Adverse</v>
      </c>
      <c r="AX277" s="103" t="str">
        <f>VLOOKUP(B277,'[26]Audit info'!A:E,3,FALSE)</f>
        <v>Going concern risk / adverse / disclaimer</v>
      </c>
      <c r="AY277" s="36" t="e">
        <f>VLOOKUP(B277,'[26]List of intermediatie cities'!A:A,1,FALSE)</f>
        <v>#N/A</v>
      </c>
      <c r="AZ277" s="103" t="str">
        <f>VLOOKUP(B277,'[26]2021-22'!B:P,13,FALSE)</f>
        <v>M</v>
      </c>
      <c r="BA277" s="103" t="s">
        <v>503</v>
      </c>
      <c r="BB277" s="103" t="str">
        <f>VLOOKUP(B277,'[26]2020-21'!B:P,13,FALSE)</f>
        <v>M</v>
      </c>
      <c r="BC277" s="103" t="s">
        <v>503</v>
      </c>
      <c r="BD277" s="103" t="str">
        <f>VLOOKUP(B277,'[26]NT funded.unfunded'!$A:$AA,27,FALSE)</f>
        <v>Unfunded</v>
      </c>
      <c r="BE277" s="103">
        <v>1</v>
      </c>
    </row>
    <row r="278" spans="1:57" ht="18.75" customHeight="1" x14ac:dyDescent="0.3">
      <c r="A278" s="112">
        <v>271</v>
      </c>
      <c r="B278" s="62">
        <v>1492</v>
      </c>
      <c r="C278" s="113" t="s">
        <v>128</v>
      </c>
      <c r="D278" s="113" t="s">
        <v>429</v>
      </c>
      <c r="E278" s="113" t="s">
        <v>505</v>
      </c>
      <c r="F278" s="62" t="s">
        <v>297</v>
      </c>
      <c r="G278" s="62" t="s">
        <v>297</v>
      </c>
      <c r="H278" s="113" t="s">
        <v>342</v>
      </c>
      <c r="I278" s="62" t="s">
        <v>432</v>
      </c>
      <c r="J278" s="62" t="s">
        <v>404</v>
      </c>
      <c r="K278" s="114" t="s">
        <v>4</v>
      </c>
      <c r="L278" s="116" t="s">
        <v>498</v>
      </c>
      <c r="M278" s="116" t="s">
        <v>498</v>
      </c>
      <c r="N278" s="117">
        <v>1</v>
      </c>
      <c r="O278" s="62" t="s">
        <v>432</v>
      </c>
      <c r="P278" s="62">
        <v>0</v>
      </c>
      <c r="Q278" s="62" t="e">
        <v>#VALUE!</v>
      </c>
      <c r="R278" s="115">
        <v>56</v>
      </c>
      <c r="S278" s="115">
        <v>24</v>
      </c>
      <c r="T278" s="115">
        <v>85</v>
      </c>
      <c r="U278" s="62" t="s">
        <v>432</v>
      </c>
      <c r="V278" s="118">
        <v>0</v>
      </c>
      <c r="W278" s="62" t="s">
        <v>432</v>
      </c>
      <c r="X278" s="62" t="s">
        <v>432</v>
      </c>
      <c r="Y278" s="62" t="s">
        <v>432</v>
      </c>
      <c r="Z278" s="62" t="s">
        <v>1</v>
      </c>
      <c r="AA278" s="115">
        <v>0</v>
      </c>
      <c r="AB278" s="119">
        <v>0</v>
      </c>
      <c r="AC278" s="118">
        <v>0</v>
      </c>
      <c r="AD278" s="118">
        <v>0</v>
      </c>
      <c r="AE278" s="120">
        <v>29</v>
      </c>
      <c r="AF278" s="121">
        <v>2</v>
      </c>
      <c r="AG278" s="115">
        <v>10</v>
      </c>
      <c r="AH278" s="115">
        <v>0</v>
      </c>
      <c r="AI278" s="120">
        <v>0</v>
      </c>
      <c r="AJ278" s="121">
        <v>30</v>
      </c>
      <c r="AK278" s="115" t="s">
        <v>432</v>
      </c>
      <c r="AL278" s="115" t="s">
        <v>432</v>
      </c>
      <c r="AM278" s="115">
        <v>138</v>
      </c>
      <c r="AN278" s="115" t="s">
        <v>432</v>
      </c>
      <c r="AO278" s="115">
        <v>82</v>
      </c>
      <c r="AP278" s="115">
        <v>89</v>
      </c>
      <c r="AQ278" s="120">
        <v>0</v>
      </c>
      <c r="AR278" s="104">
        <f>VLOOKUP(B278,[26]Budget!B:M,10,FALSE)</f>
        <v>1239061000</v>
      </c>
      <c r="AS278" s="103">
        <v>1</v>
      </c>
      <c r="AT278" s="103">
        <v>1</v>
      </c>
      <c r="AU278" s="103">
        <f t="shared" si="4"/>
        <v>1492</v>
      </c>
      <c r="AW278" s="103" t="str">
        <f>VLOOKUP(B278,'[26]Audit info'!A:D,2,FALSE)</f>
        <v>Financially unqualified with findings on predetermined objectives and/or compliance with laws and regulations</v>
      </c>
      <c r="AX278" s="103" t="str">
        <f>VLOOKUP(B278,'[26]Audit info'!A:E,3,FALSE)</f>
        <v>Good</v>
      </c>
      <c r="AY278" s="36">
        <f>VLOOKUP(B278,'[26]List of intermediatie cities'!A:A,1,FALSE)</f>
        <v>1492</v>
      </c>
      <c r="AZ278" s="103">
        <f>VLOOKUP(B278,'[26]2021-22'!B:P,13,FALSE)</f>
        <v>1</v>
      </c>
      <c r="BA278" s="103" t="s">
        <v>503</v>
      </c>
      <c r="BB278" s="103">
        <f>VLOOKUP(B278,'[26]2020-21'!B:P,13,FALSE)</f>
        <v>1</v>
      </c>
      <c r="BC278" s="103" t="s">
        <v>503</v>
      </c>
      <c r="BD278" s="103" t="str">
        <f>VLOOKUP(B278,'[26]NT funded.unfunded'!$A:$AA,27,FALSE)</f>
        <v>Funded</v>
      </c>
      <c r="BE278" s="103">
        <v>1</v>
      </c>
    </row>
    <row r="279" spans="1:57" ht="18.75" customHeight="1" x14ac:dyDescent="0.3">
      <c r="A279" s="112">
        <v>272</v>
      </c>
      <c r="B279" s="62">
        <v>1493</v>
      </c>
      <c r="C279" s="113" t="s">
        <v>138</v>
      </c>
      <c r="D279" s="113" t="s">
        <v>429</v>
      </c>
      <c r="E279" s="113" t="s">
        <v>505</v>
      </c>
      <c r="F279" s="62" t="s">
        <v>293</v>
      </c>
      <c r="G279" s="62" t="s">
        <v>293</v>
      </c>
      <c r="H279" s="113" t="s">
        <v>311</v>
      </c>
      <c r="I279" s="62" t="s">
        <v>432</v>
      </c>
      <c r="J279" s="62" t="s">
        <v>404</v>
      </c>
      <c r="K279" s="114" t="s">
        <v>4</v>
      </c>
      <c r="L279" s="115" t="s">
        <v>1</v>
      </c>
      <c r="M279" s="116" t="s">
        <v>498</v>
      </c>
      <c r="N279" s="124" t="s">
        <v>420</v>
      </c>
      <c r="O279" s="62" t="s">
        <v>432</v>
      </c>
      <c r="P279" s="62">
        <v>0</v>
      </c>
      <c r="Q279" s="62" t="e">
        <v>#VALUE!</v>
      </c>
      <c r="R279" s="115">
        <v>245</v>
      </c>
      <c r="S279" s="115">
        <v>158</v>
      </c>
      <c r="T279" s="115">
        <v>44.2</v>
      </c>
      <c r="U279" s="62" t="s">
        <v>404</v>
      </c>
      <c r="V279" s="118">
        <v>116806086</v>
      </c>
      <c r="W279" s="62" t="s">
        <v>404</v>
      </c>
      <c r="X279" s="62" t="s">
        <v>432</v>
      </c>
      <c r="Y279" s="62" t="s">
        <v>432</v>
      </c>
      <c r="Z279" s="62" t="s">
        <v>432</v>
      </c>
      <c r="AA279" s="115">
        <v>0</v>
      </c>
      <c r="AB279" s="119">
        <v>1052.78</v>
      </c>
      <c r="AC279" s="118">
        <v>2216438159</v>
      </c>
      <c r="AD279" s="118">
        <v>210531451</v>
      </c>
      <c r="AE279" s="120">
        <v>36.6</v>
      </c>
      <c r="AF279" s="121">
        <v>2.12</v>
      </c>
      <c r="AG279" s="115">
        <v>14.27</v>
      </c>
      <c r="AH279" s="115">
        <v>24.46</v>
      </c>
      <c r="AI279" s="120">
        <v>28.8</v>
      </c>
      <c r="AJ279" s="121">
        <v>20</v>
      </c>
      <c r="AK279" s="115" t="s">
        <v>404</v>
      </c>
      <c r="AL279" s="115" t="s">
        <v>432</v>
      </c>
      <c r="AM279" s="115">
        <v>30</v>
      </c>
      <c r="AN279" s="115" t="s">
        <v>404</v>
      </c>
      <c r="AO279" s="115">
        <v>0</v>
      </c>
      <c r="AP279" s="115">
        <v>0</v>
      </c>
      <c r="AQ279" s="120">
        <v>0</v>
      </c>
      <c r="AR279" s="104">
        <f>VLOOKUP(B279,[26]Budget!B:M,10,FALSE)</f>
        <v>5149493891</v>
      </c>
      <c r="AS279" s="103">
        <v>1</v>
      </c>
      <c r="AT279" s="103">
        <v>1</v>
      </c>
      <c r="AU279" s="103">
        <f t="shared" si="4"/>
        <v>1493</v>
      </c>
      <c r="AW279" s="103" t="str">
        <f>VLOOKUP(B279,'[26]Audit info'!A:D,2,FALSE)</f>
        <v>Financially unqualified with findings on predetermined objectives and/or compliance with laws and regulations</v>
      </c>
      <c r="AX279" s="103" t="str">
        <f>VLOOKUP(B279,'[26]Audit info'!A:E,3,FALSE)</f>
        <v>Concerning</v>
      </c>
      <c r="AY279" s="36">
        <f>VLOOKUP(B279,'[26]List of intermediatie cities'!A:A,1,FALSE)</f>
        <v>1493</v>
      </c>
      <c r="AZ279" s="103" t="str">
        <f>VLOOKUP(B279,'[26]2021-22'!B:P,13,FALSE)</f>
        <v>M</v>
      </c>
      <c r="BA279" s="103" t="s">
        <v>499</v>
      </c>
      <c r="BB279" s="103" t="str">
        <f>VLOOKUP(B279,'[26]2020-21'!B:P,13,FALSE)</f>
        <v>M</v>
      </c>
      <c r="BC279" s="103" t="s">
        <v>499</v>
      </c>
      <c r="BD279" s="103" t="str">
        <f>VLOOKUP(B279,'[26]NT funded.unfunded'!$A:$AA,27,FALSE)</f>
        <v>Unfunded</v>
      </c>
      <c r="BE279" s="103">
        <v>1</v>
      </c>
    </row>
    <row r="280" spans="1:57" ht="18.75" customHeight="1" x14ac:dyDescent="0.3">
      <c r="A280" s="112">
        <v>273</v>
      </c>
      <c r="B280" s="62">
        <v>1495</v>
      </c>
      <c r="C280" s="113" t="s">
        <v>104</v>
      </c>
      <c r="D280" s="113" t="s">
        <v>429</v>
      </c>
      <c r="E280" s="113" t="s">
        <v>505</v>
      </c>
      <c r="F280" s="62" t="s">
        <v>292</v>
      </c>
      <c r="G280" s="62" t="s">
        <v>292</v>
      </c>
      <c r="H280" s="113" t="s">
        <v>336</v>
      </c>
      <c r="I280" s="62" t="s">
        <v>432</v>
      </c>
      <c r="J280" s="62" t="s">
        <v>404</v>
      </c>
      <c r="K280" s="114" t="s">
        <v>4</v>
      </c>
      <c r="L280" s="115" t="s">
        <v>1</v>
      </c>
      <c r="M280" s="116" t="s">
        <v>498</v>
      </c>
      <c r="N280" s="117">
        <v>1</v>
      </c>
      <c r="O280" s="62" t="s">
        <v>432</v>
      </c>
      <c r="P280" s="62">
        <v>0</v>
      </c>
      <c r="Q280" s="62" t="e">
        <v>#VALUE!</v>
      </c>
      <c r="R280" s="115">
        <v>22</v>
      </c>
      <c r="S280" s="115">
        <v>60</v>
      </c>
      <c r="T280" s="115">
        <v>54</v>
      </c>
      <c r="U280" s="62" t="s">
        <v>432</v>
      </c>
      <c r="V280" s="118">
        <v>0</v>
      </c>
      <c r="W280" s="62" t="s">
        <v>432</v>
      </c>
      <c r="X280" s="62" t="s">
        <v>432</v>
      </c>
      <c r="Y280" s="62" t="s">
        <v>432</v>
      </c>
      <c r="Z280" s="62" t="s">
        <v>1</v>
      </c>
      <c r="AA280" s="115" t="s">
        <v>1</v>
      </c>
      <c r="AB280" s="119" t="s">
        <v>1</v>
      </c>
      <c r="AC280" s="118" t="s">
        <v>1</v>
      </c>
      <c r="AD280" s="118" t="s">
        <v>1</v>
      </c>
      <c r="AE280" s="120">
        <v>53.5</v>
      </c>
      <c r="AF280" s="121">
        <v>3.4</v>
      </c>
      <c r="AG280" s="115">
        <v>17</v>
      </c>
      <c r="AH280" s="115">
        <v>17.100000000000001</v>
      </c>
      <c r="AI280" s="120">
        <v>0</v>
      </c>
      <c r="AJ280" s="121">
        <v>45</v>
      </c>
      <c r="AK280" s="115" t="s">
        <v>432</v>
      </c>
      <c r="AL280" s="115" t="s">
        <v>432</v>
      </c>
      <c r="AM280" s="115">
        <v>183.4</v>
      </c>
      <c r="AN280" s="115" t="s">
        <v>432</v>
      </c>
      <c r="AO280" s="115">
        <v>47</v>
      </c>
      <c r="AP280" s="115">
        <v>112</v>
      </c>
      <c r="AQ280" s="120">
        <v>0</v>
      </c>
      <c r="AR280" s="104">
        <f>VLOOKUP(B280,[26]Budget!B:M,10,FALSE)</f>
        <v>1386681437</v>
      </c>
      <c r="AS280" s="103">
        <v>1</v>
      </c>
      <c r="AT280" s="103">
        <v>1</v>
      </c>
      <c r="AU280" s="103">
        <f t="shared" si="4"/>
        <v>1495</v>
      </c>
      <c r="AW280" s="103" t="str">
        <f>VLOOKUP(B280,'[26]Audit info'!A:D,2,FALSE)</f>
        <v>Financially unqualified with findings on predetermined objectives and/or compliance with laws and regulations</v>
      </c>
      <c r="AX280" s="103" t="str">
        <f>VLOOKUP(B280,'[26]Audit info'!A:E,3,FALSE)</f>
        <v>Good</v>
      </c>
      <c r="AY280" s="36">
        <f>VLOOKUP(B280,'[26]List of intermediatie cities'!A:A,1,FALSE)</f>
        <v>1495</v>
      </c>
      <c r="AZ280" s="103" t="str">
        <f>VLOOKUP(B280,'[26]2021-22'!B:P,13,FALSE)</f>
        <v>F</v>
      </c>
      <c r="BA280" s="122" t="s">
        <v>499</v>
      </c>
      <c r="BB280" s="103" t="str">
        <f>VLOOKUP(B280,'[26]2020-21'!B:P,13,FALSE)</f>
        <v>F</v>
      </c>
      <c r="BC280" s="103" t="s">
        <v>499</v>
      </c>
      <c r="BD280" s="103" t="str">
        <f>VLOOKUP(B280,'[26]NT funded.unfunded'!$A:$AA,27,FALSE)</f>
        <v>Funded</v>
      </c>
      <c r="BE280" s="103">
        <v>1</v>
      </c>
    </row>
    <row r="281" spans="1:57" ht="18.75" customHeight="1" x14ac:dyDescent="0.3">
      <c r="A281" s="112">
        <v>274</v>
      </c>
      <c r="B281" s="62">
        <v>1562</v>
      </c>
      <c r="C281" s="113" t="s">
        <v>168</v>
      </c>
      <c r="D281" s="113" t="s">
        <v>437</v>
      </c>
      <c r="E281" s="113" t="s">
        <v>438</v>
      </c>
      <c r="F281" s="62" t="s">
        <v>292</v>
      </c>
      <c r="G281" s="62" t="s">
        <v>292</v>
      </c>
      <c r="H281" s="113" t="s">
        <v>331</v>
      </c>
      <c r="I281" s="62" t="s">
        <v>432</v>
      </c>
      <c r="J281" s="62" t="s">
        <v>404</v>
      </c>
      <c r="K281" s="114" t="s">
        <v>4</v>
      </c>
      <c r="L281" s="115" t="s">
        <v>1</v>
      </c>
      <c r="M281" s="116" t="s">
        <v>498</v>
      </c>
      <c r="N281" s="125" t="s">
        <v>501</v>
      </c>
      <c r="O281" s="62" t="s">
        <v>404</v>
      </c>
      <c r="P281" s="62">
        <v>0</v>
      </c>
      <c r="Q281" s="62" t="e">
        <v>#VALUE!</v>
      </c>
      <c r="R281" s="115">
        <v>36</v>
      </c>
      <c r="S281" s="115">
        <v>88</v>
      </c>
      <c r="T281" s="115">
        <v>0</v>
      </c>
      <c r="U281" s="62" t="s">
        <v>432</v>
      </c>
      <c r="V281" s="118">
        <v>0</v>
      </c>
      <c r="W281" s="62" t="s">
        <v>432</v>
      </c>
      <c r="X281" s="62" t="s">
        <v>432</v>
      </c>
      <c r="Y281" s="62" t="s">
        <v>432</v>
      </c>
      <c r="Z281" s="62" t="s">
        <v>1</v>
      </c>
      <c r="AA281" s="115" t="s">
        <v>1</v>
      </c>
      <c r="AB281" s="119" t="s">
        <v>1</v>
      </c>
      <c r="AC281" s="118" t="s">
        <v>1</v>
      </c>
      <c r="AD281" s="118" t="s">
        <v>1</v>
      </c>
      <c r="AE281" s="120">
        <v>0</v>
      </c>
      <c r="AF281" s="121">
        <v>0</v>
      </c>
      <c r="AG281" s="115">
        <v>0.2</v>
      </c>
      <c r="AH281" s="115">
        <v>0</v>
      </c>
      <c r="AI281" s="120">
        <v>0</v>
      </c>
      <c r="AJ281" s="121">
        <v>3.3</v>
      </c>
      <c r="AK281" s="115" t="s">
        <v>432</v>
      </c>
      <c r="AL281" s="115" t="s">
        <v>432</v>
      </c>
      <c r="AM281" s="115">
        <v>984.8</v>
      </c>
      <c r="AN281" s="115" t="s">
        <v>404</v>
      </c>
      <c r="AO281" s="115">
        <v>0</v>
      </c>
      <c r="AP281" s="115">
        <v>0</v>
      </c>
      <c r="AQ281" s="120">
        <v>2</v>
      </c>
      <c r="AR281" s="104">
        <f>VLOOKUP(B281,[26]Budget!B:M,10,FALSE)</f>
        <v>12307798</v>
      </c>
      <c r="AS281" s="103">
        <v>2</v>
      </c>
      <c r="AT281" s="103">
        <v>2</v>
      </c>
      <c r="AU281" s="103" t="e">
        <f t="shared" si="4"/>
        <v>#N/A</v>
      </c>
      <c r="AW281" s="103" t="str">
        <f>VLOOKUP(B281,'[26]Audit info'!A:D,2,FALSE)</f>
        <v>Financially unqualified with findings on predetermined objectives and/or compliance with laws and regulations</v>
      </c>
      <c r="AX281" s="103" t="str">
        <f>VLOOKUP(B281,'[26]Audit info'!A:E,3,FALSE)</f>
        <v>Going concern risk / adverse / disclaimer</v>
      </c>
      <c r="AY281" s="36" t="e">
        <f>VLOOKUP(B281,'[26]List of intermediatie cities'!A:A,1,FALSE)</f>
        <v>#N/A</v>
      </c>
      <c r="AZ281" s="103" t="str">
        <f>VLOOKUP(B281,'[26]2021-22'!B:P,13,FALSE)</f>
        <v>M</v>
      </c>
      <c r="BA281" s="103" t="s">
        <v>503</v>
      </c>
      <c r="BB281" s="103" t="e">
        <f>VLOOKUP(B281,'[26]2020-21'!B:P,13,FALSE)</f>
        <v>#N/A</v>
      </c>
      <c r="BD281" s="103" t="e">
        <f>VLOOKUP(B281,'[26]NT funded.unfunded'!$A:$AA,27,FALSE)</f>
        <v>#N/A</v>
      </c>
    </row>
    <row r="282" spans="1:57" ht="2.25" customHeight="1" x14ac:dyDescent="0.3">
      <c r="A282" s="36"/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36"/>
      <c r="AN282" s="36"/>
      <c r="AO282" s="36"/>
      <c r="AP282" s="36"/>
      <c r="AQ282" s="36"/>
      <c r="AR282" s="103" t="e">
        <f>VLOOKUP(B282,[26]Budget!B:M,10,FALSE)</f>
        <v>#N/A</v>
      </c>
      <c r="AW282" s="103" t="e">
        <f>VLOOKUP(B282,'[26]Audit info'!A:D,2,FALSE)</f>
        <v>#N/A</v>
      </c>
      <c r="AX282" s="103" t="e">
        <f>VLOOKUP(B282,'[26]Audit info'!A:E,3,FALSE)</f>
        <v>#N/A</v>
      </c>
      <c r="AZ282" s="103" t="e">
        <f>VLOOKUP(B282,'[26]2021-22'!B:P,13,FALSE)</f>
        <v>#N/A</v>
      </c>
      <c r="BB282" s="103" t="e">
        <f>VLOOKUP(B282,'[26]2020-21'!B:P,13,FALSE)</f>
        <v>#N/A</v>
      </c>
    </row>
    <row r="283" spans="1:57" ht="42.75" customHeight="1" x14ac:dyDescent="0.3">
      <c r="A283" s="36"/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133" t="s">
        <v>508</v>
      </c>
      <c r="T283" s="134" t="s">
        <v>3</v>
      </c>
      <c r="U283" s="135" t="s">
        <v>4</v>
      </c>
      <c r="V283" s="136" t="s">
        <v>509</v>
      </c>
      <c r="W283" s="137" t="s">
        <v>510</v>
      </c>
      <c r="X283" s="138" t="s">
        <v>511</v>
      </c>
      <c r="Y283" s="139" t="s">
        <v>8</v>
      </c>
      <c r="Z283" s="140" t="s">
        <v>395</v>
      </c>
      <c r="AA283" s="36"/>
      <c r="AB283" s="133" t="s">
        <v>512</v>
      </c>
      <c r="AC283" s="141" t="s">
        <v>513</v>
      </c>
      <c r="AD283" s="135" t="s">
        <v>514</v>
      </c>
      <c r="AE283" s="142" t="s">
        <v>515</v>
      </c>
      <c r="AF283" s="143" t="s">
        <v>516</v>
      </c>
      <c r="AG283" s="138" t="s">
        <v>517</v>
      </c>
      <c r="AH283" s="135" t="s">
        <v>518</v>
      </c>
      <c r="AI283" s="134" t="s">
        <v>519</v>
      </c>
      <c r="AJ283" s="36"/>
      <c r="AK283" s="36"/>
      <c r="AL283" s="36"/>
      <c r="AM283" s="36"/>
      <c r="AN283" s="36"/>
      <c r="AO283" s="36"/>
      <c r="AP283" s="36"/>
      <c r="AQ283" s="36"/>
      <c r="AR283" s="103"/>
    </row>
    <row r="284" spans="1:57" x14ac:dyDescent="0.3">
      <c r="A284" s="36"/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36"/>
      <c r="AN284" s="36"/>
      <c r="AO284" s="36"/>
      <c r="AP284" s="36"/>
      <c r="AQ284" s="36"/>
    </row>
    <row r="285" spans="1:57" x14ac:dyDescent="0.3">
      <c r="A285" s="36"/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36"/>
      <c r="AN285" s="36"/>
      <c r="AO285" s="36"/>
      <c r="AP285" s="36"/>
      <c r="AQ285" s="36"/>
    </row>
    <row r="286" spans="1:57" x14ac:dyDescent="0.3">
      <c r="A286" s="36"/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</row>
    <row r="287" spans="1:57" x14ac:dyDescent="0.3">
      <c r="A287" s="36"/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36"/>
      <c r="AN287" s="36"/>
      <c r="AO287" s="36"/>
      <c r="AP287" s="36"/>
      <c r="AQ287" s="36"/>
    </row>
    <row r="288" spans="1:57" x14ac:dyDescent="0.3">
      <c r="A288" s="36"/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</row>
    <row r="289" spans="1:57" x14ac:dyDescent="0.3">
      <c r="A289" s="36"/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36"/>
      <c r="AN289" s="36"/>
      <c r="AO289" s="36"/>
      <c r="AP289" s="36"/>
      <c r="AQ289" s="36"/>
    </row>
    <row r="290" spans="1:57" s="104" customFormat="1" x14ac:dyDescent="0.3">
      <c r="A290" s="36"/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36"/>
      <c r="AN290" s="36"/>
      <c r="AO290" s="36"/>
      <c r="AP290" s="36"/>
      <c r="AQ290" s="36"/>
      <c r="AS290" s="103"/>
      <c r="AT290" s="103"/>
      <c r="AU290" s="103"/>
      <c r="AV290" s="103"/>
      <c r="AW290" s="103"/>
      <c r="AX290" s="103"/>
      <c r="AY290" s="36"/>
      <c r="AZ290" s="103"/>
      <c r="BA290" s="103"/>
      <c r="BB290" s="103"/>
      <c r="BC290" s="103"/>
      <c r="BD290" s="103"/>
      <c r="BE290" s="103"/>
    </row>
    <row r="291" spans="1:57" s="104" customFormat="1" x14ac:dyDescent="0.3">
      <c r="A291" s="36"/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36"/>
      <c r="AN291" s="36"/>
      <c r="AO291" s="36"/>
      <c r="AP291" s="36"/>
      <c r="AQ291" s="36"/>
      <c r="AS291" s="103"/>
      <c r="AT291" s="103"/>
      <c r="AU291" s="103"/>
      <c r="AV291" s="103"/>
      <c r="AW291" s="103"/>
      <c r="AX291" s="103"/>
      <c r="AY291" s="36"/>
      <c r="AZ291" s="103"/>
      <c r="BA291" s="103"/>
      <c r="BB291" s="103"/>
      <c r="BC291" s="103"/>
      <c r="BD291" s="103"/>
      <c r="BE291" s="103"/>
    </row>
    <row r="292" spans="1:57" s="104" customFormat="1" x14ac:dyDescent="0.3">
      <c r="A292" s="36"/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36"/>
      <c r="AN292" s="36"/>
      <c r="AO292" s="36"/>
      <c r="AP292" s="36"/>
      <c r="AQ292" s="36"/>
      <c r="AS292" s="103"/>
      <c r="AT292" s="103"/>
      <c r="AU292" s="103"/>
      <c r="AV292" s="103"/>
      <c r="AW292" s="103"/>
      <c r="AX292" s="103"/>
      <c r="AY292" s="36"/>
      <c r="AZ292" s="103"/>
      <c r="BA292" s="103"/>
      <c r="BB292" s="103"/>
      <c r="BC292" s="103"/>
      <c r="BD292" s="103"/>
      <c r="BE292" s="103"/>
    </row>
    <row r="293" spans="1:57" s="104" customFormat="1" x14ac:dyDescent="0.3">
      <c r="A293" s="36"/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36"/>
      <c r="AN293" s="36"/>
      <c r="AO293" s="36"/>
      <c r="AP293" s="36"/>
      <c r="AQ293" s="36"/>
      <c r="AS293" s="103"/>
      <c r="AT293" s="103"/>
      <c r="AU293" s="103"/>
      <c r="AV293" s="103"/>
      <c r="AW293" s="103"/>
      <c r="AX293" s="103"/>
      <c r="AY293" s="36"/>
      <c r="AZ293" s="103"/>
      <c r="BA293" s="103"/>
      <c r="BB293" s="103"/>
      <c r="BC293" s="103"/>
      <c r="BD293" s="103"/>
      <c r="BE293" s="103"/>
    </row>
    <row r="294" spans="1:57" s="104" customFormat="1" x14ac:dyDescent="0.3">
      <c r="A294" s="36"/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36"/>
      <c r="AN294" s="36"/>
      <c r="AO294" s="36"/>
      <c r="AP294" s="36"/>
      <c r="AQ294" s="36"/>
      <c r="AS294" s="103"/>
      <c r="AT294" s="103"/>
      <c r="AU294" s="103"/>
      <c r="AV294" s="103"/>
      <c r="AW294" s="103"/>
      <c r="AX294" s="103"/>
      <c r="AY294" s="36"/>
      <c r="AZ294" s="103"/>
      <c r="BA294" s="103"/>
      <c r="BB294" s="103"/>
      <c r="BC294" s="103"/>
      <c r="BD294" s="103"/>
      <c r="BE294" s="103"/>
    </row>
    <row r="295" spans="1:57" s="104" customFormat="1" x14ac:dyDescent="0.3">
      <c r="A295" s="36"/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36"/>
      <c r="AN295" s="36"/>
      <c r="AO295" s="36"/>
      <c r="AP295" s="36"/>
      <c r="AQ295" s="36"/>
      <c r="AS295" s="103"/>
      <c r="AT295" s="103"/>
      <c r="AU295" s="103"/>
      <c r="AV295" s="103"/>
      <c r="AW295" s="103"/>
      <c r="AX295" s="103"/>
      <c r="AY295" s="36"/>
      <c r="AZ295" s="103"/>
      <c r="BA295" s="103"/>
      <c r="BB295" s="103"/>
      <c r="BC295" s="103"/>
      <c r="BD295" s="103"/>
      <c r="BE295" s="103"/>
    </row>
    <row r="296" spans="1:57" s="104" customFormat="1" x14ac:dyDescent="0.3">
      <c r="A296" s="36"/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36"/>
      <c r="AN296" s="36"/>
      <c r="AO296" s="36"/>
      <c r="AP296" s="36"/>
      <c r="AQ296" s="36"/>
      <c r="AS296" s="103"/>
      <c r="AT296" s="103"/>
      <c r="AU296" s="103"/>
      <c r="AV296" s="103"/>
      <c r="AW296" s="103"/>
      <c r="AX296" s="103"/>
      <c r="AY296" s="36"/>
      <c r="AZ296" s="103"/>
      <c r="BA296" s="103"/>
      <c r="BB296" s="103"/>
      <c r="BC296" s="103"/>
      <c r="BD296" s="103"/>
      <c r="BE296" s="103"/>
    </row>
    <row r="297" spans="1:57" s="104" customFormat="1" x14ac:dyDescent="0.3">
      <c r="A297" s="36"/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36"/>
      <c r="AN297" s="36"/>
      <c r="AO297" s="36"/>
      <c r="AP297" s="36"/>
      <c r="AQ297" s="36"/>
      <c r="AS297" s="103"/>
      <c r="AT297" s="103"/>
      <c r="AU297" s="103"/>
      <c r="AV297" s="103"/>
      <c r="AW297" s="103"/>
      <c r="AX297" s="103"/>
      <c r="AY297" s="36"/>
      <c r="AZ297" s="103"/>
      <c r="BA297" s="103"/>
      <c r="BB297" s="103"/>
      <c r="BC297" s="103"/>
      <c r="BD297" s="103"/>
      <c r="BE297" s="103"/>
    </row>
    <row r="298" spans="1:57" s="104" customFormat="1" x14ac:dyDescent="0.3">
      <c r="A298" s="36"/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36"/>
      <c r="AN298" s="36"/>
      <c r="AO298" s="36"/>
      <c r="AP298" s="36"/>
      <c r="AQ298" s="36"/>
      <c r="AS298" s="103"/>
      <c r="AT298" s="103"/>
      <c r="AU298" s="103"/>
      <c r="AV298" s="103"/>
      <c r="AW298" s="103"/>
      <c r="AX298" s="103"/>
      <c r="AY298" s="36"/>
      <c r="AZ298" s="103"/>
      <c r="BA298" s="103"/>
      <c r="BB298" s="103"/>
      <c r="BC298" s="103"/>
      <c r="BD298" s="103"/>
      <c r="BE298" s="103"/>
    </row>
    <row r="299" spans="1:57" s="104" customFormat="1" x14ac:dyDescent="0.3">
      <c r="A299" s="36"/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36"/>
      <c r="AN299" s="36"/>
      <c r="AO299" s="36"/>
      <c r="AP299" s="36"/>
      <c r="AQ299" s="36"/>
      <c r="AS299" s="103"/>
      <c r="AT299" s="103"/>
      <c r="AU299" s="103"/>
      <c r="AV299" s="103"/>
      <c r="AW299" s="103"/>
      <c r="AX299" s="103"/>
      <c r="AY299" s="36"/>
      <c r="AZ299" s="103"/>
      <c r="BA299" s="103"/>
      <c r="BB299" s="103"/>
      <c r="BC299" s="103"/>
      <c r="BD299" s="103"/>
      <c r="BE299" s="103"/>
    </row>
    <row r="300" spans="1:57" s="104" customFormat="1" x14ac:dyDescent="0.3">
      <c r="A300" s="36"/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36"/>
      <c r="AO300" s="36"/>
      <c r="AP300" s="36"/>
      <c r="AQ300" s="36"/>
      <c r="AS300" s="103"/>
      <c r="AT300" s="103"/>
      <c r="AU300" s="103"/>
      <c r="AV300" s="103"/>
      <c r="AW300" s="103"/>
      <c r="AX300" s="103"/>
      <c r="AY300" s="36"/>
      <c r="AZ300" s="103"/>
      <c r="BA300" s="103"/>
      <c r="BB300" s="103"/>
      <c r="BC300" s="103"/>
      <c r="BD300" s="103"/>
      <c r="BE300" s="103"/>
    </row>
    <row r="301" spans="1:57" s="104" customFormat="1" x14ac:dyDescent="0.3">
      <c r="A301" s="36"/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36"/>
      <c r="AO301" s="36"/>
      <c r="AP301" s="36"/>
      <c r="AQ301" s="36"/>
      <c r="AS301" s="103"/>
      <c r="AT301" s="103"/>
      <c r="AU301" s="103"/>
      <c r="AV301" s="103"/>
      <c r="AW301" s="103"/>
      <c r="AX301" s="103"/>
      <c r="AY301" s="36"/>
      <c r="AZ301" s="103"/>
      <c r="BA301" s="103"/>
      <c r="BB301" s="103"/>
      <c r="BC301" s="103"/>
      <c r="BD301" s="103"/>
      <c r="BE301" s="103"/>
    </row>
    <row r="302" spans="1:57" s="104" customFormat="1" x14ac:dyDescent="0.3">
      <c r="A302" s="36"/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36"/>
      <c r="AO302" s="36"/>
      <c r="AP302" s="36"/>
      <c r="AQ302" s="36"/>
      <c r="AS302" s="103"/>
      <c r="AT302" s="103"/>
      <c r="AU302" s="103"/>
      <c r="AV302" s="103"/>
      <c r="AW302" s="103"/>
      <c r="AX302" s="103"/>
      <c r="AY302" s="36"/>
      <c r="AZ302" s="103"/>
      <c r="BA302" s="103"/>
      <c r="BB302" s="103"/>
      <c r="BC302" s="103"/>
      <c r="BD302" s="103"/>
      <c r="BE302" s="103"/>
    </row>
    <row r="303" spans="1:57" s="104" customFormat="1" x14ac:dyDescent="0.3">
      <c r="A303" s="36"/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36"/>
      <c r="AO303" s="36"/>
      <c r="AP303" s="36"/>
      <c r="AQ303" s="36"/>
      <c r="AS303" s="103"/>
      <c r="AT303" s="103"/>
      <c r="AU303" s="103"/>
      <c r="AV303" s="103"/>
      <c r="AW303" s="103"/>
      <c r="AX303" s="103"/>
      <c r="AY303" s="36"/>
      <c r="AZ303" s="103"/>
      <c r="BA303" s="103"/>
      <c r="BB303" s="103"/>
      <c r="BC303" s="103"/>
      <c r="BD303" s="103"/>
      <c r="BE303" s="103"/>
    </row>
    <row r="304" spans="1:57" s="104" customFormat="1" x14ac:dyDescent="0.3">
      <c r="A304" s="36"/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36"/>
      <c r="AS304" s="103"/>
      <c r="AT304" s="103"/>
      <c r="AU304" s="103"/>
      <c r="AV304" s="103"/>
      <c r="AW304" s="103"/>
      <c r="AX304" s="103"/>
      <c r="AY304" s="36"/>
      <c r="AZ304" s="103"/>
      <c r="BA304" s="103"/>
      <c r="BB304" s="103"/>
      <c r="BC304" s="103"/>
      <c r="BD304" s="103"/>
      <c r="BE304" s="103"/>
    </row>
    <row r="305" spans="1:57" s="104" customFormat="1" x14ac:dyDescent="0.3">
      <c r="A305" s="36"/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36"/>
      <c r="AS305" s="103"/>
      <c r="AT305" s="103"/>
      <c r="AU305" s="103"/>
      <c r="AV305" s="103"/>
      <c r="AW305" s="103"/>
      <c r="AX305" s="103"/>
      <c r="AY305" s="36"/>
      <c r="AZ305" s="103"/>
      <c r="BA305" s="103"/>
      <c r="BB305" s="103"/>
      <c r="BC305" s="103"/>
      <c r="BD305" s="103"/>
      <c r="BE305" s="103"/>
    </row>
    <row r="306" spans="1:57" s="104" customFormat="1" x14ac:dyDescent="0.3">
      <c r="A306" s="36"/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36"/>
      <c r="AS306" s="103"/>
      <c r="AT306" s="103"/>
      <c r="AU306" s="103"/>
      <c r="AV306" s="103"/>
      <c r="AW306" s="103"/>
      <c r="AX306" s="103"/>
      <c r="AY306" s="36"/>
      <c r="AZ306" s="103"/>
      <c r="BA306" s="103"/>
      <c r="BB306" s="103"/>
      <c r="BC306" s="103"/>
      <c r="BD306" s="103"/>
      <c r="BE306" s="103"/>
    </row>
    <row r="307" spans="1:57" s="104" customFormat="1" x14ac:dyDescent="0.3">
      <c r="A307" s="36"/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Q307" s="36"/>
      <c r="AS307" s="103"/>
      <c r="AT307" s="103"/>
      <c r="AU307" s="103"/>
      <c r="AV307" s="103"/>
      <c r="AW307" s="103"/>
      <c r="AX307" s="103"/>
      <c r="AY307" s="36"/>
      <c r="AZ307" s="103"/>
      <c r="BA307" s="103"/>
      <c r="BB307" s="103"/>
      <c r="BC307" s="103"/>
      <c r="BD307" s="103"/>
      <c r="BE307" s="103"/>
    </row>
    <row r="308" spans="1:57" s="104" customFormat="1" x14ac:dyDescent="0.3">
      <c r="A308" s="36"/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36"/>
      <c r="AS308" s="103"/>
      <c r="AT308" s="103"/>
      <c r="AU308" s="103"/>
      <c r="AV308" s="103"/>
      <c r="AW308" s="103"/>
      <c r="AX308" s="103"/>
      <c r="AY308" s="36"/>
      <c r="AZ308" s="103"/>
      <c r="BA308" s="103"/>
      <c r="BB308" s="103"/>
      <c r="BC308" s="103"/>
      <c r="BD308" s="103"/>
      <c r="BE308" s="103"/>
    </row>
    <row r="309" spans="1:57" s="104" customFormat="1" x14ac:dyDescent="0.3">
      <c r="A309" s="36"/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O309" s="36"/>
      <c r="AP309" s="36"/>
      <c r="AQ309" s="36"/>
      <c r="AS309" s="103"/>
      <c r="AT309" s="103"/>
      <c r="AU309" s="103"/>
      <c r="AV309" s="103"/>
      <c r="AW309" s="103"/>
      <c r="AX309" s="103"/>
      <c r="AY309" s="36"/>
      <c r="AZ309" s="103"/>
      <c r="BA309" s="103"/>
      <c r="BB309" s="103"/>
      <c r="BC309" s="103"/>
      <c r="BD309" s="103"/>
      <c r="BE309" s="103"/>
    </row>
    <row r="310" spans="1:57" s="104" customFormat="1" x14ac:dyDescent="0.3">
      <c r="A310" s="36"/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36"/>
      <c r="AP310" s="36"/>
      <c r="AQ310" s="36"/>
      <c r="AS310" s="103"/>
      <c r="AT310" s="103"/>
      <c r="AU310" s="103"/>
      <c r="AV310" s="103"/>
      <c r="AW310" s="103"/>
      <c r="AX310" s="103"/>
      <c r="AY310" s="36"/>
      <c r="AZ310" s="103"/>
      <c r="BA310" s="103"/>
      <c r="BB310" s="103"/>
      <c r="BC310" s="103"/>
      <c r="BD310" s="103"/>
      <c r="BE310" s="103"/>
    </row>
    <row r="311" spans="1:57" s="104" customFormat="1" x14ac:dyDescent="0.3">
      <c r="A311" s="36"/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36"/>
      <c r="AP311" s="36"/>
      <c r="AQ311" s="36"/>
      <c r="AS311" s="103"/>
      <c r="AT311" s="103"/>
      <c r="AU311" s="103"/>
      <c r="AV311" s="103"/>
      <c r="AW311" s="103"/>
      <c r="AX311" s="103"/>
      <c r="AY311" s="36"/>
      <c r="AZ311" s="103"/>
      <c r="BA311" s="103"/>
      <c r="BB311" s="103"/>
      <c r="BC311" s="103"/>
      <c r="BD311" s="103"/>
      <c r="BE311" s="103"/>
    </row>
    <row r="312" spans="1:57" s="104" customFormat="1" x14ac:dyDescent="0.3">
      <c r="A312" s="36"/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36"/>
      <c r="AP312" s="36"/>
      <c r="AQ312" s="36"/>
      <c r="AS312" s="103"/>
      <c r="AT312" s="103"/>
      <c r="AU312" s="103"/>
      <c r="AV312" s="103"/>
      <c r="AW312" s="103"/>
      <c r="AX312" s="103"/>
      <c r="AY312" s="36"/>
      <c r="AZ312" s="103"/>
      <c r="BA312" s="103"/>
      <c r="BB312" s="103"/>
      <c r="BC312" s="103"/>
      <c r="BD312" s="103"/>
      <c r="BE312" s="103"/>
    </row>
    <row r="313" spans="1:57" s="104" customFormat="1" x14ac:dyDescent="0.3">
      <c r="A313" s="36"/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36"/>
      <c r="AP313" s="36"/>
      <c r="AQ313" s="36"/>
      <c r="AS313" s="103"/>
      <c r="AT313" s="103"/>
      <c r="AU313" s="103"/>
      <c r="AV313" s="103"/>
      <c r="AW313" s="103"/>
      <c r="AX313" s="103"/>
      <c r="AY313" s="36"/>
      <c r="AZ313" s="103"/>
      <c r="BA313" s="103"/>
      <c r="BB313" s="103"/>
      <c r="BC313" s="103"/>
      <c r="BD313" s="103"/>
      <c r="BE313" s="103"/>
    </row>
    <row r="314" spans="1:57" s="104" customFormat="1" x14ac:dyDescent="0.3">
      <c r="A314" s="36"/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36"/>
      <c r="AP314" s="36"/>
      <c r="AQ314" s="36"/>
      <c r="AS314" s="103"/>
      <c r="AT314" s="103"/>
      <c r="AU314" s="103"/>
      <c r="AV314" s="103"/>
      <c r="AW314" s="103"/>
      <c r="AX314" s="103"/>
      <c r="AY314" s="36"/>
      <c r="AZ314" s="103"/>
      <c r="BA314" s="103"/>
      <c r="BB314" s="103"/>
      <c r="BC314" s="103"/>
      <c r="BD314" s="103"/>
      <c r="BE314" s="103"/>
    </row>
    <row r="315" spans="1:57" s="104" customFormat="1" x14ac:dyDescent="0.3">
      <c r="A315" s="36"/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36"/>
      <c r="AP315" s="36"/>
      <c r="AQ315" s="36"/>
      <c r="AS315" s="103"/>
      <c r="AT315" s="103"/>
      <c r="AU315" s="103"/>
      <c r="AV315" s="103"/>
      <c r="AW315" s="103"/>
      <c r="AX315" s="103"/>
      <c r="AY315" s="36"/>
      <c r="AZ315" s="103"/>
      <c r="BA315" s="103"/>
      <c r="BB315" s="103"/>
      <c r="BC315" s="103"/>
      <c r="BD315" s="103"/>
      <c r="BE315" s="103"/>
    </row>
    <row r="316" spans="1:57" s="104" customFormat="1" x14ac:dyDescent="0.3">
      <c r="A316" s="36"/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36"/>
      <c r="AP316" s="36"/>
      <c r="AQ316" s="36"/>
      <c r="AS316" s="103"/>
      <c r="AT316" s="103"/>
      <c r="AU316" s="103"/>
      <c r="AV316" s="103"/>
      <c r="AW316" s="103"/>
      <c r="AX316" s="103"/>
      <c r="AY316" s="36"/>
      <c r="AZ316" s="103"/>
      <c r="BA316" s="103"/>
      <c r="BB316" s="103"/>
      <c r="BC316" s="103"/>
      <c r="BD316" s="103"/>
      <c r="BE316" s="103"/>
    </row>
    <row r="317" spans="1:57" s="104" customFormat="1" x14ac:dyDescent="0.3">
      <c r="A317" s="36"/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36"/>
      <c r="AP317" s="36"/>
      <c r="AQ317" s="36"/>
      <c r="AS317" s="103"/>
      <c r="AT317" s="103"/>
      <c r="AU317" s="103"/>
      <c r="AV317" s="103"/>
      <c r="AW317" s="103"/>
      <c r="AX317" s="103"/>
      <c r="AY317" s="36"/>
      <c r="AZ317" s="103"/>
      <c r="BA317" s="103"/>
      <c r="BB317" s="103"/>
      <c r="BC317" s="103"/>
      <c r="BD317" s="103"/>
      <c r="BE317" s="103"/>
    </row>
    <row r="318" spans="1:57" s="104" customFormat="1" x14ac:dyDescent="0.3">
      <c r="A318" s="36"/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36"/>
      <c r="AP318" s="36"/>
      <c r="AQ318" s="36"/>
      <c r="AS318" s="103"/>
      <c r="AT318" s="103"/>
      <c r="AU318" s="103"/>
      <c r="AV318" s="103"/>
      <c r="AW318" s="103"/>
      <c r="AX318" s="103"/>
      <c r="AY318" s="36"/>
      <c r="AZ318" s="103"/>
      <c r="BA318" s="103"/>
      <c r="BB318" s="103"/>
      <c r="BC318" s="103"/>
      <c r="BD318" s="103"/>
      <c r="BE318" s="103"/>
    </row>
    <row r="319" spans="1:57" s="104" customFormat="1" x14ac:dyDescent="0.3">
      <c r="A319" s="36"/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36"/>
      <c r="AP319" s="36"/>
      <c r="AQ319" s="36"/>
      <c r="AS319" s="103"/>
      <c r="AT319" s="103"/>
      <c r="AU319" s="103"/>
      <c r="AV319" s="103"/>
      <c r="AW319" s="103"/>
      <c r="AX319" s="103"/>
      <c r="AY319" s="36"/>
      <c r="AZ319" s="103"/>
      <c r="BA319" s="103"/>
      <c r="BB319" s="103"/>
      <c r="BC319" s="103"/>
      <c r="BD319" s="103"/>
      <c r="BE319" s="103"/>
    </row>
    <row r="320" spans="1:57" s="104" customFormat="1" x14ac:dyDescent="0.3">
      <c r="A320" s="36"/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36"/>
      <c r="AP320" s="36"/>
      <c r="AQ320" s="36"/>
      <c r="AS320" s="103"/>
      <c r="AT320" s="103"/>
      <c r="AU320" s="103"/>
      <c r="AV320" s="103"/>
      <c r="AW320" s="103"/>
      <c r="AX320" s="103"/>
      <c r="AY320" s="36"/>
      <c r="AZ320" s="103"/>
      <c r="BA320" s="103"/>
      <c r="BB320" s="103"/>
      <c r="BC320" s="103"/>
      <c r="BD320" s="103"/>
      <c r="BE320" s="103"/>
    </row>
    <row r="321" spans="1:57" s="104" customFormat="1" x14ac:dyDescent="0.3">
      <c r="A321" s="36"/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36"/>
      <c r="AP321" s="36"/>
      <c r="AQ321" s="36"/>
      <c r="AS321" s="103"/>
      <c r="AT321" s="103"/>
      <c r="AU321" s="103"/>
      <c r="AV321" s="103"/>
      <c r="AW321" s="103"/>
      <c r="AX321" s="103"/>
      <c r="AY321" s="36"/>
      <c r="AZ321" s="103"/>
      <c r="BA321" s="103"/>
      <c r="BB321" s="103"/>
      <c r="BC321" s="103"/>
      <c r="BD321" s="103"/>
      <c r="BE321" s="103"/>
    </row>
    <row r="322" spans="1:57" s="104" customFormat="1" x14ac:dyDescent="0.3">
      <c r="A322" s="36"/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36"/>
      <c r="AP322" s="36"/>
      <c r="AQ322" s="36"/>
      <c r="AS322" s="103"/>
      <c r="AT322" s="103"/>
      <c r="AU322" s="103"/>
      <c r="AV322" s="103"/>
      <c r="AW322" s="103"/>
      <c r="AX322" s="103"/>
      <c r="AY322" s="36"/>
      <c r="AZ322" s="103"/>
      <c r="BA322" s="103"/>
      <c r="BB322" s="103"/>
      <c r="BC322" s="103"/>
      <c r="BD322" s="103"/>
      <c r="BE322" s="103"/>
    </row>
    <row r="323" spans="1:57" s="104" customFormat="1" x14ac:dyDescent="0.3">
      <c r="A323" s="36"/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36"/>
      <c r="AP323" s="36"/>
      <c r="AQ323" s="36"/>
      <c r="AS323" s="103"/>
      <c r="AT323" s="103"/>
      <c r="AU323" s="103"/>
      <c r="AV323" s="103"/>
      <c r="AW323" s="103"/>
      <c r="AX323" s="103"/>
      <c r="AY323" s="36"/>
      <c r="AZ323" s="103"/>
      <c r="BA323" s="103"/>
      <c r="BB323" s="103"/>
      <c r="BC323" s="103"/>
      <c r="BD323" s="103"/>
      <c r="BE323" s="103"/>
    </row>
    <row r="324" spans="1:57" s="104" customFormat="1" x14ac:dyDescent="0.3">
      <c r="A324" s="36"/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36"/>
      <c r="AP324" s="36"/>
      <c r="AQ324" s="36"/>
      <c r="AS324" s="103"/>
      <c r="AT324" s="103"/>
      <c r="AU324" s="103"/>
      <c r="AV324" s="103"/>
      <c r="AW324" s="103"/>
      <c r="AX324" s="103"/>
      <c r="AY324" s="36"/>
      <c r="AZ324" s="103"/>
      <c r="BA324" s="103"/>
      <c r="BB324" s="103"/>
      <c r="BC324" s="103"/>
      <c r="BD324" s="103"/>
      <c r="BE324" s="103"/>
    </row>
    <row r="325" spans="1:57" s="104" customFormat="1" x14ac:dyDescent="0.3">
      <c r="A325" s="36"/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36"/>
      <c r="AP325" s="36"/>
      <c r="AQ325" s="36"/>
      <c r="AS325" s="103"/>
      <c r="AT325" s="103"/>
      <c r="AU325" s="103"/>
      <c r="AV325" s="103"/>
      <c r="AW325" s="103"/>
      <c r="AX325" s="103"/>
      <c r="AY325" s="36"/>
      <c r="AZ325" s="103"/>
      <c r="BA325" s="103"/>
      <c r="BB325" s="103"/>
      <c r="BC325" s="103"/>
      <c r="BD325" s="103"/>
      <c r="BE325" s="103"/>
    </row>
    <row r="326" spans="1:57" s="104" customFormat="1" x14ac:dyDescent="0.3">
      <c r="A326" s="36"/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36"/>
      <c r="AP326" s="36"/>
      <c r="AQ326" s="36"/>
      <c r="AS326" s="103"/>
      <c r="AT326" s="103"/>
      <c r="AU326" s="103"/>
      <c r="AV326" s="103"/>
      <c r="AW326" s="103"/>
      <c r="AX326" s="103"/>
      <c r="AY326" s="36"/>
      <c r="AZ326" s="103"/>
      <c r="BA326" s="103"/>
      <c r="BB326" s="103"/>
      <c r="BC326" s="103"/>
      <c r="BD326" s="103"/>
      <c r="BE326" s="103"/>
    </row>
    <row r="327" spans="1:57" s="104" customFormat="1" x14ac:dyDescent="0.3">
      <c r="A327" s="36"/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36"/>
      <c r="AP327" s="36"/>
      <c r="AQ327" s="36"/>
      <c r="AS327" s="103"/>
      <c r="AT327" s="103"/>
      <c r="AU327" s="103"/>
      <c r="AV327" s="103"/>
      <c r="AW327" s="103"/>
      <c r="AX327" s="103"/>
      <c r="AY327" s="36"/>
      <c r="AZ327" s="103"/>
      <c r="BA327" s="103"/>
      <c r="BB327" s="103"/>
      <c r="BC327" s="103"/>
      <c r="BD327" s="103"/>
      <c r="BE327" s="103"/>
    </row>
    <row r="328" spans="1:57" s="104" customFormat="1" x14ac:dyDescent="0.3">
      <c r="A328" s="36"/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36"/>
      <c r="AP328" s="36"/>
      <c r="AQ328" s="36"/>
      <c r="AS328" s="103"/>
      <c r="AT328" s="103"/>
      <c r="AU328" s="103"/>
      <c r="AV328" s="103"/>
      <c r="AW328" s="103"/>
      <c r="AX328" s="103"/>
      <c r="AY328" s="36"/>
      <c r="AZ328" s="103"/>
      <c r="BA328" s="103"/>
      <c r="BB328" s="103"/>
      <c r="BC328" s="103"/>
      <c r="BD328" s="103"/>
      <c r="BE328" s="103"/>
    </row>
    <row r="329" spans="1:57" s="104" customFormat="1" x14ac:dyDescent="0.3">
      <c r="A329" s="36"/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36"/>
      <c r="AP329" s="36"/>
      <c r="AQ329" s="36"/>
      <c r="AS329" s="103"/>
      <c r="AT329" s="103"/>
      <c r="AU329" s="103"/>
      <c r="AV329" s="103"/>
      <c r="AW329" s="103"/>
      <c r="AX329" s="103"/>
      <c r="AY329" s="36"/>
      <c r="AZ329" s="103"/>
      <c r="BA329" s="103"/>
      <c r="BB329" s="103"/>
      <c r="BC329" s="103"/>
      <c r="BD329" s="103"/>
      <c r="BE329" s="103"/>
    </row>
    <row r="330" spans="1:57" s="104" customFormat="1" x14ac:dyDescent="0.3">
      <c r="A330" s="36"/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36"/>
      <c r="AP330" s="36"/>
      <c r="AQ330" s="36"/>
      <c r="AS330" s="103"/>
      <c r="AT330" s="103"/>
      <c r="AU330" s="103"/>
      <c r="AV330" s="103"/>
      <c r="AW330" s="103"/>
      <c r="AX330" s="103"/>
      <c r="AY330" s="36"/>
      <c r="AZ330" s="103"/>
      <c r="BA330" s="103"/>
      <c r="BB330" s="103"/>
      <c r="BC330" s="103"/>
      <c r="BD330" s="103"/>
      <c r="BE330" s="103"/>
    </row>
    <row r="331" spans="1:57" s="104" customFormat="1" x14ac:dyDescent="0.3">
      <c r="A331" s="36"/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36"/>
      <c r="AP331" s="36"/>
      <c r="AQ331" s="36"/>
      <c r="AS331" s="103"/>
      <c r="AT331" s="103"/>
      <c r="AU331" s="103"/>
      <c r="AV331" s="103"/>
      <c r="AW331" s="103"/>
      <c r="AX331" s="103"/>
      <c r="AY331" s="36"/>
      <c r="AZ331" s="103"/>
      <c r="BA331" s="103"/>
      <c r="BB331" s="103"/>
      <c r="BC331" s="103"/>
      <c r="BD331" s="103"/>
      <c r="BE331" s="103"/>
    </row>
    <row r="332" spans="1:57" s="104" customFormat="1" x14ac:dyDescent="0.3">
      <c r="A332" s="36"/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36"/>
      <c r="AP332" s="36"/>
      <c r="AQ332" s="36"/>
      <c r="AS332" s="103"/>
      <c r="AT332" s="103"/>
      <c r="AU332" s="103"/>
      <c r="AV332" s="103"/>
      <c r="AW332" s="103"/>
      <c r="AX332" s="103"/>
      <c r="AY332" s="36"/>
      <c r="AZ332" s="103"/>
      <c r="BA332" s="103"/>
      <c r="BB332" s="103"/>
      <c r="BC332" s="103"/>
      <c r="BD332" s="103"/>
      <c r="BE332" s="103"/>
    </row>
    <row r="333" spans="1:57" s="104" customFormat="1" x14ac:dyDescent="0.3">
      <c r="A333" s="36"/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36"/>
      <c r="AP333" s="36"/>
      <c r="AQ333" s="36"/>
      <c r="AS333" s="103"/>
      <c r="AT333" s="103"/>
      <c r="AU333" s="103"/>
      <c r="AV333" s="103"/>
      <c r="AW333" s="103"/>
      <c r="AX333" s="103"/>
      <c r="AY333" s="36"/>
      <c r="AZ333" s="103"/>
      <c r="BA333" s="103"/>
      <c r="BB333" s="103"/>
      <c r="BC333" s="103"/>
      <c r="BD333" s="103"/>
      <c r="BE333" s="103"/>
    </row>
    <row r="334" spans="1:57" s="104" customFormat="1" x14ac:dyDescent="0.3">
      <c r="A334" s="36"/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36"/>
      <c r="AS334" s="103"/>
      <c r="AT334" s="103"/>
      <c r="AU334" s="103"/>
      <c r="AV334" s="103"/>
      <c r="AW334" s="103"/>
      <c r="AX334" s="103"/>
      <c r="AY334" s="36"/>
      <c r="AZ334" s="103"/>
      <c r="BA334" s="103"/>
      <c r="BB334" s="103"/>
      <c r="BC334" s="103"/>
      <c r="BD334" s="103"/>
      <c r="BE334" s="103"/>
    </row>
    <row r="335" spans="1:57" s="104" customFormat="1" x14ac:dyDescent="0.3">
      <c r="A335" s="36"/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6"/>
      <c r="AP335" s="36"/>
      <c r="AQ335" s="36"/>
      <c r="AS335" s="103"/>
      <c r="AT335" s="103"/>
      <c r="AU335" s="103"/>
      <c r="AV335" s="103"/>
      <c r="AW335" s="103"/>
      <c r="AX335" s="103"/>
      <c r="AY335" s="36"/>
      <c r="AZ335" s="103"/>
      <c r="BA335" s="103"/>
      <c r="BB335" s="103"/>
      <c r="BC335" s="103"/>
      <c r="BD335" s="103"/>
      <c r="BE335" s="103"/>
    </row>
    <row r="336" spans="1:57" s="104" customFormat="1" x14ac:dyDescent="0.3">
      <c r="A336" s="36"/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6"/>
      <c r="AP336" s="36"/>
      <c r="AQ336" s="36"/>
      <c r="AS336" s="103"/>
      <c r="AT336" s="103"/>
      <c r="AU336" s="103"/>
      <c r="AV336" s="103"/>
      <c r="AW336" s="103"/>
      <c r="AX336" s="103"/>
      <c r="AY336" s="36"/>
      <c r="AZ336" s="103"/>
      <c r="BA336" s="103"/>
      <c r="BB336" s="103"/>
      <c r="BC336" s="103"/>
      <c r="BD336" s="103"/>
      <c r="BE336" s="103"/>
    </row>
    <row r="337" spans="1:57" s="104" customFormat="1" x14ac:dyDescent="0.3">
      <c r="A337" s="36"/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6"/>
      <c r="AP337" s="36"/>
      <c r="AQ337" s="36"/>
      <c r="AS337" s="103"/>
      <c r="AT337" s="103"/>
      <c r="AU337" s="103"/>
      <c r="AV337" s="103"/>
      <c r="AW337" s="103"/>
      <c r="AX337" s="103"/>
      <c r="AY337" s="36"/>
      <c r="AZ337" s="103"/>
      <c r="BA337" s="103"/>
      <c r="BB337" s="103"/>
      <c r="BC337" s="103"/>
      <c r="BD337" s="103"/>
      <c r="BE337" s="103"/>
    </row>
    <row r="338" spans="1:57" s="104" customFormat="1" x14ac:dyDescent="0.3">
      <c r="A338" s="36"/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S338" s="103"/>
      <c r="AT338" s="103"/>
      <c r="AU338" s="103"/>
      <c r="AV338" s="103"/>
      <c r="AW338" s="103"/>
      <c r="AX338" s="103"/>
      <c r="AY338" s="36"/>
      <c r="AZ338" s="103"/>
      <c r="BA338" s="103"/>
      <c r="BB338" s="103"/>
      <c r="BC338" s="103"/>
      <c r="BD338" s="103"/>
      <c r="BE338" s="103"/>
    </row>
    <row r="339" spans="1:57" s="104" customFormat="1" x14ac:dyDescent="0.3">
      <c r="A339" s="36"/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S339" s="103"/>
      <c r="AT339" s="103"/>
      <c r="AU339" s="103"/>
      <c r="AV339" s="103"/>
      <c r="AW339" s="103"/>
      <c r="AX339" s="103"/>
      <c r="AY339" s="36"/>
      <c r="AZ339" s="103"/>
      <c r="BA339" s="103"/>
      <c r="BB339" s="103"/>
      <c r="BC339" s="103"/>
      <c r="BD339" s="103"/>
      <c r="BE339" s="103"/>
    </row>
    <row r="340" spans="1:57" s="104" customFormat="1" x14ac:dyDescent="0.3">
      <c r="A340" s="36"/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S340" s="103"/>
      <c r="AT340" s="103"/>
      <c r="AU340" s="103"/>
      <c r="AV340" s="103"/>
      <c r="AW340" s="103"/>
      <c r="AX340" s="103"/>
      <c r="AY340" s="36"/>
      <c r="AZ340" s="103"/>
      <c r="BA340" s="103"/>
      <c r="BB340" s="103"/>
      <c r="BC340" s="103"/>
      <c r="BD340" s="103"/>
      <c r="BE340" s="103"/>
    </row>
    <row r="341" spans="1:57" s="104" customFormat="1" x14ac:dyDescent="0.3">
      <c r="A341" s="36"/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S341" s="103"/>
      <c r="AT341" s="103"/>
      <c r="AU341" s="103"/>
      <c r="AV341" s="103"/>
      <c r="AW341" s="103"/>
      <c r="AX341" s="103"/>
      <c r="AY341" s="36"/>
      <c r="AZ341" s="103"/>
      <c r="BA341" s="103"/>
      <c r="BB341" s="103"/>
      <c r="BC341" s="103"/>
      <c r="BD341" s="103"/>
      <c r="BE341" s="103"/>
    </row>
    <row r="342" spans="1:57" s="104" customFormat="1" x14ac:dyDescent="0.3">
      <c r="A342" s="36"/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S342" s="103"/>
      <c r="AT342" s="103"/>
      <c r="AU342" s="103"/>
      <c r="AV342" s="103"/>
      <c r="AW342" s="103"/>
      <c r="AX342" s="103"/>
      <c r="AY342" s="36"/>
      <c r="AZ342" s="103"/>
      <c r="BA342" s="103"/>
      <c r="BB342" s="103"/>
      <c r="BC342" s="103"/>
      <c r="BD342" s="103"/>
      <c r="BE342" s="103"/>
    </row>
    <row r="343" spans="1:57" s="104" customFormat="1" x14ac:dyDescent="0.3">
      <c r="A343" s="36"/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S343" s="103"/>
      <c r="AT343" s="103"/>
      <c r="AU343" s="103"/>
      <c r="AV343" s="103"/>
      <c r="AW343" s="103"/>
      <c r="AX343" s="103"/>
      <c r="AY343" s="36"/>
      <c r="AZ343" s="103"/>
      <c r="BA343" s="103"/>
      <c r="BB343" s="103"/>
      <c r="BC343" s="103"/>
      <c r="BD343" s="103"/>
      <c r="BE343" s="103"/>
    </row>
    <row r="344" spans="1:57" s="104" customFormat="1" x14ac:dyDescent="0.3">
      <c r="A344" s="36"/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S344" s="103"/>
      <c r="AT344" s="103"/>
      <c r="AU344" s="103"/>
      <c r="AV344" s="103"/>
      <c r="AW344" s="103"/>
      <c r="AX344" s="103"/>
      <c r="AY344" s="36"/>
      <c r="AZ344" s="103"/>
      <c r="BA344" s="103"/>
      <c r="BB344" s="103"/>
      <c r="BC344" s="103"/>
      <c r="BD344" s="103"/>
      <c r="BE344" s="103"/>
    </row>
    <row r="345" spans="1:57" s="104" customFormat="1" x14ac:dyDescent="0.3">
      <c r="A345" s="36"/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S345" s="103"/>
      <c r="AT345" s="103"/>
      <c r="AU345" s="103"/>
      <c r="AV345" s="103"/>
      <c r="AW345" s="103"/>
      <c r="AX345" s="103"/>
      <c r="AY345" s="36"/>
      <c r="AZ345" s="103"/>
      <c r="BA345" s="103"/>
      <c r="BB345" s="103"/>
      <c r="BC345" s="103"/>
      <c r="BD345" s="103"/>
      <c r="BE345" s="103"/>
    </row>
    <row r="346" spans="1:57" s="104" customFormat="1" x14ac:dyDescent="0.3">
      <c r="A346" s="36"/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S346" s="103"/>
      <c r="AT346" s="103"/>
      <c r="AU346" s="103"/>
      <c r="AV346" s="103"/>
      <c r="AW346" s="103"/>
      <c r="AX346" s="103"/>
      <c r="AY346" s="36"/>
      <c r="AZ346" s="103"/>
      <c r="BA346" s="103"/>
      <c r="BB346" s="103"/>
      <c r="BC346" s="103"/>
      <c r="BD346" s="103"/>
      <c r="BE346" s="103"/>
    </row>
    <row r="347" spans="1:57" s="104" customFormat="1" x14ac:dyDescent="0.3">
      <c r="A347" s="36"/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S347" s="103"/>
      <c r="AT347" s="103"/>
      <c r="AU347" s="103"/>
      <c r="AV347" s="103"/>
      <c r="AW347" s="103"/>
      <c r="AX347" s="103"/>
      <c r="AY347" s="36"/>
      <c r="AZ347" s="103"/>
      <c r="BA347" s="103"/>
      <c r="BB347" s="103"/>
      <c r="BC347" s="103"/>
      <c r="BD347" s="103"/>
      <c r="BE347" s="103"/>
    </row>
    <row r="348" spans="1:57" s="104" customFormat="1" x14ac:dyDescent="0.3">
      <c r="A348" s="36"/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S348" s="103"/>
      <c r="AT348" s="103"/>
      <c r="AU348" s="103"/>
      <c r="AV348" s="103"/>
      <c r="AW348" s="103"/>
      <c r="AX348" s="103"/>
      <c r="AY348" s="36"/>
      <c r="AZ348" s="103"/>
      <c r="BA348" s="103"/>
      <c r="BB348" s="103"/>
      <c r="BC348" s="103"/>
      <c r="BD348" s="103"/>
      <c r="BE348" s="103"/>
    </row>
    <row r="349" spans="1:57" s="104" customFormat="1" x14ac:dyDescent="0.3">
      <c r="A349" s="36"/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S349" s="103"/>
      <c r="AT349" s="103"/>
      <c r="AU349" s="103"/>
      <c r="AV349" s="103"/>
      <c r="AW349" s="103"/>
      <c r="AX349" s="103"/>
      <c r="AY349" s="36"/>
      <c r="AZ349" s="103"/>
      <c r="BA349" s="103"/>
      <c r="BB349" s="103"/>
      <c r="BC349" s="103"/>
      <c r="BD349" s="103"/>
      <c r="BE349" s="103"/>
    </row>
    <row r="350" spans="1:57" s="104" customFormat="1" x14ac:dyDescent="0.3">
      <c r="A350" s="36"/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S350" s="103"/>
      <c r="AT350" s="103"/>
      <c r="AU350" s="103"/>
      <c r="AV350" s="103"/>
      <c r="AW350" s="103"/>
      <c r="AX350" s="103"/>
      <c r="AY350" s="36"/>
      <c r="AZ350" s="103"/>
      <c r="BA350" s="103"/>
      <c r="BB350" s="103"/>
      <c r="BC350" s="103"/>
      <c r="BD350" s="103"/>
      <c r="BE350" s="103"/>
    </row>
    <row r="351" spans="1:57" s="104" customFormat="1" x14ac:dyDescent="0.3">
      <c r="A351" s="36"/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S351" s="103"/>
      <c r="AT351" s="103"/>
      <c r="AU351" s="103"/>
      <c r="AV351" s="103"/>
      <c r="AW351" s="103"/>
      <c r="AX351" s="103"/>
      <c r="AY351" s="36"/>
      <c r="AZ351" s="103"/>
      <c r="BA351" s="103"/>
      <c r="BB351" s="103"/>
      <c r="BC351" s="103"/>
      <c r="BD351" s="103"/>
      <c r="BE351" s="103"/>
    </row>
    <row r="352" spans="1:57" s="104" customFormat="1" x14ac:dyDescent="0.3">
      <c r="A352" s="36"/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S352" s="103"/>
      <c r="AT352" s="103"/>
      <c r="AU352" s="103"/>
      <c r="AV352" s="103"/>
      <c r="AW352" s="103"/>
      <c r="AX352" s="103"/>
      <c r="AY352" s="36"/>
      <c r="AZ352" s="103"/>
      <c r="BA352" s="103"/>
      <c r="BB352" s="103"/>
      <c r="BC352" s="103"/>
      <c r="BD352" s="103"/>
      <c r="BE352" s="103"/>
    </row>
    <row r="353" spans="1:57" s="104" customFormat="1" x14ac:dyDescent="0.3">
      <c r="A353" s="36"/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S353" s="103"/>
      <c r="AT353" s="103"/>
      <c r="AU353" s="103"/>
      <c r="AV353" s="103"/>
      <c r="AW353" s="103"/>
      <c r="AX353" s="103"/>
      <c r="AY353" s="36"/>
      <c r="AZ353" s="103"/>
      <c r="BA353" s="103"/>
      <c r="BB353" s="103"/>
      <c r="BC353" s="103"/>
      <c r="BD353" s="103"/>
      <c r="BE353" s="103"/>
    </row>
    <row r="354" spans="1:57" s="104" customFormat="1" x14ac:dyDescent="0.3">
      <c r="A354" s="36"/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S354" s="103"/>
      <c r="AT354" s="103"/>
      <c r="AU354" s="103"/>
      <c r="AV354" s="103"/>
      <c r="AW354" s="103"/>
      <c r="AX354" s="103"/>
      <c r="AY354" s="36"/>
      <c r="AZ354" s="103"/>
      <c r="BA354" s="103"/>
      <c r="BB354" s="103"/>
      <c r="BC354" s="103"/>
      <c r="BD354" s="103"/>
      <c r="BE354" s="103"/>
    </row>
    <row r="355" spans="1:57" s="104" customFormat="1" x14ac:dyDescent="0.3">
      <c r="A355" s="36"/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S355" s="103"/>
      <c r="AT355" s="103"/>
      <c r="AU355" s="103"/>
      <c r="AV355" s="103"/>
      <c r="AW355" s="103"/>
      <c r="AX355" s="103"/>
      <c r="AY355" s="36"/>
      <c r="AZ355" s="103"/>
      <c r="BA355" s="103"/>
      <c r="BB355" s="103"/>
      <c r="BC355" s="103"/>
      <c r="BD355" s="103"/>
      <c r="BE355" s="103"/>
    </row>
    <row r="356" spans="1:57" s="104" customFormat="1" x14ac:dyDescent="0.3">
      <c r="A356" s="36"/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S356" s="103"/>
      <c r="AT356" s="103"/>
      <c r="AU356" s="103"/>
      <c r="AV356" s="103"/>
      <c r="AW356" s="103"/>
      <c r="AX356" s="103"/>
      <c r="AY356" s="36"/>
      <c r="AZ356" s="103"/>
      <c r="BA356" s="103"/>
      <c r="BB356" s="103"/>
      <c r="BC356" s="103"/>
      <c r="BD356" s="103"/>
      <c r="BE356" s="103"/>
    </row>
    <row r="357" spans="1:57" s="104" customFormat="1" x14ac:dyDescent="0.3">
      <c r="A357" s="36"/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S357" s="103"/>
      <c r="AT357" s="103"/>
      <c r="AU357" s="103"/>
      <c r="AV357" s="103"/>
      <c r="AW357" s="103"/>
      <c r="AX357" s="103"/>
      <c r="AY357" s="36"/>
      <c r="AZ357" s="103"/>
      <c r="BA357" s="103"/>
      <c r="BB357" s="103"/>
      <c r="BC357" s="103"/>
      <c r="BD357" s="103"/>
      <c r="BE357" s="103"/>
    </row>
    <row r="358" spans="1:57" s="104" customFormat="1" x14ac:dyDescent="0.3">
      <c r="A358" s="36"/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S358" s="103"/>
      <c r="AT358" s="103"/>
      <c r="AU358" s="103"/>
      <c r="AV358" s="103"/>
      <c r="AW358" s="103"/>
      <c r="AX358" s="103"/>
      <c r="AY358" s="36"/>
      <c r="AZ358" s="103"/>
      <c r="BA358" s="103"/>
      <c r="BB358" s="103"/>
      <c r="BC358" s="103"/>
      <c r="BD358" s="103"/>
      <c r="BE358" s="103"/>
    </row>
    <row r="359" spans="1:57" s="104" customFormat="1" x14ac:dyDescent="0.3">
      <c r="A359" s="36"/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S359" s="103"/>
      <c r="AT359" s="103"/>
      <c r="AU359" s="103"/>
      <c r="AV359" s="103"/>
      <c r="AW359" s="103"/>
      <c r="AX359" s="103"/>
      <c r="AY359" s="36"/>
      <c r="AZ359" s="103"/>
      <c r="BA359" s="103"/>
      <c r="BB359" s="103"/>
      <c r="BC359" s="103"/>
      <c r="BD359" s="103"/>
      <c r="BE359" s="103"/>
    </row>
    <row r="360" spans="1:57" s="104" customFormat="1" x14ac:dyDescent="0.3">
      <c r="A360" s="36"/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S360" s="103"/>
      <c r="AT360" s="103"/>
      <c r="AU360" s="103"/>
      <c r="AV360" s="103"/>
      <c r="AW360" s="103"/>
      <c r="AX360" s="103"/>
      <c r="AY360" s="36"/>
      <c r="AZ360" s="103"/>
      <c r="BA360" s="103"/>
      <c r="BB360" s="103"/>
      <c r="BC360" s="103"/>
      <c r="BD360" s="103"/>
      <c r="BE360" s="103"/>
    </row>
    <row r="361" spans="1:57" s="104" customFormat="1" x14ac:dyDescent="0.3">
      <c r="A361" s="36"/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S361" s="103"/>
      <c r="AT361" s="103"/>
      <c r="AU361" s="103"/>
      <c r="AV361" s="103"/>
      <c r="AW361" s="103"/>
      <c r="AX361" s="103"/>
      <c r="AY361" s="36"/>
      <c r="AZ361" s="103"/>
      <c r="BA361" s="103"/>
      <c r="BB361" s="103"/>
      <c r="BC361" s="103"/>
      <c r="BD361" s="103"/>
      <c r="BE361" s="103"/>
    </row>
    <row r="362" spans="1:57" s="104" customFormat="1" x14ac:dyDescent="0.3">
      <c r="A362" s="36"/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S362" s="103"/>
      <c r="AT362" s="103"/>
      <c r="AU362" s="103"/>
      <c r="AV362" s="103"/>
      <c r="AW362" s="103"/>
      <c r="AX362" s="103"/>
      <c r="AY362" s="36"/>
      <c r="AZ362" s="103"/>
      <c r="BA362" s="103"/>
      <c r="BB362" s="103"/>
      <c r="BC362" s="103"/>
      <c r="BD362" s="103"/>
      <c r="BE362" s="103"/>
    </row>
    <row r="363" spans="1:57" s="104" customFormat="1" x14ac:dyDescent="0.3">
      <c r="A363" s="36"/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S363" s="103"/>
      <c r="AT363" s="103"/>
      <c r="AU363" s="103"/>
      <c r="AV363" s="103"/>
      <c r="AW363" s="103"/>
      <c r="AX363" s="103"/>
      <c r="AY363" s="36"/>
      <c r="AZ363" s="103"/>
      <c r="BA363" s="103"/>
      <c r="BB363" s="103"/>
      <c r="BC363" s="103"/>
      <c r="BD363" s="103"/>
      <c r="BE363" s="103"/>
    </row>
    <row r="364" spans="1:57" s="104" customFormat="1" x14ac:dyDescent="0.3">
      <c r="A364" s="36"/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S364" s="103"/>
      <c r="AT364" s="103"/>
      <c r="AU364" s="103"/>
      <c r="AV364" s="103"/>
      <c r="AW364" s="103"/>
      <c r="AX364" s="103"/>
      <c r="AY364" s="36"/>
      <c r="AZ364" s="103"/>
      <c r="BA364" s="103"/>
      <c r="BB364" s="103"/>
      <c r="BC364" s="103"/>
      <c r="BD364" s="103"/>
      <c r="BE364" s="103"/>
    </row>
    <row r="365" spans="1:57" s="104" customFormat="1" x14ac:dyDescent="0.3">
      <c r="A365" s="36"/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S365" s="103"/>
      <c r="AT365" s="103"/>
      <c r="AU365" s="103"/>
      <c r="AV365" s="103"/>
      <c r="AW365" s="103"/>
      <c r="AX365" s="103"/>
      <c r="AY365" s="36"/>
      <c r="AZ365" s="103"/>
      <c r="BA365" s="103"/>
      <c r="BB365" s="103"/>
      <c r="BC365" s="103"/>
      <c r="BD365" s="103"/>
      <c r="BE365" s="103"/>
    </row>
    <row r="366" spans="1:57" s="104" customFormat="1" x14ac:dyDescent="0.3">
      <c r="A366" s="36"/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S366" s="103"/>
      <c r="AT366" s="103"/>
      <c r="AU366" s="103"/>
      <c r="AV366" s="103"/>
      <c r="AW366" s="103"/>
      <c r="AX366" s="103"/>
      <c r="AY366" s="36"/>
      <c r="AZ366" s="103"/>
      <c r="BA366" s="103"/>
      <c r="BB366" s="103"/>
      <c r="BC366" s="103"/>
      <c r="BD366" s="103"/>
      <c r="BE366" s="103"/>
    </row>
    <row r="367" spans="1:57" s="104" customFormat="1" x14ac:dyDescent="0.3">
      <c r="A367" s="36"/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S367" s="103"/>
      <c r="AT367" s="103"/>
      <c r="AU367" s="103"/>
      <c r="AV367" s="103"/>
      <c r="AW367" s="103"/>
      <c r="AX367" s="103"/>
      <c r="AY367" s="36"/>
      <c r="AZ367" s="103"/>
      <c r="BA367" s="103"/>
      <c r="BB367" s="103"/>
      <c r="BC367" s="103"/>
      <c r="BD367" s="103"/>
      <c r="BE367" s="103"/>
    </row>
    <row r="368" spans="1:57" s="104" customFormat="1" x14ac:dyDescent="0.3">
      <c r="A368" s="36"/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S368" s="103"/>
      <c r="AT368" s="103"/>
      <c r="AU368" s="103"/>
      <c r="AV368" s="103"/>
      <c r="AW368" s="103"/>
      <c r="AX368" s="103"/>
      <c r="AY368" s="36"/>
      <c r="AZ368" s="103"/>
      <c r="BA368" s="103"/>
      <c r="BB368" s="103"/>
      <c r="BC368" s="103"/>
      <c r="BD368" s="103"/>
      <c r="BE368" s="103"/>
    </row>
    <row r="369" spans="1:57" s="104" customFormat="1" x14ac:dyDescent="0.3">
      <c r="A369" s="36"/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S369" s="103"/>
      <c r="AT369" s="103"/>
      <c r="AU369" s="103"/>
      <c r="AV369" s="103"/>
      <c r="AW369" s="103"/>
      <c r="AX369" s="103"/>
      <c r="AY369" s="36"/>
      <c r="AZ369" s="103"/>
      <c r="BA369" s="103"/>
      <c r="BB369" s="103"/>
      <c r="BC369" s="103"/>
      <c r="BD369" s="103"/>
      <c r="BE369" s="103"/>
    </row>
    <row r="370" spans="1:57" s="104" customFormat="1" x14ac:dyDescent="0.3">
      <c r="A370" s="36"/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S370" s="103"/>
      <c r="AT370" s="103"/>
      <c r="AU370" s="103"/>
      <c r="AV370" s="103"/>
      <c r="AW370" s="103"/>
      <c r="AX370" s="103"/>
      <c r="AY370" s="36"/>
      <c r="AZ370" s="103"/>
      <c r="BA370" s="103"/>
      <c r="BB370" s="103"/>
      <c r="BC370" s="103"/>
      <c r="BD370" s="103"/>
      <c r="BE370" s="103"/>
    </row>
    <row r="371" spans="1:57" s="104" customFormat="1" x14ac:dyDescent="0.3">
      <c r="A371" s="36"/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S371" s="103"/>
      <c r="AT371" s="103"/>
      <c r="AU371" s="103"/>
      <c r="AV371" s="103"/>
      <c r="AW371" s="103"/>
      <c r="AX371" s="103"/>
      <c r="AY371" s="36"/>
      <c r="AZ371" s="103"/>
      <c r="BA371" s="103"/>
      <c r="BB371" s="103"/>
      <c r="BC371" s="103"/>
      <c r="BD371" s="103"/>
      <c r="BE371" s="103"/>
    </row>
    <row r="372" spans="1:57" s="104" customFormat="1" x14ac:dyDescent="0.3">
      <c r="A372" s="36"/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S372" s="103"/>
      <c r="AT372" s="103"/>
      <c r="AU372" s="103"/>
      <c r="AV372" s="103"/>
      <c r="AW372" s="103"/>
      <c r="AX372" s="103"/>
      <c r="AY372" s="36"/>
      <c r="AZ372" s="103"/>
      <c r="BA372" s="103"/>
      <c r="BB372" s="103"/>
      <c r="BC372" s="103"/>
      <c r="BD372" s="103"/>
      <c r="BE372" s="103"/>
    </row>
    <row r="373" spans="1:57" s="104" customFormat="1" x14ac:dyDescent="0.3">
      <c r="A373" s="36"/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S373" s="103"/>
      <c r="AT373" s="103"/>
      <c r="AU373" s="103"/>
      <c r="AV373" s="103"/>
      <c r="AW373" s="103"/>
      <c r="AX373" s="103"/>
      <c r="AY373" s="36"/>
      <c r="AZ373" s="103"/>
      <c r="BA373" s="103"/>
      <c r="BB373" s="103"/>
      <c r="BC373" s="103"/>
      <c r="BD373" s="103"/>
      <c r="BE373" s="103"/>
    </row>
    <row r="374" spans="1:57" s="104" customFormat="1" x14ac:dyDescent="0.3">
      <c r="A374" s="36"/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S374" s="103"/>
      <c r="AT374" s="103"/>
      <c r="AU374" s="103"/>
      <c r="AV374" s="103"/>
      <c r="AW374" s="103"/>
      <c r="AX374" s="103"/>
      <c r="AY374" s="36"/>
      <c r="AZ374" s="103"/>
      <c r="BA374" s="103"/>
      <c r="BB374" s="103"/>
      <c r="BC374" s="103"/>
      <c r="BD374" s="103"/>
      <c r="BE374" s="103"/>
    </row>
    <row r="375" spans="1:57" s="104" customFormat="1" x14ac:dyDescent="0.3">
      <c r="A375" s="36"/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S375" s="103"/>
      <c r="AT375" s="103"/>
      <c r="AU375" s="103"/>
      <c r="AV375" s="103"/>
      <c r="AW375" s="103"/>
      <c r="AX375" s="103"/>
      <c r="AY375" s="36"/>
      <c r="AZ375" s="103"/>
      <c r="BA375" s="103"/>
      <c r="BB375" s="103"/>
      <c r="BC375" s="103"/>
      <c r="BD375" s="103"/>
      <c r="BE375" s="103"/>
    </row>
    <row r="376" spans="1:57" s="104" customFormat="1" x14ac:dyDescent="0.3">
      <c r="A376" s="36"/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S376" s="103"/>
      <c r="AT376" s="103"/>
      <c r="AU376" s="103"/>
      <c r="AV376" s="103"/>
      <c r="AW376" s="103"/>
      <c r="AX376" s="103"/>
      <c r="AY376" s="36"/>
      <c r="AZ376" s="103"/>
      <c r="BA376" s="103"/>
      <c r="BB376" s="103"/>
      <c r="BC376" s="103"/>
      <c r="BD376" s="103"/>
      <c r="BE376" s="103"/>
    </row>
    <row r="377" spans="1:57" s="104" customFormat="1" x14ac:dyDescent="0.3">
      <c r="A377" s="36"/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S377" s="103"/>
      <c r="AT377" s="103"/>
      <c r="AU377" s="103"/>
      <c r="AV377" s="103"/>
      <c r="AW377" s="103"/>
      <c r="AX377" s="103"/>
      <c r="AY377" s="36"/>
      <c r="AZ377" s="103"/>
      <c r="BA377" s="103"/>
      <c r="BB377" s="103"/>
      <c r="BC377" s="103"/>
      <c r="BD377" s="103"/>
      <c r="BE377" s="103"/>
    </row>
    <row r="378" spans="1:57" s="104" customFormat="1" x14ac:dyDescent="0.3">
      <c r="A378" s="36"/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S378" s="103"/>
      <c r="AT378" s="103"/>
      <c r="AU378" s="103"/>
      <c r="AV378" s="103"/>
      <c r="AW378" s="103"/>
      <c r="AX378" s="103"/>
      <c r="AY378" s="36"/>
      <c r="AZ378" s="103"/>
      <c r="BA378" s="103"/>
      <c r="BB378" s="103"/>
      <c r="BC378" s="103"/>
      <c r="BD378" s="103"/>
      <c r="BE378" s="103"/>
    </row>
    <row r="379" spans="1:57" s="104" customFormat="1" x14ac:dyDescent="0.3">
      <c r="A379" s="36"/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S379" s="103"/>
      <c r="AT379" s="103"/>
      <c r="AU379" s="103"/>
      <c r="AV379" s="103"/>
      <c r="AW379" s="103"/>
      <c r="AX379" s="103"/>
      <c r="AY379" s="36"/>
      <c r="AZ379" s="103"/>
      <c r="BA379" s="103"/>
      <c r="BB379" s="103"/>
      <c r="BC379" s="103"/>
      <c r="BD379" s="103"/>
      <c r="BE379" s="103"/>
    </row>
    <row r="380" spans="1:57" s="104" customFormat="1" x14ac:dyDescent="0.3">
      <c r="A380" s="36"/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S380" s="103"/>
      <c r="AT380" s="103"/>
      <c r="AU380" s="103"/>
      <c r="AV380" s="103"/>
      <c r="AW380" s="103"/>
      <c r="AX380" s="103"/>
      <c r="AY380" s="36"/>
      <c r="AZ380" s="103"/>
      <c r="BA380" s="103"/>
      <c r="BB380" s="103"/>
      <c r="BC380" s="103"/>
      <c r="BD380" s="103"/>
      <c r="BE380" s="103"/>
    </row>
    <row r="381" spans="1:57" s="104" customFormat="1" x14ac:dyDescent="0.3">
      <c r="A381" s="36"/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S381" s="103"/>
      <c r="AT381" s="103"/>
      <c r="AU381" s="103"/>
      <c r="AV381" s="103"/>
      <c r="AW381" s="103"/>
      <c r="AX381" s="103"/>
      <c r="AY381" s="36"/>
      <c r="AZ381" s="103"/>
      <c r="BA381" s="103"/>
      <c r="BB381" s="103"/>
      <c r="BC381" s="103"/>
      <c r="BD381" s="103"/>
      <c r="BE381" s="103"/>
    </row>
    <row r="382" spans="1:57" s="104" customFormat="1" x14ac:dyDescent="0.3">
      <c r="A382" s="36"/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S382" s="103"/>
      <c r="AT382" s="103"/>
      <c r="AU382" s="103"/>
      <c r="AV382" s="103"/>
      <c r="AW382" s="103"/>
      <c r="AX382" s="103"/>
      <c r="AY382" s="36"/>
      <c r="AZ382" s="103"/>
      <c r="BA382" s="103"/>
      <c r="BB382" s="103"/>
      <c r="BC382" s="103"/>
      <c r="BD382" s="103"/>
      <c r="BE382" s="103"/>
    </row>
    <row r="383" spans="1:57" s="104" customFormat="1" x14ac:dyDescent="0.3">
      <c r="A383" s="36"/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S383" s="103"/>
      <c r="AT383" s="103"/>
      <c r="AU383" s="103"/>
      <c r="AV383" s="103"/>
      <c r="AW383" s="103"/>
      <c r="AX383" s="103"/>
      <c r="AY383" s="36"/>
      <c r="AZ383" s="103"/>
      <c r="BA383" s="103"/>
      <c r="BB383" s="103"/>
      <c r="BC383" s="103"/>
      <c r="BD383" s="103"/>
      <c r="BE383" s="103"/>
    </row>
    <row r="384" spans="1:57" s="104" customFormat="1" x14ac:dyDescent="0.3">
      <c r="A384" s="36"/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S384" s="103"/>
      <c r="AT384" s="103"/>
      <c r="AU384" s="103"/>
      <c r="AV384" s="103"/>
      <c r="AW384" s="103"/>
      <c r="AX384" s="103"/>
      <c r="AY384" s="36"/>
      <c r="AZ384" s="103"/>
      <c r="BA384" s="103"/>
      <c r="BB384" s="103"/>
      <c r="BC384" s="103"/>
      <c r="BD384" s="103"/>
      <c r="BE384" s="103"/>
    </row>
    <row r="385" spans="1:57" s="104" customFormat="1" x14ac:dyDescent="0.3">
      <c r="A385" s="36"/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S385" s="103"/>
      <c r="AT385" s="103"/>
      <c r="AU385" s="103"/>
      <c r="AV385" s="103"/>
      <c r="AW385" s="103"/>
      <c r="AX385" s="103"/>
      <c r="AY385" s="36"/>
      <c r="AZ385" s="103"/>
      <c r="BA385" s="103"/>
      <c r="BB385" s="103"/>
      <c r="BC385" s="103"/>
      <c r="BD385" s="103"/>
      <c r="BE385" s="103"/>
    </row>
    <row r="386" spans="1:57" s="104" customFormat="1" x14ac:dyDescent="0.3">
      <c r="A386" s="36"/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S386" s="103"/>
      <c r="AT386" s="103"/>
      <c r="AU386" s="103"/>
      <c r="AV386" s="103"/>
      <c r="AW386" s="103"/>
      <c r="AX386" s="103"/>
      <c r="AY386" s="36"/>
      <c r="AZ386" s="103"/>
      <c r="BA386" s="103"/>
      <c r="BB386" s="103"/>
      <c r="BC386" s="103"/>
      <c r="BD386" s="103"/>
      <c r="BE386" s="103"/>
    </row>
    <row r="387" spans="1:57" s="104" customFormat="1" x14ac:dyDescent="0.3">
      <c r="A387" s="36"/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S387" s="103"/>
      <c r="AT387" s="103"/>
      <c r="AU387" s="103"/>
      <c r="AV387" s="103"/>
      <c r="AW387" s="103"/>
      <c r="AX387" s="103"/>
      <c r="AY387" s="36"/>
      <c r="AZ387" s="103"/>
      <c r="BA387" s="103"/>
      <c r="BB387" s="103"/>
      <c r="BC387" s="103"/>
      <c r="BD387" s="103"/>
      <c r="BE387" s="103"/>
    </row>
  </sheetData>
  <autoFilter ref="A6:BE283" xr:uid="{00000000-0009-0000-0000-000004000000}"/>
  <mergeCells count="57">
    <mergeCell ref="AO5:AO6"/>
    <mergeCell ref="AP5:AP6"/>
    <mergeCell ref="AQ5:AQ6"/>
    <mergeCell ref="AI5:AI6"/>
    <mergeCell ref="AJ5:AJ6"/>
    <mergeCell ref="AK5:AK6"/>
    <mergeCell ref="AL5:AL6"/>
    <mergeCell ref="AM5:AM6"/>
    <mergeCell ref="AN5:AN6"/>
    <mergeCell ref="AH5:AH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V5:V6"/>
    <mergeCell ref="I4:I6"/>
    <mergeCell ref="J4:J6"/>
    <mergeCell ref="K4:M4"/>
    <mergeCell ref="O4:P4"/>
    <mergeCell ref="Q4:AQ4"/>
    <mergeCell ref="K5:K6"/>
    <mergeCell ref="L5:M5"/>
    <mergeCell ref="N5:N6"/>
    <mergeCell ref="O5:O6"/>
    <mergeCell ref="P5:P6"/>
    <mergeCell ref="Q5:Q6"/>
    <mergeCell ref="R5:R6"/>
    <mergeCell ref="S5:S6"/>
    <mergeCell ref="T5:T6"/>
    <mergeCell ref="U5:U6"/>
    <mergeCell ref="F4:F6"/>
    <mergeCell ref="G4:G6"/>
    <mergeCell ref="H4:H6"/>
    <mergeCell ref="A1:D3"/>
    <mergeCell ref="N1:P1"/>
    <mergeCell ref="A4:A6"/>
    <mergeCell ref="B4:B6"/>
    <mergeCell ref="C4:C6"/>
    <mergeCell ref="D4:D6"/>
    <mergeCell ref="E4:E6"/>
    <mergeCell ref="V1:AD3"/>
    <mergeCell ref="G2:I2"/>
    <mergeCell ref="J2:M2"/>
    <mergeCell ref="N2:P2"/>
    <mergeCell ref="Q2:T2"/>
    <mergeCell ref="G3:I3"/>
    <mergeCell ref="J3:M3"/>
    <mergeCell ref="N3:P3"/>
    <mergeCell ref="Q3:T3"/>
    <mergeCell ref="Q1:T1"/>
  </mergeCells>
  <conditionalFormatting sqref="AZ8:AZ282">
    <cfRule type="top10" dxfId="1" priority="2" percent="1" bottom="1" rank="10"/>
  </conditionalFormatting>
  <conditionalFormatting sqref="BA113 BA187 BA200">
    <cfRule type="top10" dxfId="0" priority="1" percent="1" bottom="1" rank="10"/>
  </conditionalFormatting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4AB67-83B5-4784-BFC9-149CD4D00D5B}">
  <sheetPr filterMode="1"/>
  <dimension ref="A1:O277"/>
  <sheetViews>
    <sheetView workbookViewId="0">
      <selection activeCell="K68" sqref="K68"/>
    </sheetView>
  </sheetViews>
  <sheetFormatPr defaultColWidth="8.88671875" defaultRowHeight="14.4" x14ac:dyDescent="0.3"/>
  <cols>
    <col min="1" max="16384" width="8.88671875" style="36"/>
  </cols>
  <sheetData>
    <row r="1" spans="1:15" x14ac:dyDescent="0.3">
      <c r="A1" s="152"/>
      <c r="B1" s="153" t="s">
        <v>1</v>
      </c>
      <c r="C1" s="153" t="s">
        <v>1</v>
      </c>
      <c r="D1" s="153" t="s">
        <v>1</v>
      </c>
      <c r="E1" s="153" t="s">
        <v>1</v>
      </c>
      <c r="F1" s="153" t="s">
        <v>1</v>
      </c>
      <c r="G1" s="153" t="s">
        <v>1</v>
      </c>
      <c r="H1" s="153" t="s">
        <v>1</v>
      </c>
      <c r="I1" s="153" t="s">
        <v>1</v>
      </c>
      <c r="J1" s="311" t="s">
        <v>526</v>
      </c>
      <c r="K1" s="311"/>
      <c r="L1" s="311"/>
      <c r="M1" s="312" t="s">
        <v>525</v>
      </c>
      <c r="N1" s="312"/>
      <c r="O1" s="312"/>
    </row>
    <row r="2" spans="1:15" ht="31.8" x14ac:dyDescent="0.3">
      <c r="A2" s="154" t="s">
        <v>2</v>
      </c>
      <c r="B2" s="155" t="s">
        <v>527</v>
      </c>
      <c r="C2" s="156" t="s">
        <v>302</v>
      </c>
      <c r="D2" s="156" t="s">
        <v>528</v>
      </c>
      <c r="E2" s="156" t="s">
        <v>289</v>
      </c>
      <c r="F2" s="156" t="s">
        <v>301</v>
      </c>
      <c r="G2" s="156" t="s">
        <v>529</v>
      </c>
      <c r="H2" s="155" t="s">
        <v>530</v>
      </c>
      <c r="I2" s="155" t="s">
        <v>531</v>
      </c>
      <c r="J2" s="157" t="s">
        <v>360</v>
      </c>
      <c r="K2" s="157" t="s">
        <v>361</v>
      </c>
      <c r="L2" s="157" t="s">
        <v>363</v>
      </c>
      <c r="M2" s="158" t="s">
        <v>360</v>
      </c>
      <c r="N2" s="158" t="s">
        <v>361</v>
      </c>
      <c r="O2" s="158" t="s">
        <v>363</v>
      </c>
    </row>
    <row r="3" spans="1:15" x14ac:dyDescent="0.3">
      <c r="A3" s="154">
        <v>1</v>
      </c>
      <c r="B3" s="159">
        <v>2</v>
      </c>
      <c r="C3" s="154">
        <v>3</v>
      </c>
      <c r="D3" s="159">
        <v>4</v>
      </c>
      <c r="E3" s="154">
        <v>5</v>
      </c>
      <c r="F3" s="159">
        <v>6</v>
      </c>
      <c r="G3" s="154">
        <v>7</v>
      </c>
      <c r="H3" s="159">
        <v>8</v>
      </c>
      <c r="I3" s="154">
        <v>9</v>
      </c>
      <c r="J3" s="159">
        <v>10</v>
      </c>
      <c r="K3" s="154">
        <v>11</v>
      </c>
      <c r="L3" s="159">
        <v>12</v>
      </c>
      <c r="M3" s="154">
        <v>13</v>
      </c>
      <c r="N3" s="159">
        <v>14</v>
      </c>
      <c r="O3" s="154">
        <v>15</v>
      </c>
    </row>
    <row r="4" spans="1:15" ht="28.8" hidden="1" x14ac:dyDescent="0.3">
      <c r="A4" s="160">
        <v>886</v>
      </c>
      <c r="B4" s="161" t="s">
        <v>532</v>
      </c>
      <c r="C4" s="162" t="s">
        <v>303</v>
      </c>
      <c r="D4" s="162" t="s">
        <v>287</v>
      </c>
      <c r="E4" s="162" t="s">
        <v>295</v>
      </c>
      <c r="F4" s="162" t="s">
        <v>295</v>
      </c>
      <c r="G4" s="162" t="s">
        <v>533</v>
      </c>
      <c r="H4" s="161" t="s">
        <v>320</v>
      </c>
      <c r="I4" s="161" t="s">
        <v>534</v>
      </c>
      <c r="J4" s="163" t="s">
        <v>3</v>
      </c>
      <c r="K4" s="164" t="s">
        <v>1</v>
      </c>
      <c r="L4" s="164" t="s">
        <v>1</v>
      </c>
      <c r="M4" s="163" t="s">
        <v>3</v>
      </c>
      <c r="N4" s="164" t="s">
        <v>1</v>
      </c>
      <c r="O4" s="165" t="s">
        <v>535</v>
      </c>
    </row>
    <row r="5" spans="1:15" ht="28.8" hidden="1" x14ac:dyDescent="0.3">
      <c r="A5" s="160">
        <v>883</v>
      </c>
      <c r="B5" s="161" t="s">
        <v>536</v>
      </c>
      <c r="C5" s="162" t="s">
        <v>303</v>
      </c>
      <c r="D5" s="162" t="s">
        <v>286</v>
      </c>
      <c r="E5" s="162" t="s">
        <v>295</v>
      </c>
      <c r="F5" s="162" t="s">
        <v>295</v>
      </c>
      <c r="G5" s="162" t="s">
        <v>533</v>
      </c>
      <c r="H5" s="161" t="s">
        <v>318</v>
      </c>
      <c r="I5" s="161" t="s">
        <v>534</v>
      </c>
      <c r="J5" s="163" t="s">
        <v>3</v>
      </c>
      <c r="K5" s="164" t="s">
        <v>1</v>
      </c>
      <c r="L5" s="164" t="s">
        <v>1</v>
      </c>
      <c r="M5" s="163" t="s">
        <v>3</v>
      </c>
      <c r="N5" s="164" t="s">
        <v>1</v>
      </c>
      <c r="O5" s="164" t="s">
        <v>1</v>
      </c>
    </row>
    <row r="6" spans="1:15" ht="28.8" hidden="1" x14ac:dyDescent="0.3">
      <c r="A6" s="160">
        <v>787</v>
      </c>
      <c r="B6" s="161" t="s">
        <v>537</v>
      </c>
      <c r="C6" s="162" t="s">
        <v>303</v>
      </c>
      <c r="D6" s="162" t="s">
        <v>286</v>
      </c>
      <c r="E6" s="162" t="s">
        <v>293</v>
      </c>
      <c r="F6" s="162" t="s">
        <v>293</v>
      </c>
      <c r="G6" s="162" t="s">
        <v>533</v>
      </c>
      <c r="H6" s="161" t="s">
        <v>311</v>
      </c>
      <c r="I6" s="161" t="s">
        <v>534</v>
      </c>
      <c r="J6" s="163" t="s">
        <v>3</v>
      </c>
      <c r="K6" s="164" t="s">
        <v>1</v>
      </c>
      <c r="L6" s="164" t="s">
        <v>1</v>
      </c>
      <c r="M6" s="163" t="s">
        <v>3</v>
      </c>
      <c r="N6" s="164" t="s">
        <v>1</v>
      </c>
      <c r="O6" s="164" t="s">
        <v>1</v>
      </c>
    </row>
    <row r="7" spans="1:15" ht="28.8" hidden="1" x14ac:dyDescent="0.3">
      <c r="A7" s="160">
        <v>836</v>
      </c>
      <c r="B7" s="161" t="s">
        <v>538</v>
      </c>
      <c r="C7" s="162" t="s">
        <v>303</v>
      </c>
      <c r="D7" s="162" t="s">
        <v>286</v>
      </c>
      <c r="E7" s="162" t="s">
        <v>294</v>
      </c>
      <c r="F7" s="162" t="s">
        <v>294</v>
      </c>
      <c r="G7" s="162" t="s">
        <v>533</v>
      </c>
      <c r="H7" s="161" t="s">
        <v>314</v>
      </c>
      <c r="I7" s="161" t="s">
        <v>534</v>
      </c>
      <c r="J7" s="163" t="s">
        <v>3</v>
      </c>
      <c r="K7" s="164" t="s">
        <v>1</v>
      </c>
      <c r="L7" s="164" t="s">
        <v>1</v>
      </c>
      <c r="M7" s="163" t="s">
        <v>3</v>
      </c>
      <c r="N7" s="164" t="s">
        <v>1</v>
      </c>
      <c r="O7" s="164" t="s">
        <v>1</v>
      </c>
    </row>
    <row r="8" spans="1:15" ht="28.8" hidden="1" x14ac:dyDescent="0.3">
      <c r="A8" s="160">
        <v>888</v>
      </c>
      <c r="B8" s="161" t="s">
        <v>539</v>
      </c>
      <c r="C8" s="162" t="s">
        <v>303</v>
      </c>
      <c r="D8" s="162" t="s">
        <v>286</v>
      </c>
      <c r="E8" s="162" t="s">
        <v>295</v>
      </c>
      <c r="F8" s="162" t="s">
        <v>295</v>
      </c>
      <c r="G8" s="162" t="s">
        <v>533</v>
      </c>
      <c r="H8" s="161" t="s">
        <v>317</v>
      </c>
      <c r="I8" s="161" t="s">
        <v>534</v>
      </c>
      <c r="J8" s="163" t="s">
        <v>3</v>
      </c>
      <c r="K8" s="164" t="s">
        <v>1</v>
      </c>
      <c r="L8" s="164" t="s">
        <v>1</v>
      </c>
      <c r="M8" s="163" t="s">
        <v>3</v>
      </c>
      <c r="N8" s="164" t="s">
        <v>1</v>
      </c>
      <c r="O8" s="164" t="s">
        <v>1</v>
      </c>
    </row>
    <row r="9" spans="1:15" ht="28.8" hidden="1" x14ac:dyDescent="0.3">
      <c r="A9" s="160">
        <v>618</v>
      </c>
      <c r="B9" s="161" t="s">
        <v>540</v>
      </c>
      <c r="C9" s="162" t="s">
        <v>303</v>
      </c>
      <c r="D9" s="162" t="s">
        <v>286</v>
      </c>
      <c r="E9" s="162" t="s">
        <v>290</v>
      </c>
      <c r="F9" s="162" t="s">
        <v>290</v>
      </c>
      <c r="G9" s="162" t="s">
        <v>533</v>
      </c>
      <c r="H9" s="161" t="s">
        <v>306</v>
      </c>
      <c r="I9" s="161" t="s">
        <v>534</v>
      </c>
      <c r="J9" s="163" t="s">
        <v>3</v>
      </c>
      <c r="K9" s="164" t="s">
        <v>1</v>
      </c>
      <c r="L9" s="164" t="s">
        <v>1</v>
      </c>
      <c r="M9" s="163" t="s">
        <v>3</v>
      </c>
      <c r="N9" s="164" t="s">
        <v>1</v>
      </c>
      <c r="O9" s="164" t="s">
        <v>1</v>
      </c>
    </row>
    <row r="10" spans="1:15" ht="28.8" hidden="1" x14ac:dyDescent="0.3">
      <c r="A10" s="160">
        <v>747</v>
      </c>
      <c r="B10" s="161" t="s">
        <v>541</v>
      </c>
      <c r="C10" s="162" t="s">
        <v>303</v>
      </c>
      <c r="D10" s="162" t="s">
        <v>286</v>
      </c>
      <c r="E10" s="162" t="s">
        <v>292</v>
      </c>
      <c r="F10" s="162" t="s">
        <v>292</v>
      </c>
      <c r="G10" s="162" t="s">
        <v>533</v>
      </c>
      <c r="H10" s="161" t="s">
        <v>309</v>
      </c>
      <c r="I10" s="161" t="s">
        <v>534</v>
      </c>
      <c r="J10" s="163" t="s">
        <v>3</v>
      </c>
      <c r="K10" s="164" t="s">
        <v>1</v>
      </c>
      <c r="L10" s="164" t="s">
        <v>1</v>
      </c>
      <c r="M10" s="163" t="s">
        <v>3</v>
      </c>
      <c r="N10" s="164" t="s">
        <v>1</v>
      </c>
      <c r="O10" s="164" t="s">
        <v>1</v>
      </c>
    </row>
    <row r="11" spans="1:15" ht="28.8" hidden="1" x14ac:dyDescent="0.3">
      <c r="A11" s="160">
        <v>849</v>
      </c>
      <c r="B11" s="161" t="s">
        <v>542</v>
      </c>
      <c r="C11" s="162" t="s">
        <v>303</v>
      </c>
      <c r="D11" s="162" t="s">
        <v>286</v>
      </c>
      <c r="E11" s="162" t="s">
        <v>294</v>
      </c>
      <c r="F11" s="162" t="s">
        <v>294</v>
      </c>
      <c r="G11" s="162" t="s">
        <v>533</v>
      </c>
      <c r="H11" s="161" t="s">
        <v>315</v>
      </c>
      <c r="I11" s="161" t="s">
        <v>534</v>
      </c>
      <c r="J11" s="163" t="s">
        <v>3</v>
      </c>
      <c r="K11" s="164" t="s">
        <v>1</v>
      </c>
      <c r="L11" s="164" t="s">
        <v>1</v>
      </c>
      <c r="M11" s="163" t="s">
        <v>3</v>
      </c>
      <c r="N11" s="164" t="s">
        <v>1</v>
      </c>
      <c r="O11" s="164" t="s">
        <v>1</v>
      </c>
    </row>
    <row r="12" spans="1:15" ht="28.8" hidden="1" x14ac:dyDescent="0.3">
      <c r="A12" s="160">
        <v>796</v>
      </c>
      <c r="B12" s="161" t="s">
        <v>543</v>
      </c>
      <c r="C12" s="162" t="s">
        <v>303</v>
      </c>
      <c r="D12" s="162" t="s">
        <v>286</v>
      </c>
      <c r="E12" s="162" t="s">
        <v>293</v>
      </c>
      <c r="F12" s="162" t="s">
        <v>293</v>
      </c>
      <c r="G12" s="162" t="s">
        <v>533</v>
      </c>
      <c r="H12" s="161" t="s">
        <v>312</v>
      </c>
      <c r="I12" s="161" t="s">
        <v>534</v>
      </c>
      <c r="J12" s="163" t="s">
        <v>3</v>
      </c>
      <c r="K12" s="164" t="s">
        <v>1</v>
      </c>
      <c r="L12" s="164" t="s">
        <v>1</v>
      </c>
      <c r="M12" s="163" t="s">
        <v>3</v>
      </c>
      <c r="N12" s="164" t="s">
        <v>1</v>
      </c>
      <c r="O12" s="164" t="s">
        <v>1</v>
      </c>
    </row>
    <row r="13" spans="1:15" ht="28.8" hidden="1" x14ac:dyDescent="0.3">
      <c r="A13" s="160">
        <v>898</v>
      </c>
      <c r="B13" s="161" t="s">
        <v>544</v>
      </c>
      <c r="C13" s="162" t="s">
        <v>303</v>
      </c>
      <c r="D13" s="162" t="s">
        <v>286</v>
      </c>
      <c r="E13" s="162" t="s">
        <v>295</v>
      </c>
      <c r="F13" s="162" t="s">
        <v>295</v>
      </c>
      <c r="G13" s="162" t="s">
        <v>533</v>
      </c>
      <c r="H13" s="161" t="s">
        <v>319</v>
      </c>
      <c r="I13" s="161" t="s">
        <v>534</v>
      </c>
      <c r="J13" s="163" t="s">
        <v>3</v>
      </c>
      <c r="K13" s="164" t="s">
        <v>1</v>
      </c>
      <c r="L13" s="164" t="s">
        <v>1</v>
      </c>
      <c r="M13" s="163" t="s">
        <v>3</v>
      </c>
      <c r="N13" s="164" t="s">
        <v>1</v>
      </c>
      <c r="O13" s="164" t="s">
        <v>1</v>
      </c>
    </row>
    <row r="14" spans="1:15" ht="28.8" hidden="1" x14ac:dyDescent="0.3">
      <c r="A14" s="160">
        <v>865</v>
      </c>
      <c r="B14" s="161" t="s">
        <v>545</v>
      </c>
      <c r="C14" s="162" t="s">
        <v>303</v>
      </c>
      <c r="D14" s="162" t="s">
        <v>286</v>
      </c>
      <c r="E14" s="162" t="s">
        <v>295</v>
      </c>
      <c r="F14" s="162" t="s">
        <v>295</v>
      </c>
      <c r="G14" s="162" t="s">
        <v>533</v>
      </c>
      <c r="H14" s="161" t="s">
        <v>316</v>
      </c>
      <c r="I14" s="161" t="s">
        <v>534</v>
      </c>
      <c r="J14" s="163" t="s">
        <v>3</v>
      </c>
      <c r="K14" s="164" t="s">
        <v>1</v>
      </c>
      <c r="L14" s="164" t="s">
        <v>1</v>
      </c>
      <c r="M14" s="163" t="s">
        <v>3</v>
      </c>
      <c r="N14" s="164" t="s">
        <v>1</v>
      </c>
      <c r="O14" s="164" t="s">
        <v>1</v>
      </c>
    </row>
    <row r="15" spans="1:15" ht="28.8" hidden="1" x14ac:dyDescent="0.3">
      <c r="A15" s="160">
        <v>874</v>
      </c>
      <c r="B15" s="161" t="s">
        <v>313</v>
      </c>
      <c r="C15" s="162" t="s">
        <v>303</v>
      </c>
      <c r="D15" s="162" t="s">
        <v>286</v>
      </c>
      <c r="E15" s="162" t="s">
        <v>294</v>
      </c>
      <c r="F15" s="162" t="s">
        <v>294</v>
      </c>
      <c r="G15" s="162" t="s">
        <v>533</v>
      </c>
      <c r="H15" s="161" t="s">
        <v>313</v>
      </c>
      <c r="I15" s="161" t="s">
        <v>534</v>
      </c>
      <c r="J15" s="163" t="s">
        <v>3</v>
      </c>
      <c r="K15" s="164" t="s">
        <v>1</v>
      </c>
      <c r="L15" s="164" t="s">
        <v>1</v>
      </c>
      <c r="M15" s="163" t="s">
        <v>3</v>
      </c>
      <c r="N15" s="164" t="s">
        <v>1</v>
      </c>
      <c r="O15" s="164" t="s">
        <v>1</v>
      </c>
    </row>
    <row r="16" spans="1:15" ht="28.8" hidden="1" x14ac:dyDescent="0.3">
      <c r="A16" s="160">
        <v>877</v>
      </c>
      <c r="B16" s="161" t="s">
        <v>546</v>
      </c>
      <c r="C16" s="162" t="s">
        <v>303</v>
      </c>
      <c r="D16" s="162" t="s">
        <v>285</v>
      </c>
      <c r="E16" s="162" t="s">
        <v>295</v>
      </c>
      <c r="F16" s="162" t="s">
        <v>295</v>
      </c>
      <c r="G16" s="162" t="s">
        <v>533</v>
      </c>
      <c r="H16" s="161" t="s">
        <v>316</v>
      </c>
      <c r="I16" s="161" t="s">
        <v>534</v>
      </c>
      <c r="J16" s="163" t="s">
        <v>3</v>
      </c>
      <c r="K16" s="164" t="s">
        <v>1</v>
      </c>
      <c r="L16" s="164" t="s">
        <v>1</v>
      </c>
      <c r="M16" s="163" t="s">
        <v>3</v>
      </c>
      <c r="N16" s="164" t="s">
        <v>1</v>
      </c>
      <c r="O16" s="164" t="s">
        <v>1</v>
      </c>
    </row>
    <row r="17" spans="1:15" ht="28.8" hidden="1" x14ac:dyDescent="0.3">
      <c r="A17" s="160">
        <v>878</v>
      </c>
      <c r="B17" s="161" t="s">
        <v>547</v>
      </c>
      <c r="C17" s="162" t="s">
        <v>303</v>
      </c>
      <c r="D17" s="162" t="s">
        <v>285</v>
      </c>
      <c r="E17" s="162" t="s">
        <v>295</v>
      </c>
      <c r="F17" s="162" t="s">
        <v>295</v>
      </c>
      <c r="G17" s="162" t="s">
        <v>533</v>
      </c>
      <c r="H17" s="161" t="s">
        <v>317</v>
      </c>
      <c r="I17" s="161" t="s">
        <v>499</v>
      </c>
      <c r="J17" s="163" t="s">
        <v>3</v>
      </c>
      <c r="K17" s="165" t="s">
        <v>535</v>
      </c>
      <c r="L17" s="165" t="s">
        <v>535</v>
      </c>
      <c r="M17" s="166" t="s">
        <v>4</v>
      </c>
      <c r="N17" s="167" t="s">
        <v>498</v>
      </c>
      <c r="O17" s="167" t="s">
        <v>498</v>
      </c>
    </row>
    <row r="18" spans="1:15" ht="28.8" hidden="1" x14ac:dyDescent="0.3">
      <c r="A18" s="160">
        <v>880</v>
      </c>
      <c r="B18" s="161" t="s">
        <v>548</v>
      </c>
      <c r="C18" s="162" t="s">
        <v>303</v>
      </c>
      <c r="D18" s="162" t="s">
        <v>285</v>
      </c>
      <c r="E18" s="162" t="s">
        <v>295</v>
      </c>
      <c r="F18" s="162" t="s">
        <v>295</v>
      </c>
      <c r="G18" s="162" t="s">
        <v>533</v>
      </c>
      <c r="H18" s="161" t="s">
        <v>318</v>
      </c>
      <c r="I18" s="161" t="s">
        <v>534</v>
      </c>
      <c r="J18" s="163" t="s">
        <v>3</v>
      </c>
      <c r="K18" s="164" t="s">
        <v>1</v>
      </c>
      <c r="L18" s="164" t="s">
        <v>1</v>
      </c>
      <c r="M18" s="163" t="s">
        <v>3</v>
      </c>
      <c r="N18" s="164" t="s">
        <v>1</v>
      </c>
      <c r="O18" s="164" t="s">
        <v>1</v>
      </c>
    </row>
    <row r="19" spans="1:15" ht="28.8" hidden="1" x14ac:dyDescent="0.3">
      <c r="A19" s="160">
        <v>881</v>
      </c>
      <c r="B19" s="161" t="s">
        <v>549</v>
      </c>
      <c r="C19" s="162" t="s">
        <v>303</v>
      </c>
      <c r="D19" s="162" t="s">
        <v>285</v>
      </c>
      <c r="E19" s="162" t="s">
        <v>295</v>
      </c>
      <c r="F19" s="162" t="s">
        <v>295</v>
      </c>
      <c r="G19" s="162" t="s">
        <v>533</v>
      </c>
      <c r="H19" s="161" t="s">
        <v>319</v>
      </c>
      <c r="I19" s="161" t="s">
        <v>534</v>
      </c>
      <c r="J19" s="163" t="s">
        <v>3</v>
      </c>
      <c r="K19" s="164" t="s">
        <v>1</v>
      </c>
      <c r="L19" s="164" t="s">
        <v>1</v>
      </c>
      <c r="M19" s="163" t="s">
        <v>3</v>
      </c>
      <c r="N19" s="164" t="s">
        <v>1</v>
      </c>
      <c r="O19" s="164" t="s">
        <v>1</v>
      </c>
    </row>
    <row r="20" spans="1:15" ht="28.8" hidden="1" x14ac:dyDescent="0.3">
      <c r="A20" s="160">
        <v>887</v>
      </c>
      <c r="B20" s="161" t="s">
        <v>550</v>
      </c>
      <c r="C20" s="162" t="s">
        <v>303</v>
      </c>
      <c r="D20" s="162" t="s">
        <v>285</v>
      </c>
      <c r="E20" s="162" t="s">
        <v>295</v>
      </c>
      <c r="F20" s="162" t="s">
        <v>295</v>
      </c>
      <c r="G20" s="162" t="s">
        <v>533</v>
      </c>
      <c r="H20" s="161" t="s">
        <v>318</v>
      </c>
      <c r="I20" s="161" t="s">
        <v>534</v>
      </c>
      <c r="J20" s="163" t="s">
        <v>3</v>
      </c>
      <c r="K20" s="164" t="s">
        <v>1</v>
      </c>
      <c r="L20" s="164" t="s">
        <v>1</v>
      </c>
      <c r="M20" s="163" t="s">
        <v>3</v>
      </c>
      <c r="N20" s="164" t="s">
        <v>1</v>
      </c>
      <c r="O20" s="164" t="s">
        <v>1</v>
      </c>
    </row>
    <row r="21" spans="1:15" ht="28.8" hidden="1" x14ac:dyDescent="0.3">
      <c r="A21" s="160">
        <v>889</v>
      </c>
      <c r="B21" s="161" t="s">
        <v>551</v>
      </c>
      <c r="C21" s="162" t="s">
        <v>303</v>
      </c>
      <c r="D21" s="162" t="s">
        <v>285</v>
      </c>
      <c r="E21" s="162" t="s">
        <v>295</v>
      </c>
      <c r="F21" s="162" t="s">
        <v>295</v>
      </c>
      <c r="G21" s="162" t="s">
        <v>533</v>
      </c>
      <c r="H21" s="161" t="s">
        <v>317</v>
      </c>
      <c r="I21" s="161" t="s">
        <v>534</v>
      </c>
      <c r="J21" s="163" t="s">
        <v>3</v>
      </c>
      <c r="K21" s="164" t="s">
        <v>1</v>
      </c>
      <c r="L21" s="164" t="s">
        <v>1</v>
      </c>
      <c r="M21" s="163" t="s">
        <v>3</v>
      </c>
      <c r="N21" s="164" t="s">
        <v>1</v>
      </c>
      <c r="O21" s="164" t="s">
        <v>1</v>
      </c>
    </row>
    <row r="22" spans="1:15" ht="28.8" hidden="1" x14ac:dyDescent="0.3">
      <c r="A22" s="160">
        <v>890</v>
      </c>
      <c r="B22" s="161" t="s">
        <v>552</v>
      </c>
      <c r="C22" s="162" t="s">
        <v>303</v>
      </c>
      <c r="D22" s="162" t="s">
        <v>285</v>
      </c>
      <c r="E22" s="162" t="s">
        <v>295</v>
      </c>
      <c r="F22" s="162" t="s">
        <v>295</v>
      </c>
      <c r="G22" s="162" t="s">
        <v>533</v>
      </c>
      <c r="H22" s="161" t="s">
        <v>317</v>
      </c>
      <c r="I22" s="161" t="s">
        <v>534</v>
      </c>
      <c r="J22" s="163" t="s">
        <v>3</v>
      </c>
      <c r="K22" s="164" t="s">
        <v>1</v>
      </c>
      <c r="L22" s="164" t="s">
        <v>1</v>
      </c>
      <c r="M22" s="163" t="s">
        <v>3</v>
      </c>
      <c r="N22" s="164" t="s">
        <v>1</v>
      </c>
      <c r="O22" s="164" t="s">
        <v>1</v>
      </c>
    </row>
    <row r="23" spans="1:15" ht="28.8" hidden="1" x14ac:dyDescent="0.3">
      <c r="A23" s="160">
        <v>879</v>
      </c>
      <c r="B23" s="161" t="s">
        <v>37</v>
      </c>
      <c r="C23" s="162" t="s">
        <v>303</v>
      </c>
      <c r="D23" s="162" t="s">
        <v>285</v>
      </c>
      <c r="E23" s="162" t="s">
        <v>295</v>
      </c>
      <c r="F23" s="162" t="s">
        <v>295</v>
      </c>
      <c r="G23" s="162" t="s">
        <v>533</v>
      </c>
      <c r="H23" s="161" t="s">
        <v>318</v>
      </c>
      <c r="I23" s="161" t="s">
        <v>534</v>
      </c>
      <c r="J23" s="163" t="s">
        <v>3</v>
      </c>
      <c r="K23" s="164" t="s">
        <v>1</v>
      </c>
      <c r="L23" s="164" t="s">
        <v>1</v>
      </c>
      <c r="M23" s="163" t="s">
        <v>3</v>
      </c>
      <c r="N23" s="164" t="s">
        <v>1</v>
      </c>
      <c r="O23" s="164" t="s">
        <v>1</v>
      </c>
    </row>
    <row r="24" spans="1:15" ht="28.8" hidden="1" x14ac:dyDescent="0.3">
      <c r="A24" s="160">
        <v>655</v>
      </c>
      <c r="B24" s="161" t="s">
        <v>553</v>
      </c>
      <c r="C24" s="162" t="s">
        <v>303</v>
      </c>
      <c r="D24" s="162" t="s">
        <v>285</v>
      </c>
      <c r="E24" s="162" t="s">
        <v>291</v>
      </c>
      <c r="F24" s="162" t="s">
        <v>291</v>
      </c>
      <c r="G24" s="162" t="s">
        <v>533</v>
      </c>
      <c r="H24" s="161" t="s">
        <v>308</v>
      </c>
      <c r="I24" s="161" t="s">
        <v>534</v>
      </c>
      <c r="J24" s="163" t="s">
        <v>3</v>
      </c>
      <c r="K24" s="164" t="s">
        <v>1</v>
      </c>
      <c r="L24" s="164" t="s">
        <v>1</v>
      </c>
      <c r="M24" s="163" t="s">
        <v>3</v>
      </c>
      <c r="N24" s="164" t="s">
        <v>1</v>
      </c>
      <c r="O24" s="164" t="s">
        <v>1</v>
      </c>
    </row>
    <row r="25" spans="1:15" ht="28.8" hidden="1" x14ac:dyDescent="0.3">
      <c r="A25" s="160">
        <v>601</v>
      </c>
      <c r="B25" s="161" t="s">
        <v>554</v>
      </c>
      <c r="C25" s="162" t="s">
        <v>303</v>
      </c>
      <c r="D25" s="162" t="s">
        <v>285</v>
      </c>
      <c r="E25" s="162" t="s">
        <v>290</v>
      </c>
      <c r="F25" s="162" t="s">
        <v>290</v>
      </c>
      <c r="G25" s="162" t="s">
        <v>533</v>
      </c>
      <c r="H25" s="161" t="s">
        <v>305</v>
      </c>
      <c r="I25" s="161" t="s">
        <v>534</v>
      </c>
      <c r="J25" s="163" t="s">
        <v>3</v>
      </c>
      <c r="K25" s="164" t="s">
        <v>1</v>
      </c>
      <c r="L25" s="164" t="s">
        <v>1</v>
      </c>
      <c r="M25" s="163" t="s">
        <v>3</v>
      </c>
      <c r="N25" s="164" t="s">
        <v>1</v>
      </c>
      <c r="O25" s="165" t="s">
        <v>535</v>
      </c>
    </row>
    <row r="26" spans="1:15" ht="28.8" hidden="1" x14ac:dyDescent="0.3">
      <c r="A26" s="160">
        <v>896</v>
      </c>
      <c r="B26" s="161" t="s">
        <v>555</v>
      </c>
      <c r="C26" s="162" t="s">
        <v>303</v>
      </c>
      <c r="D26" s="162" t="s">
        <v>285</v>
      </c>
      <c r="E26" s="162" t="s">
        <v>295</v>
      </c>
      <c r="F26" s="162" t="s">
        <v>295</v>
      </c>
      <c r="G26" s="162" t="s">
        <v>533</v>
      </c>
      <c r="H26" s="161" t="s">
        <v>317</v>
      </c>
      <c r="I26" s="161" t="s">
        <v>534</v>
      </c>
      <c r="J26" s="163" t="s">
        <v>3</v>
      </c>
      <c r="K26" s="164" t="s">
        <v>1</v>
      </c>
      <c r="L26" s="164" t="s">
        <v>1</v>
      </c>
      <c r="M26" s="163" t="s">
        <v>3</v>
      </c>
      <c r="N26" s="164" t="s">
        <v>1</v>
      </c>
      <c r="O26" s="164" t="s">
        <v>1</v>
      </c>
    </row>
    <row r="27" spans="1:15" ht="28.8" hidden="1" x14ac:dyDescent="0.3">
      <c r="A27" s="160">
        <v>723</v>
      </c>
      <c r="B27" s="161" t="s">
        <v>556</v>
      </c>
      <c r="C27" s="162" t="s">
        <v>303</v>
      </c>
      <c r="D27" s="162" t="s">
        <v>285</v>
      </c>
      <c r="E27" s="162" t="s">
        <v>292</v>
      </c>
      <c r="F27" s="162" t="s">
        <v>292</v>
      </c>
      <c r="G27" s="162" t="s">
        <v>533</v>
      </c>
      <c r="H27" s="161" t="s">
        <v>310</v>
      </c>
      <c r="I27" s="161" t="s">
        <v>534</v>
      </c>
      <c r="J27" s="163" t="s">
        <v>3</v>
      </c>
      <c r="K27" s="164" t="s">
        <v>1</v>
      </c>
      <c r="L27" s="164" t="s">
        <v>1</v>
      </c>
      <c r="M27" s="163" t="s">
        <v>3</v>
      </c>
      <c r="N27" s="164" t="s">
        <v>1</v>
      </c>
      <c r="O27" s="164" t="s">
        <v>1</v>
      </c>
    </row>
    <row r="28" spans="1:15" ht="28.8" hidden="1" x14ac:dyDescent="0.3">
      <c r="A28" s="160">
        <v>897</v>
      </c>
      <c r="B28" s="161" t="s">
        <v>557</v>
      </c>
      <c r="C28" s="162" t="s">
        <v>303</v>
      </c>
      <c r="D28" s="162" t="s">
        <v>285</v>
      </c>
      <c r="E28" s="162" t="s">
        <v>295</v>
      </c>
      <c r="F28" s="162" t="s">
        <v>295</v>
      </c>
      <c r="G28" s="162" t="s">
        <v>533</v>
      </c>
      <c r="H28" s="161" t="s">
        <v>317</v>
      </c>
      <c r="I28" s="161" t="s">
        <v>499</v>
      </c>
      <c r="J28" s="163" t="s">
        <v>3</v>
      </c>
      <c r="K28" s="164" t="s">
        <v>1</v>
      </c>
      <c r="L28" s="165" t="s">
        <v>535</v>
      </c>
      <c r="M28" s="166" t="s">
        <v>4</v>
      </c>
      <c r="N28" s="164" t="s">
        <v>1</v>
      </c>
      <c r="O28" s="167" t="s">
        <v>498</v>
      </c>
    </row>
    <row r="29" spans="1:15" ht="28.8" hidden="1" x14ac:dyDescent="0.3">
      <c r="A29" s="160">
        <v>899</v>
      </c>
      <c r="B29" s="161" t="s">
        <v>558</v>
      </c>
      <c r="C29" s="162" t="s">
        <v>303</v>
      </c>
      <c r="D29" s="162" t="s">
        <v>285</v>
      </c>
      <c r="E29" s="162" t="s">
        <v>295</v>
      </c>
      <c r="F29" s="162" t="s">
        <v>295</v>
      </c>
      <c r="G29" s="162" t="s">
        <v>533</v>
      </c>
      <c r="H29" s="161" t="s">
        <v>319</v>
      </c>
      <c r="I29" s="161" t="s">
        <v>534</v>
      </c>
      <c r="J29" s="163" t="s">
        <v>3</v>
      </c>
      <c r="K29" s="164" t="s">
        <v>1</v>
      </c>
      <c r="L29" s="164" t="s">
        <v>1</v>
      </c>
      <c r="M29" s="163" t="s">
        <v>3</v>
      </c>
      <c r="N29" s="164" t="s">
        <v>1</v>
      </c>
      <c r="O29" s="164" t="s">
        <v>1</v>
      </c>
    </row>
    <row r="30" spans="1:15" ht="28.8" hidden="1" x14ac:dyDescent="0.3">
      <c r="A30" s="160">
        <v>860</v>
      </c>
      <c r="B30" s="161" t="s">
        <v>559</v>
      </c>
      <c r="C30" s="162" t="s">
        <v>303</v>
      </c>
      <c r="D30" s="162" t="s">
        <v>285</v>
      </c>
      <c r="E30" s="162" t="s">
        <v>295</v>
      </c>
      <c r="F30" s="162" t="s">
        <v>295</v>
      </c>
      <c r="G30" s="162" t="s">
        <v>533</v>
      </c>
      <c r="H30" s="161" t="s">
        <v>316</v>
      </c>
      <c r="I30" s="161" t="s">
        <v>534</v>
      </c>
      <c r="J30" s="163" t="s">
        <v>3</v>
      </c>
      <c r="K30" s="164" t="s">
        <v>1</v>
      </c>
      <c r="L30" s="164" t="s">
        <v>1</v>
      </c>
      <c r="M30" s="163" t="s">
        <v>3</v>
      </c>
      <c r="N30" s="164" t="s">
        <v>1</v>
      </c>
      <c r="O30" s="164" t="s">
        <v>1</v>
      </c>
    </row>
    <row r="31" spans="1:15" ht="28.8" hidden="1" x14ac:dyDescent="0.3">
      <c r="A31" s="160">
        <v>615</v>
      </c>
      <c r="B31" s="161" t="s">
        <v>560</v>
      </c>
      <c r="C31" s="162" t="s">
        <v>303</v>
      </c>
      <c r="D31" s="162" t="s">
        <v>285</v>
      </c>
      <c r="E31" s="162" t="s">
        <v>290</v>
      </c>
      <c r="F31" s="162" t="s">
        <v>290</v>
      </c>
      <c r="G31" s="162" t="s">
        <v>533</v>
      </c>
      <c r="H31" s="161" t="s">
        <v>306</v>
      </c>
      <c r="I31" s="161" t="s">
        <v>499</v>
      </c>
      <c r="J31" s="163" t="s">
        <v>3</v>
      </c>
      <c r="K31" s="164" t="s">
        <v>1</v>
      </c>
      <c r="L31" s="165" t="s">
        <v>535</v>
      </c>
      <c r="M31" s="166" t="s">
        <v>4</v>
      </c>
      <c r="N31" s="164" t="s">
        <v>1</v>
      </c>
      <c r="O31" s="168" t="s">
        <v>362</v>
      </c>
    </row>
    <row r="32" spans="1:15" ht="28.8" hidden="1" x14ac:dyDescent="0.3">
      <c r="A32" s="160">
        <v>861</v>
      </c>
      <c r="B32" s="161" t="s">
        <v>561</v>
      </c>
      <c r="C32" s="162" t="s">
        <v>303</v>
      </c>
      <c r="D32" s="162" t="s">
        <v>285</v>
      </c>
      <c r="E32" s="162" t="s">
        <v>295</v>
      </c>
      <c r="F32" s="162" t="s">
        <v>295</v>
      </c>
      <c r="G32" s="162" t="s">
        <v>533</v>
      </c>
      <c r="H32" s="161" t="s">
        <v>318</v>
      </c>
      <c r="I32" s="161" t="s">
        <v>534</v>
      </c>
      <c r="J32" s="163" t="s">
        <v>3</v>
      </c>
      <c r="K32" s="164" t="s">
        <v>1</v>
      </c>
      <c r="L32" s="164" t="s">
        <v>1</v>
      </c>
      <c r="M32" s="163" t="s">
        <v>3</v>
      </c>
      <c r="N32" s="164" t="s">
        <v>1</v>
      </c>
      <c r="O32" s="164" t="s">
        <v>1</v>
      </c>
    </row>
    <row r="33" spans="1:15" ht="28.8" hidden="1" x14ac:dyDescent="0.3">
      <c r="A33" s="160">
        <v>862</v>
      </c>
      <c r="B33" s="161" t="s">
        <v>562</v>
      </c>
      <c r="C33" s="162" t="s">
        <v>303</v>
      </c>
      <c r="D33" s="162" t="s">
        <v>285</v>
      </c>
      <c r="E33" s="162" t="s">
        <v>295</v>
      </c>
      <c r="F33" s="162" t="s">
        <v>295</v>
      </c>
      <c r="G33" s="162" t="s">
        <v>533</v>
      </c>
      <c r="H33" s="161" t="s">
        <v>316</v>
      </c>
      <c r="I33" s="161" t="s">
        <v>534</v>
      </c>
      <c r="J33" s="163" t="s">
        <v>3</v>
      </c>
      <c r="K33" s="164" t="s">
        <v>1</v>
      </c>
      <c r="L33" s="164" t="s">
        <v>1</v>
      </c>
      <c r="M33" s="163" t="s">
        <v>3</v>
      </c>
      <c r="N33" s="164" t="s">
        <v>1</v>
      </c>
      <c r="O33" s="164" t="s">
        <v>1</v>
      </c>
    </row>
    <row r="34" spans="1:15" ht="28.8" hidden="1" x14ac:dyDescent="0.3">
      <c r="A34" s="160">
        <v>733</v>
      </c>
      <c r="B34" s="161" t="s">
        <v>563</v>
      </c>
      <c r="C34" s="162" t="s">
        <v>303</v>
      </c>
      <c r="D34" s="162" t="s">
        <v>285</v>
      </c>
      <c r="E34" s="162" t="s">
        <v>292</v>
      </c>
      <c r="F34" s="162" t="s">
        <v>292</v>
      </c>
      <c r="G34" s="162" t="s">
        <v>533</v>
      </c>
      <c r="H34" s="161" t="s">
        <v>309</v>
      </c>
      <c r="I34" s="161" t="s">
        <v>534</v>
      </c>
      <c r="J34" s="163" t="s">
        <v>3</v>
      </c>
      <c r="K34" s="164" t="s">
        <v>1</v>
      </c>
      <c r="L34" s="164" t="s">
        <v>1</v>
      </c>
      <c r="M34" s="163" t="s">
        <v>3</v>
      </c>
      <c r="N34" s="164" t="s">
        <v>1</v>
      </c>
      <c r="O34" s="164" t="s">
        <v>1</v>
      </c>
    </row>
    <row r="35" spans="1:15" ht="28.8" hidden="1" x14ac:dyDescent="0.3">
      <c r="A35" s="160">
        <v>735</v>
      </c>
      <c r="B35" s="161" t="s">
        <v>564</v>
      </c>
      <c r="C35" s="162" t="s">
        <v>303</v>
      </c>
      <c r="D35" s="162" t="s">
        <v>285</v>
      </c>
      <c r="E35" s="162" t="s">
        <v>292</v>
      </c>
      <c r="F35" s="162" t="s">
        <v>292</v>
      </c>
      <c r="G35" s="162" t="s">
        <v>533</v>
      </c>
      <c r="H35" s="161" t="s">
        <v>309</v>
      </c>
      <c r="I35" s="161" t="s">
        <v>499</v>
      </c>
      <c r="J35" s="163" t="s">
        <v>3</v>
      </c>
      <c r="K35" s="164" t="s">
        <v>1</v>
      </c>
      <c r="L35" s="165" t="s">
        <v>535</v>
      </c>
      <c r="M35" s="166" t="s">
        <v>4</v>
      </c>
      <c r="N35" s="164" t="s">
        <v>1</v>
      </c>
      <c r="O35" s="167" t="s">
        <v>498</v>
      </c>
    </row>
    <row r="36" spans="1:15" ht="28.8" hidden="1" x14ac:dyDescent="0.3">
      <c r="A36" s="160">
        <v>599</v>
      </c>
      <c r="B36" s="161" t="s">
        <v>565</v>
      </c>
      <c r="C36" s="162" t="s">
        <v>303</v>
      </c>
      <c r="D36" s="162" t="s">
        <v>285</v>
      </c>
      <c r="E36" s="162" t="s">
        <v>290</v>
      </c>
      <c r="F36" s="162" t="s">
        <v>290</v>
      </c>
      <c r="G36" s="162" t="s">
        <v>533</v>
      </c>
      <c r="H36" s="161" t="s">
        <v>307</v>
      </c>
      <c r="I36" s="161" t="s">
        <v>534</v>
      </c>
      <c r="J36" s="163" t="s">
        <v>3</v>
      </c>
      <c r="K36" s="164" t="s">
        <v>1</v>
      </c>
      <c r="L36" s="164" t="s">
        <v>1</v>
      </c>
      <c r="M36" s="163" t="s">
        <v>3</v>
      </c>
      <c r="N36" s="164" t="s">
        <v>1</v>
      </c>
      <c r="O36" s="164" t="s">
        <v>1</v>
      </c>
    </row>
    <row r="37" spans="1:15" ht="28.8" hidden="1" x14ac:dyDescent="0.3">
      <c r="A37" s="160">
        <v>866</v>
      </c>
      <c r="B37" s="161" t="s">
        <v>566</v>
      </c>
      <c r="C37" s="162" t="s">
        <v>303</v>
      </c>
      <c r="D37" s="162" t="s">
        <v>285</v>
      </c>
      <c r="E37" s="162" t="s">
        <v>295</v>
      </c>
      <c r="F37" s="162" t="s">
        <v>295</v>
      </c>
      <c r="G37" s="162" t="s">
        <v>533</v>
      </c>
      <c r="H37" s="161" t="s">
        <v>318</v>
      </c>
      <c r="I37" s="161" t="s">
        <v>534</v>
      </c>
      <c r="J37" s="163" t="s">
        <v>3</v>
      </c>
      <c r="K37" s="164" t="s">
        <v>1</v>
      </c>
      <c r="L37" s="164" t="s">
        <v>1</v>
      </c>
      <c r="M37" s="163" t="s">
        <v>3</v>
      </c>
      <c r="N37" s="164" t="s">
        <v>1</v>
      </c>
      <c r="O37" s="164" t="s">
        <v>1</v>
      </c>
    </row>
    <row r="38" spans="1:15" ht="28.8" hidden="1" x14ac:dyDescent="0.3">
      <c r="A38" s="160">
        <v>670</v>
      </c>
      <c r="B38" s="161" t="s">
        <v>567</v>
      </c>
      <c r="C38" s="162" t="s">
        <v>288</v>
      </c>
      <c r="D38" s="162" t="s">
        <v>288</v>
      </c>
      <c r="E38" s="162" t="s">
        <v>291</v>
      </c>
      <c r="F38" s="162" t="s">
        <v>291</v>
      </c>
      <c r="G38" s="162" t="s">
        <v>533</v>
      </c>
      <c r="H38" s="161" t="s">
        <v>321</v>
      </c>
      <c r="I38" s="161" t="s">
        <v>499</v>
      </c>
      <c r="J38" s="163" t="s">
        <v>3</v>
      </c>
      <c r="K38" s="164" t="s">
        <v>1</v>
      </c>
      <c r="L38" s="165" t="s">
        <v>535</v>
      </c>
      <c r="M38" s="166" t="s">
        <v>4</v>
      </c>
      <c r="N38" s="164" t="s">
        <v>1</v>
      </c>
      <c r="O38" s="167" t="s">
        <v>498</v>
      </c>
    </row>
    <row r="39" spans="1:15" ht="28.8" hidden="1" x14ac:dyDescent="0.3">
      <c r="A39" s="160">
        <v>650</v>
      </c>
      <c r="B39" s="161" t="s">
        <v>568</v>
      </c>
      <c r="C39" s="162" t="s">
        <v>303</v>
      </c>
      <c r="D39" s="162" t="s">
        <v>287</v>
      </c>
      <c r="E39" s="162" t="s">
        <v>291</v>
      </c>
      <c r="F39" s="162" t="s">
        <v>291</v>
      </c>
      <c r="G39" s="162" t="s">
        <v>533</v>
      </c>
      <c r="H39" s="161" t="s">
        <v>330</v>
      </c>
      <c r="I39" s="161" t="s">
        <v>569</v>
      </c>
      <c r="J39" s="166" t="s">
        <v>4</v>
      </c>
      <c r="K39" s="164" t="s">
        <v>1</v>
      </c>
      <c r="L39" s="168" t="s">
        <v>362</v>
      </c>
      <c r="M39" s="163" t="s">
        <v>3</v>
      </c>
      <c r="N39" s="164" t="s">
        <v>1</v>
      </c>
      <c r="O39" s="164" t="s">
        <v>1</v>
      </c>
    </row>
    <row r="40" spans="1:15" ht="28.8" hidden="1" x14ac:dyDescent="0.3">
      <c r="A40" s="160">
        <v>649</v>
      </c>
      <c r="B40" s="161" t="s">
        <v>570</v>
      </c>
      <c r="C40" s="162" t="s">
        <v>303</v>
      </c>
      <c r="D40" s="162" t="s">
        <v>287</v>
      </c>
      <c r="E40" s="162" t="s">
        <v>291</v>
      </c>
      <c r="F40" s="162" t="s">
        <v>291</v>
      </c>
      <c r="G40" s="162" t="s">
        <v>533</v>
      </c>
      <c r="H40" s="161" t="s">
        <v>321</v>
      </c>
      <c r="I40" s="161" t="s">
        <v>534</v>
      </c>
      <c r="J40" s="166" t="s">
        <v>4</v>
      </c>
      <c r="K40" s="167" t="s">
        <v>498</v>
      </c>
      <c r="L40" s="167" t="s">
        <v>498</v>
      </c>
      <c r="M40" s="166" t="s">
        <v>4</v>
      </c>
      <c r="N40" s="167" t="s">
        <v>498</v>
      </c>
      <c r="O40" s="167" t="s">
        <v>498</v>
      </c>
    </row>
    <row r="41" spans="1:15" ht="19.2" hidden="1" x14ac:dyDescent="0.3">
      <c r="A41" s="160">
        <v>692</v>
      </c>
      <c r="B41" s="161" t="s">
        <v>339</v>
      </c>
      <c r="C41" s="162" t="s">
        <v>303</v>
      </c>
      <c r="D41" s="162" t="s">
        <v>287</v>
      </c>
      <c r="E41" s="162" t="s">
        <v>292</v>
      </c>
      <c r="F41" s="162" t="s">
        <v>292</v>
      </c>
      <c r="G41" s="162" t="s">
        <v>533</v>
      </c>
      <c r="H41" s="161" t="s">
        <v>339</v>
      </c>
      <c r="I41" s="161" t="s">
        <v>534</v>
      </c>
      <c r="J41" s="166" t="s">
        <v>4</v>
      </c>
      <c r="K41" s="167" t="s">
        <v>498</v>
      </c>
      <c r="L41" s="167" t="s">
        <v>498</v>
      </c>
      <c r="M41" s="166" t="s">
        <v>4</v>
      </c>
      <c r="N41" s="167" t="s">
        <v>498</v>
      </c>
      <c r="O41" s="167" t="s">
        <v>498</v>
      </c>
    </row>
    <row r="42" spans="1:15" ht="28.8" hidden="1" x14ac:dyDescent="0.3">
      <c r="A42" s="160">
        <v>604</v>
      </c>
      <c r="B42" s="161" t="s">
        <v>571</v>
      </c>
      <c r="C42" s="162" t="s">
        <v>303</v>
      </c>
      <c r="D42" s="162" t="s">
        <v>287</v>
      </c>
      <c r="E42" s="162" t="s">
        <v>290</v>
      </c>
      <c r="F42" s="162" t="s">
        <v>290</v>
      </c>
      <c r="G42" s="162" t="s">
        <v>533</v>
      </c>
      <c r="H42" s="161" t="s">
        <v>325</v>
      </c>
      <c r="I42" s="161" t="s">
        <v>499</v>
      </c>
      <c r="J42" s="166" t="s">
        <v>4</v>
      </c>
      <c r="K42" s="167" t="s">
        <v>498</v>
      </c>
      <c r="L42" s="167" t="s">
        <v>498</v>
      </c>
      <c r="M42" s="169" t="s">
        <v>5</v>
      </c>
      <c r="N42" s="167" t="s">
        <v>498</v>
      </c>
      <c r="O42" s="167" t="s">
        <v>498</v>
      </c>
    </row>
    <row r="43" spans="1:15" ht="19.2" hidden="1" x14ac:dyDescent="0.3">
      <c r="A43" s="160">
        <v>566</v>
      </c>
      <c r="B43" s="161" t="s">
        <v>572</v>
      </c>
      <c r="C43" s="162" t="s">
        <v>303</v>
      </c>
      <c r="D43" s="162" t="s">
        <v>286</v>
      </c>
      <c r="E43" s="162" t="s">
        <v>290</v>
      </c>
      <c r="F43" s="162" t="s">
        <v>290</v>
      </c>
      <c r="G43" s="162" t="s">
        <v>533</v>
      </c>
      <c r="H43" s="161" t="s">
        <v>307</v>
      </c>
      <c r="I43" s="161" t="s">
        <v>534</v>
      </c>
      <c r="J43" s="166" t="s">
        <v>4</v>
      </c>
      <c r="K43" s="165" t="s">
        <v>535</v>
      </c>
      <c r="L43" s="167" t="s">
        <v>498</v>
      </c>
      <c r="M43" s="166" t="s">
        <v>4</v>
      </c>
      <c r="N43" s="167" t="s">
        <v>498</v>
      </c>
      <c r="O43" s="167" t="s">
        <v>498</v>
      </c>
    </row>
    <row r="44" spans="1:15" ht="28.8" hidden="1" x14ac:dyDescent="0.3">
      <c r="A44" s="160">
        <v>754</v>
      </c>
      <c r="B44" s="161" t="s">
        <v>573</v>
      </c>
      <c r="C44" s="162" t="s">
        <v>303</v>
      </c>
      <c r="D44" s="162" t="s">
        <v>286</v>
      </c>
      <c r="E44" s="162" t="s">
        <v>297</v>
      </c>
      <c r="F44" s="162" t="s">
        <v>297</v>
      </c>
      <c r="G44" s="162" t="s">
        <v>533</v>
      </c>
      <c r="H44" s="161" t="s">
        <v>340</v>
      </c>
      <c r="I44" s="161" t="s">
        <v>569</v>
      </c>
      <c r="J44" s="166" t="s">
        <v>4</v>
      </c>
      <c r="K44" s="164" t="s">
        <v>1</v>
      </c>
      <c r="L44" s="168" t="s">
        <v>362</v>
      </c>
      <c r="M44" s="163" t="s">
        <v>3</v>
      </c>
      <c r="N44" s="164" t="s">
        <v>1</v>
      </c>
      <c r="O44" s="165" t="s">
        <v>535</v>
      </c>
    </row>
    <row r="45" spans="1:15" ht="28.8" hidden="1" x14ac:dyDescent="0.3">
      <c r="A45" s="160">
        <v>885</v>
      </c>
      <c r="B45" s="161" t="s">
        <v>574</v>
      </c>
      <c r="C45" s="162" t="s">
        <v>303</v>
      </c>
      <c r="D45" s="162" t="s">
        <v>286</v>
      </c>
      <c r="E45" s="162" t="s">
        <v>295</v>
      </c>
      <c r="F45" s="162" t="s">
        <v>295</v>
      </c>
      <c r="G45" s="162" t="s">
        <v>533</v>
      </c>
      <c r="H45" s="161" t="s">
        <v>350</v>
      </c>
      <c r="I45" s="161" t="s">
        <v>534</v>
      </c>
      <c r="J45" s="166" t="s">
        <v>4</v>
      </c>
      <c r="K45" s="164" t="s">
        <v>1</v>
      </c>
      <c r="L45" s="167" t="s">
        <v>498</v>
      </c>
      <c r="M45" s="166" t="s">
        <v>4</v>
      </c>
      <c r="N45" s="164" t="s">
        <v>1</v>
      </c>
      <c r="O45" s="168" t="s">
        <v>362</v>
      </c>
    </row>
    <row r="46" spans="1:15" ht="28.8" hidden="1" x14ac:dyDescent="0.3">
      <c r="A46" s="160">
        <v>811</v>
      </c>
      <c r="B46" s="161" t="s">
        <v>575</v>
      </c>
      <c r="C46" s="162" t="s">
        <v>303</v>
      </c>
      <c r="D46" s="162" t="s">
        <v>286</v>
      </c>
      <c r="E46" s="162" t="s">
        <v>298</v>
      </c>
      <c r="F46" s="162" t="s">
        <v>298</v>
      </c>
      <c r="G46" s="162" t="s">
        <v>533</v>
      </c>
      <c r="H46" s="161" t="s">
        <v>347</v>
      </c>
      <c r="I46" s="161" t="s">
        <v>534</v>
      </c>
      <c r="J46" s="166" t="s">
        <v>4</v>
      </c>
      <c r="K46" s="164" t="s">
        <v>1</v>
      </c>
      <c r="L46" s="167" t="s">
        <v>498</v>
      </c>
      <c r="M46" s="166" t="s">
        <v>4</v>
      </c>
      <c r="N46" s="164" t="s">
        <v>1</v>
      </c>
      <c r="O46" s="167" t="s">
        <v>498</v>
      </c>
    </row>
    <row r="47" spans="1:15" ht="19.2" hidden="1" x14ac:dyDescent="0.3">
      <c r="A47" s="160">
        <v>790</v>
      </c>
      <c r="B47" s="161" t="s">
        <v>576</v>
      </c>
      <c r="C47" s="162" t="s">
        <v>303</v>
      </c>
      <c r="D47" s="162" t="s">
        <v>286</v>
      </c>
      <c r="E47" s="162" t="s">
        <v>293</v>
      </c>
      <c r="F47" s="162" t="s">
        <v>293</v>
      </c>
      <c r="G47" s="162" t="s">
        <v>533</v>
      </c>
      <c r="H47" s="161" t="s">
        <v>345</v>
      </c>
      <c r="I47" s="161" t="s">
        <v>534</v>
      </c>
      <c r="J47" s="166" t="s">
        <v>4</v>
      </c>
      <c r="K47" s="164" t="s">
        <v>1</v>
      </c>
      <c r="L47" s="167" t="s">
        <v>498</v>
      </c>
      <c r="M47" s="166" t="s">
        <v>4</v>
      </c>
      <c r="N47" s="164" t="s">
        <v>1</v>
      </c>
      <c r="O47" s="168" t="s">
        <v>362</v>
      </c>
    </row>
    <row r="48" spans="1:15" ht="19.2" hidden="1" x14ac:dyDescent="0.3">
      <c r="A48" s="160">
        <v>725</v>
      </c>
      <c r="B48" s="161" t="s">
        <v>577</v>
      </c>
      <c r="C48" s="162" t="s">
        <v>303</v>
      </c>
      <c r="D48" s="162" t="s">
        <v>286</v>
      </c>
      <c r="E48" s="162" t="s">
        <v>292</v>
      </c>
      <c r="F48" s="162" t="s">
        <v>292</v>
      </c>
      <c r="G48" s="162" t="s">
        <v>533</v>
      </c>
      <c r="H48" s="161" t="s">
        <v>333</v>
      </c>
      <c r="I48" s="161" t="s">
        <v>499</v>
      </c>
      <c r="J48" s="166" t="s">
        <v>4</v>
      </c>
      <c r="K48" s="167" t="s">
        <v>498</v>
      </c>
      <c r="L48" s="167" t="s">
        <v>498</v>
      </c>
      <c r="M48" s="169" t="s">
        <v>5</v>
      </c>
      <c r="N48" s="168" t="s">
        <v>362</v>
      </c>
      <c r="O48" s="167" t="s">
        <v>498</v>
      </c>
    </row>
    <row r="49" spans="1:15" ht="19.2" hidden="1" x14ac:dyDescent="0.3">
      <c r="A49" s="160">
        <v>700</v>
      </c>
      <c r="B49" s="161" t="s">
        <v>578</v>
      </c>
      <c r="C49" s="162" t="s">
        <v>303</v>
      </c>
      <c r="D49" s="162" t="s">
        <v>286</v>
      </c>
      <c r="E49" s="162" t="s">
        <v>292</v>
      </c>
      <c r="F49" s="162" t="s">
        <v>292</v>
      </c>
      <c r="G49" s="162" t="s">
        <v>533</v>
      </c>
      <c r="H49" s="161" t="s">
        <v>337</v>
      </c>
      <c r="I49" s="161" t="s">
        <v>534</v>
      </c>
      <c r="J49" s="166" t="s">
        <v>4</v>
      </c>
      <c r="K49" s="165" t="s">
        <v>535</v>
      </c>
      <c r="L49" s="167" t="s">
        <v>498</v>
      </c>
      <c r="M49" s="166" t="s">
        <v>4</v>
      </c>
      <c r="N49" s="167" t="s">
        <v>498</v>
      </c>
      <c r="O49" s="167" t="s">
        <v>498</v>
      </c>
    </row>
    <row r="50" spans="1:15" ht="28.8" hidden="1" x14ac:dyDescent="0.3">
      <c r="A50" s="160">
        <v>842</v>
      </c>
      <c r="B50" s="161" t="s">
        <v>579</v>
      </c>
      <c r="C50" s="162" t="s">
        <v>303</v>
      </c>
      <c r="D50" s="162" t="s">
        <v>286</v>
      </c>
      <c r="E50" s="162" t="s">
        <v>294</v>
      </c>
      <c r="F50" s="162" t="s">
        <v>294</v>
      </c>
      <c r="G50" s="162" t="s">
        <v>533</v>
      </c>
      <c r="H50" s="161" t="s">
        <v>348</v>
      </c>
      <c r="I50" s="161" t="s">
        <v>534</v>
      </c>
      <c r="J50" s="166" t="s">
        <v>4</v>
      </c>
      <c r="K50" s="164" t="s">
        <v>1</v>
      </c>
      <c r="L50" s="167" t="s">
        <v>498</v>
      </c>
      <c r="M50" s="166" t="s">
        <v>4</v>
      </c>
      <c r="N50" s="164" t="s">
        <v>1</v>
      </c>
      <c r="O50" s="168" t="s">
        <v>362</v>
      </c>
    </row>
    <row r="51" spans="1:15" ht="19.2" hidden="1" x14ac:dyDescent="0.3">
      <c r="A51" s="160">
        <v>621</v>
      </c>
      <c r="B51" s="161" t="s">
        <v>580</v>
      </c>
      <c r="C51" s="162" t="s">
        <v>303</v>
      </c>
      <c r="D51" s="162" t="s">
        <v>286</v>
      </c>
      <c r="E51" s="162" t="s">
        <v>296</v>
      </c>
      <c r="F51" s="162" t="s">
        <v>296</v>
      </c>
      <c r="G51" s="162" t="s">
        <v>533</v>
      </c>
      <c r="H51" s="161" t="s">
        <v>326</v>
      </c>
      <c r="I51" s="161" t="s">
        <v>534</v>
      </c>
      <c r="J51" s="166" t="s">
        <v>4</v>
      </c>
      <c r="K51" s="164" t="s">
        <v>1</v>
      </c>
      <c r="L51" s="167" t="s">
        <v>498</v>
      </c>
      <c r="M51" s="166" t="s">
        <v>4</v>
      </c>
      <c r="N51" s="164" t="s">
        <v>1</v>
      </c>
      <c r="O51" s="167" t="s">
        <v>498</v>
      </c>
    </row>
    <row r="52" spans="1:15" ht="19.2" hidden="1" x14ac:dyDescent="0.3">
      <c r="A52" s="160">
        <v>611</v>
      </c>
      <c r="B52" s="161" t="s">
        <v>581</v>
      </c>
      <c r="C52" s="162" t="s">
        <v>303</v>
      </c>
      <c r="D52" s="162" t="s">
        <v>286</v>
      </c>
      <c r="E52" s="162" t="s">
        <v>290</v>
      </c>
      <c r="F52" s="162" t="s">
        <v>290</v>
      </c>
      <c r="G52" s="162" t="s">
        <v>533</v>
      </c>
      <c r="H52" s="161" t="s">
        <v>324</v>
      </c>
      <c r="I52" s="161" t="s">
        <v>499</v>
      </c>
      <c r="J52" s="166" t="s">
        <v>4</v>
      </c>
      <c r="K52" s="165" t="s">
        <v>535</v>
      </c>
      <c r="L52" s="167" t="s">
        <v>498</v>
      </c>
      <c r="M52" s="169" t="s">
        <v>5</v>
      </c>
      <c r="N52" s="167" t="s">
        <v>498</v>
      </c>
      <c r="O52" s="167" t="s">
        <v>498</v>
      </c>
    </row>
    <row r="53" spans="1:15" ht="28.8" hidden="1" x14ac:dyDescent="0.3">
      <c r="A53" s="160">
        <v>853</v>
      </c>
      <c r="B53" s="161" t="s">
        <v>582</v>
      </c>
      <c r="C53" s="162" t="s">
        <v>303</v>
      </c>
      <c r="D53" s="162" t="s">
        <v>286</v>
      </c>
      <c r="E53" s="162" t="s">
        <v>294</v>
      </c>
      <c r="F53" s="162" t="s">
        <v>294</v>
      </c>
      <c r="G53" s="162" t="s">
        <v>533</v>
      </c>
      <c r="H53" s="161" t="s">
        <v>349</v>
      </c>
      <c r="I53" s="161" t="s">
        <v>534</v>
      </c>
      <c r="J53" s="166" t="s">
        <v>4</v>
      </c>
      <c r="K53" s="164" t="s">
        <v>1</v>
      </c>
      <c r="L53" s="167" t="s">
        <v>498</v>
      </c>
      <c r="M53" s="166" t="s">
        <v>4</v>
      </c>
      <c r="N53" s="164" t="s">
        <v>1</v>
      </c>
      <c r="O53" s="167" t="s">
        <v>498</v>
      </c>
    </row>
    <row r="54" spans="1:15" ht="28.8" hidden="1" x14ac:dyDescent="0.3">
      <c r="A54" s="160">
        <v>574</v>
      </c>
      <c r="B54" s="161" t="s">
        <v>583</v>
      </c>
      <c r="C54" s="162" t="s">
        <v>303</v>
      </c>
      <c r="D54" s="162" t="s">
        <v>286</v>
      </c>
      <c r="E54" s="162" t="s">
        <v>290</v>
      </c>
      <c r="F54" s="162" t="s">
        <v>290</v>
      </c>
      <c r="G54" s="162" t="s">
        <v>533</v>
      </c>
      <c r="H54" s="161" t="s">
        <v>322</v>
      </c>
      <c r="I54" s="161" t="s">
        <v>534</v>
      </c>
      <c r="J54" s="166" t="s">
        <v>4</v>
      </c>
      <c r="K54" s="164" t="s">
        <v>1</v>
      </c>
      <c r="L54" s="167" t="s">
        <v>498</v>
      </c>
      <c r="M54" s="166" t="s">
        <v>4</v>
      </c>
      <c r="N54" s="164" t="s">
        <v>1</v>
      </c>
      <c r="O54" s="167" t="s">
        <v>498</v>
      </c>
    </row>
    <row r="55" spans="1:15" ht="19.2" hidden="1" x14ac:dyDescent="0.3">
      <c r="A55" s="160">
        <v>659</v>
      </c>
      <c r="B55" s="161" t="s">
        <v>584</v>
      </c>
      <c r="C55" s="162" t="s">
        <v>303</v>
      </c>
      <c r="D55" s="162" t="s">
        <v>286</v>
      </c>
      <c r="E55" s="162" t="s">
        <v>291</v>
      </c>
      <c r="F55" s="162" t="s">
        <v>291</v>
      </c>
      <c r="G55" s="162" t="s">
        <v>533</v>
      </c>
      <c r="H55" s="161" t="s">
        <v>308</v>
      </c>
      <c r="I55" s="161" t="s">
        <v>534</v>
      </c>
      <c r="J55" s="166" t="s">
        <v>4</v>
      </c>
      <c r="K55" s="167" t="s">
        <v>498</v>
      </c>
      <c r="L55" s="167" t="s">
        <v>498</v>
      </c>
      <c r="M55" s="166" t="s">
        <v>4</v>
      </c>
      <c r="N55" s="167" t="s">
        <v>498</v>
      </c>
      <c r="O55" s="167" t="s">
        <v>498</v>
      </c>
    </row>
    <row r="56" spans="1:15" ht="28.8" hidden="1" x14ac:dyDescent="0.3">
      <c r="A56" s="160">
        <v>622</v>
      </c>
      <c r="B56" s="161" t="s">
        <v>585</v>
      </c>
      <c r="C56" s="162" t="s">
        <v>303</v>
      </c>
      <c r="D56" s="162" t="s">
        <v>286</v>
      </c>
      <c r="E56" s="162" t="s">
        <v>296</v>
      </c>
      <c r="F56" s="162" t="s">
        <v>296</v>
      </c>
      <c r="G56" s="162" t="s">
        <v>533</v>
      </c>
      <c r="H56" s="161" t="s">
        <v>327</v>
      </c>
      <c r="I56" s="161" t="s">
        <v>534</v>
      </c>
      <c r="J56" s="166" t="s">
        <v>4</v>
      </c>
      <c r="K56" s="167" t="s">
        <v>498</v>
      </c>
      <c r="L56" s="167" t="s">
        <v>498</v>
      </c>
      <c r="M56" s="166" t="s">
        <v>4</v>
      </c>
      <c r="N56" s="167" t="s">
        <v>498</v>
      </c>
      <c r="O56" s="167" t="s">
        <v>498</v>
      </c>
    </row>
    <row r="57" spans="1:15" ht="19.2" hidden="1" x14ac:dyDescent="0.3">
      <c r="A57" s="160">
        <v>728</v>
      </c>
      <c r="B57" s="161" t="s">
        <v>586</v>
      </c>
      <c r="C57" s="162" t="s">
        <v>303</v>
      </c>
      <c r="D57" s="162" t="s">
        <v>286</v>
      </c>
      <c r="E57" s="162" t="s">
        <v>292</v>
      </c>
      <c r="F57" s="162" t="s">
        <v>292</v>
      </c>
      <c r="G57" s="162" t="s">
        <v>533</v>
      </c>
      <c r="H57" s="161" t="s">
        <v>336</v>
      </c>
      <c r="I57" s="161" t="s">
        <v>534</v>
      </c>
      <c r="J57" s="166" t="s">
        <v>4</v>
      </c>
      <c r="K57" s="167" t="s">
        <v>498</v>
      </c>
      <c r="L57" s="167" t="s">
        <v>498</v>
      </c>
      <c r="M57" s="166" t="s">
        <v>4</v>
      </c>
      <c r="N57" s="167" t="s">
        <v>498</v>
      </c>
      <c r="O57" s="167" t="s">
        <v>498</v>
      </c>
    </row>
    <row r="58" spans="1:15" ht="19.2" hidden="1" x14ac:dyDescent="0.3">
      <c r="A58" s="160">
        <v>731</v>
      </c>
      <c r="B58" s="161" t="s">
        <v>587</v>
      </c>
      <c r="C58" s="162" t="s">
        <v>303</v>
      </c>
      <c r="D58" s="162" t="s">
        <v>286</v>
      </c>
      <c r="E58" s="162" t="s">
        <v>292</v>
      </c>
      <c r="F58" s="162" t="s">
        <v>292</v>
      </c>
      <c r="G58" s="162" t="s">
        <v>533</v>
      </c>
      <c r="H58" s="161" t="s">
        <v>332</v>
      </c>
      <c r="I58" s="161" t="s">
        <v>534</v>
      </c>
      <c r="J58" s="166" t="s">
        <v>4</v>
      </c>
      <c r="K58" s="165" t="s">
        <v>535</v>
      </c>
      <c r="L58" s="167" t="s">
        <v>498</v>
      </c>
      <c r="M58" s="166" t="s">
        <v>4</v>
      </c>
      <c r="N58" s="168" t="s">
        <v>362</v>
      </c>
      <c r="O58" s="167" t="s">
        <v>498</v>
      </c>
    </row>
    <row r="59" spans="1:15" ht="28.8" hidden="1" x14ac:dyDescent="0.3">
      <c r="A59" s="160">
        <v>780</v>
      </c>
      <c r="B59" s="161" t="s">
        <v>588</v>
      </c>
      <c r="C59" s="162" t="s">
        <v>303</v>
      </c>
      <c r="D59" s="162" t="s">
        <v>286</v>
      </c>
      <c r="E59" s="162" t="s">
        <v>297</v>
      </c>
      <c r="F59" s="162" t="s">
        <v>297</v>
      </c>
      <c r="G59" s="162" t="s">
        <v>533</v>
      </c>
      <c r="H59" s="161" t="s">
        <v>343</v>
      </c>
      <c r="I59" s="161" t="s">
        <v>569</v>
      </c>
      <c r="J59" s="166" t="s">
        <v>4</v>
      </c>
      <c r="K59" s="164" t="s">
        <v>1</v>
      </c>
      <c r="L59" s="168" t="s">
        <v>362</v>
      </c>
      <c r="M59" s="163" t="s">
        <v>3</v>
      </c>
      <c r="N59" s="164" t="s">
        <v>1</v>
      </c>
      <c r="O59" s="164" t="s">
        <v>1</v>
      </c>
    </row>
    <row r="60" spans="1:15" ht="19.2" hidden="1" x14ac:dyDescent="0.3">
      <c r="A60" s="160">
        <v>660</v>
      </c>
      <c r="B60" s="161" t="s">
        <v>589</v>
      </c>
      <c r="C60" s="162" t="s">
        <v>303</v>
      </c>
      <c r="D60" s="162" t="s">
        <v>286</v>
      </c>
      <c r="E60" s="162" t="s">
        <v>291</v>
      </c>
      <c r="F60" s="162" t="s">
        <v>291</v>
      </c>
      <c r="G60" s="162" t="s">
        <v>533</v>
      </c>
      <c r="H60" s="161" t="s">
        <v>329</v>
      </c>
      <c r="I60" s="161" t="s">
        <v>534</v>
      </c>
      <c r="J60" s="166" t="s">
        <v>4</v>
      </c>
      <c r="K60" s="164" t="s">
        <v>1</v>
      </c>
      <c r="L60" s="167" t="s">
        <v>498</v>
      </c>
      <c r="M60" s="166" t="s">
        <v>4</v>
      </c>
      <c r="N60" s="165" t="s">
        <v>535</v>
      </c>
      <c r="O60" s="167" t="s">
        <v>498</v>
      </c>
    </row>
    <row r="61" spans="1:15" ht="19.2" hidden="1" x14ac:dyDescent="0.3">
      <c r="A61" s="160">
        <v>623</v>
      </c>
      <c r="B61" s="161" t="s">
        <v>590</v>
      </c>
      <c r="C61" s="162" t="s">
        <v>303</v>
      </c>
      <c r="D61" s="162" t="s">
        <v>286</v>
      </c>
      <c r="E61" s="162" t="s">
        <v>296</v>
      </c>
      <c r="F61" s="162" t="s">
        <v>296</v>
      </c>
      <c r="G61" s="162" t="s">
        <v>533</v>
      </c>
      <c r="H61" s="161" t="s">
        <v>328</v>
      </c>
      <c r="I61" s="161" t="s">
        <v>534</v>
      </c>
      <c r="J61" s="166" t="s">
        <v>4</v>
      </c>
      <c r="K61" s="164" t="s">
        <v>1</v>
      </c>
      <c r="L61" s="167" t="s">
        <v>498</v>
      </c>
      <c r="M61" s="166" t="s">
        <v>4</v>
      </c>
      <c r="N61" s="164" t="s">
        <v>1</v>
      </c>
      <c r="O61" s="167" t="s">
        <v>498</v>
      </c>
    </row>
    <row r="62" spans="1:15" ht="19.2" hidden="1" x14ac:dyDescent="0.3">
      <c r="A62" s="160">
        <v>749</v>
      </c>
      <c r="B62" s="161" t="s">
        <v>591</v>
      </c>
      <c r="C62" s="162" t="s">
        <v>303</v>
      </c>
      <c r="D62" s="162" t="s">
        <v>286</v>
      </c>
      <c r="E62" s="162" t="s">
        <v>292</v>
      </c>
      <c r="F62" s="162" t="s">
        <v>292</v>
      </c>
      <c r="G62" s="162" t="s">
        <v>533</v>
      </c>
      <c r="H62" s="161" t="s">
        <v>335</v>
      </c>
      <c r="I62" s="161" t="s">
        <v>534</v>
      </c>
      <c r="J62" s="166" t="s">
        <v>4</v>
      </c>
      <c r="K62" s="164" t="s">
        <v>1</v>
      </c>
      <c r="L62" s="167" t="s">
        <v>498</v>
      </c>
      <c r="M62" s="166" t="s">
        <v>4</v>
      </c>
      <c r="N62" s="164" t="s">
        <v>1</v>
      </c>
      <c r="O62" s="167" t="s">
        <v>498</v>
      </c>
    </row>
    <row r="63" spans="1:15" ht="19.2" hidden="1" x14ac:dyDescent="0.3">
      <c r="A63" s="160">
        <v>684</v>
      </c>
      <c r="B63" s="161" t="s">
        <v>592</v>
      </c>
      <c r="C63" s="162" t="s">
        <v>303</v>
      </c>
      <c r="D63" s="162" t="s">
        <v>285</v>
      </c>
      <c r="E63" s="162" t="s">
        <v>292</v>
      </c>
      <c r="F63" s="162" t="s">
        <v>292</v>
      </c>
      <c r="G63" s="162" t="s">
        <v>533</v>
      </c>
      <c r="H63" s="161" t="s">
        <v>335</v>
      </c>
      <c r="I63" s="161" t="s">
        <v>534</v>
      </c>
      <c r="J63" s="166" t="s">
        <v>4</v>
      </c>
      <c r="K63" s="164" t="s">
        <v>1</v>
      </c>
      <c r="L63" s="167" t="s">
        <v>498</v>
      </c>
      <c r="M63" s="166" t="s">
        <v>4</v>
      </c>
      <c r="N63" s="165" t="s">
        <v>535</v>
      </c>
      <c r="O63" s="167" t="s">
        <v>498</v>
      </c>
    </row>
    <row r="64" spans="1:15" ht="19.2" hidden="1" x14ac:dyDescent="0.3">
      <c r="A64" s="160">
        <v>1486</v>
      </c>
      <c r="B64" s="161" t="s">
        <v>593</v>
      </c>
      <c r="C64" s="162" t="s">
        <v>303</v>
      </c>
      <c r="D64" s="162" t="s">
        <v>285</v>
      </c>
      <c r="E64" s="162" t="s">
        <v>292</v>
      </c>
      <c r="F64" s="162" t="s">
        <v>292</v>
      </c>
      <c r="G64" s="162" t="s">
        <v>533</v>
      </c>
      <c r="H64" s="161" t="s">
        <v>310</v>
      </c>
      <c r="I64" s="161" t="s">
        <v>534</v>
      </c>
      <c r="J64" s="166" t="s">
        <v>4</v>
      </c>
      <c r="K64" s="167" t="s">
        <v>498</v>
      </c>
      <c r="L64" s="167" t="s">
        <v>498</v>
      </c>
      <c r="M64" s="166" t="s">
        <v>4</v>
      </c>
      <c r="N64" s="167" t="s">
        <v>498</v>
      </c>
      <c r="O64" s="167" t="s">
        <v>498</v>
      </c>
    </row>
    <row r="65" spans="1:15" ht="19.2" hidden="1" x14ac:dyDescent="0.3">
      <c r="A65" s="160">
        <v>1487</v>
      </c>
      <c r="B65" s="161" t="s">
        <v>594</v>
      </c>
      <c r="C65" s="162" t="s">
        <v>303</v>
      </c>
      <c r="D65" s="162" t="s">
        <v>285</v>
      </c>
      <c r="E65" s="162" t="s">
        <v>292</v>
      </c>
      <c r="F65" s="162" t="s">
        <v>292</v>
      </c>
      <c r="G65" s="162" t="s">
        <v>533</v>
      </c>
      <c r="H65" s="161" t="s">
        <v>338</v>
      </c>
      <c r="I65" s="161" t="s">
        <v>534</v>
      </c>
      <c r="J65" s="166" t="s">
        <v>4</v>
      </c>
      <c r="K65" s="167" t="s">
        <v>498</v>
      </c>
      <c r="L65" s="167" t="s">
        <v>498</v>
      </c>
      <c r="M65" s="166" t="s">
        <v>4</v>
      </c>
      <c r="N65" s="167" t="s">
        <v>498</v>
      </c>
      <c r="O65" s="167" t="s">
        <v>498</v>
      </c>
    </row>
    <row r="66" spans="1:15" ht="19.2" hidden="1" x14ac:dyDescent="0.3">
      <c r="A66" s="160">
        <v>571</v>
      </c>
      <c r="B66" s="161" t="s">
        <v>595</v>
      </c>
      <c r="C66" s="162" t="s">
        <v>303</v>
      </c>
      <c r="D66" s="162" t="s">
        <v>285</v>
      </c>
      <c r="E66" s="162" t="s">
        <v>290</v>
      </c>
      <c r="F66" s="162" t="s">
        <v>290</v>
      </c>
      <c r="G66" s="162" t="s">
        <v>533</v>
      </c>
      <c r="H66" s="161" t="s">
        <v>322</v>
      </c>
      <c r="I66" s="161" t="s">
        <v>534</v>
      </c>
      <c r="J66" s="166" t="s">
        <v>4</v>
      </c>
      <c r="K66" s="164" t="s">
        <v>1</v>
      </c>
      <c r="L66" s="167" t="s">
        <v>498</v>
      </c>
      <c r="M66" s="166" t="s">
        <v>4</v>
      </c>
      <c r="N66" s="164" t="s">
        <v>1</v>
      </c>
      <c r="O66" s="167" t="s">
        <v>498</v>
      </c>
    </row>
    <row r="67" spans="1:15" ht="19.2" hidden="1" x14ac:dyDescent="0.3">
      <c r="A67" s="160">
        <v>783</v>
      </c>
      <c r="B67" s="161" t="s">
        <v>596</v>
      </c>
      <c r="C67" s="162" t="s">
        <v>303</v>
      </c>
      <c r="D67" s="162" t="s">
        <v>285</v>
      </c>
      <c r="E67" s="162" t="s">
        <v>293</v>
      </c>
      <c r="F67" s="162" t="s">
        <v>293</v>
      </c>
      <c r="G67" s="162" t="s">
        <v>533</v>
      </c>
      <c r="H67" s="161" t="s">
        <v>311</v>
      </c>
      <c r="I67" s="161" t="s">
        <v>534</v>
      </c>
      <c r="J67" s="166" t="s">
        <v>4</v>
      </c>
      <c r="K67" s="167" t="s">
        <v>498</v>
      </c>
      <c r="L67" s="167" t="s">
        <v>498</v>
      </c>
      <c r="M67" s="166" t="s">
        <v>4</v>
      </c>
      <c r="N67" s="167" t="s">
        <v>498</v>
      </c>
      <c r="O67" s="167" t="s">
        <v>498</v>
      </c>
    </row>
    <row r="68" spans="1:15" ht="19.2" x14ac:dyDescent="0.3">
      <c r="A68" s="160">
        <v>884</v>
      </c>
      <c r="B68" s="161" t="s">
        <v>597</v>
      </c>
      <c r="C68" s="162" t="s">
        <v>303</v>
      </c>
      <c r="D68" s="162" t="s">
        <v>285</v>
      </c>
      <c r="E68" s="162" t="s">
        <v>295</v>
      </c>
      <c r="F68" s="162" t="s">
        <v>295</v>
      </c>
      <c r="G68" s="162" t="s">
        <v>533</v>
      </c>
      <c r="H68" s="161" t="s">
        <v>316</v>
      </c>
      <c r="I68" s="161" t="s">
        <v>534</v>
      </c>
      <c r="J68" s="166" t="s">
        <v>4</v>
      </c>
      <c r="K68" s="168" t="s">
        <v>362</v>
      </c>
      <c r="L68" s="167" t="s">
        <v>498</v>
      </c>
      <c r="M68" s="166" t="s">
        <v>4</v>
      </c>
      <c r="N68" s="164" t="s">
        <v>1</v>
      </c>
      <c r="O68" s="168" t="s">
        <v>362</v>
      </c>
    </row>
    <row r="69" spans="1:15" ht="19.2" x14ac:dyDescent="0.3">
      <c r="A69" s="160">
        <v>809</v>
      </c>
      <c r="B69" s="161" t="s">
        <v>598</v>
      </c>
      <c r="C69" s="162" t="s">
        <v>303</v>
      </c>
      <c r="D69" s="162" t="s">
        <v>285</v>
      </c>
      <c r="E69" s="162" t="s">
        <v>298</v>
      </c>
      <c r="F69" s="162" t="s">
        <v>298</v>
      </c>
      <c r="G69" s="162" t="s">
        <v>533</v>
      </c>
      <c r="H69" s="161" t="s">
        <v>347</v>
      </c>
      <c r="I69" s="161" t="s">
        <v>534</v>
      </c>
      <c r="J69" s="166" t="s">
        <v>4</v>
      </c>
      <c r="K69" s="168" t="s">
        <v>362</v>
      </c>
      <c r="L69" s="167" t="s">
        <v>498</v>
      </c>
      <c r="M69" s="166" t="s">
        <v>4</v>
      </c>
      <c r="N69" s="164" t="s">
        <v>1</v>
      </c>
      <c r="O69" s="167" t="s">
        <v>498</v>
      </c>
    </row>
    <row r="70" spans="1:15" ht="19.2" hidden="1" x14ac:dyDescent="0.3">
      <c r="A70" s="160">
        <v>1493</v>
      </c>
      <c r="B70" s="161" t="s">
        <v>599</v>
      </c>
      <c r="C70" s="162" t="s">
        <v>303</v>
      </c>
      <c r="D70" s="162" t="s">
        <v>285</v>
      </c>
      <c r="E70" s="162" t="s">
        <v>293</v>
      </c>
      <c r="F70" s="162" t="s">
        <v>293</v>
      </c>
      <c r="G70" s="162" t="s">
        <v>533</v>
      </c>
      <c r="H70" s="161" t="s">
        <v>311</v>
      </c>
      <c r="I70" s="161" t="s">
        <v>534</v>
      </c>
      <c r="J70" s="166" t="s">
        <v>4</v>
      </c>
      <c r="K70" s="164" t="s">
        <v>1</v>
      </c>
      <c r="L70" s="167" t="s">
        <v>498</v>
      </c>
      <c r="M70" s="166" t="s">
        <v>4</v>
      </c>
      <c r="N70" s="164" t="s">
        <v>1</v>
      </c>
      <c r="O70" s="167" t="s">
        <v>498</v>
      </c>
    </row>
    <row r="71" spans="1:15" ht="19.2" hidden="1" x14ac:dyDescent="0.3">
      <c r="A71" s="160">
        <v>1480</v>
      </c>
      <c r="B71" s="161" t="s">
        <v>600</v>
      </c>
      <c r="C71" s="162" t="s">
        <v>303</v>
      </c>
      <c r="D71" s="162" t="s">
        <v>285</v>
      </c>
      <c r="E71" s="162" t="s">
        <v>297</v>
      </c>
      <c r="F71" s="162" t="s">
        <v>297</v>
      </c>
      <c r="G71" s="162" t="s">
        <v>533</v>
      </c>
      <c r="H71" s="161" t="s">
        <v>341</v>
      </c>
      <c r="I71" s="161" t="s">
        <v>534</v>
      </c>
      <c r="J71" s="166" t="s">
        <v>4</v>
      </c>
      <c r="K71" s="164" t="s">
        <v>1</v>
      </c>
      <c r="L71" s="167" t="s">
        <v>498</v>
      </c>
      <c r="M71" s="166" t="s">
        <v>4</v>
      </c>
      <c r="N71" s="164" t="s">
        <v>1</v>
      </c>
      <c r="O71" s="167" t="s">
        <v>498</v>
      </c>
    </row>
    <row r="72" spans="1:15" ht="19.2" hidden="1" x14ac:dyDescent="0.3">
      <c r="A72" s="160">
        <v>686</v>
      </c>
      <c r="B72" s="161" t="s">
        <v>601</v>
      </c>
      <c r="C72" s="162" t="s">
        <v>303</v>
      </c>
      <c r="D72" s="162" t="s">
        <v>285</v>
      </c>
      <c r="E72" s="162" t="s">
        <v>292</v>
      </c>
      <c r="F72" s="162" t="s">
        <v>292</v>
      </c>
      <c r="G72" s="162" t="s">
        <v>533</v>
      </c>
      <c r="H72" s="161" t="s">
        <v>334</v>
      </c>
      <c r="I72" s="161" t="s">
        <v>534</v>
      </c>
      <c r="J72" s="166" t="s">
        <v>4</v>
      </c>
      <c r="K72" s="167" t="s">
        <v>498</v>
      </c>
      <c r="L72" s="167" t="s">
        <v>498</v>
      </c>
      <c r="M72" s="166" t="s">
        <v>4</v>
      </c>
      <c r="N72" s="167" t="s">
        <v>498</v>
      </c>
      <c r="O72" s="167" t="s">
        <v>498</v>
      </c>
    </row>
    <row r="73" spans="1:15" ht="19.2" hidden="1" x14ac:dyDescent="0.3">
      <c r="A73" s="160">
        <v>1489</v>
      </c>
      <c r="B73" s="161" t="s">
        <v>602</v>
      </c>
      <c r="C73" s="162" t="s">
        <v>303</v>
      </c>
      <c r="D73" s="162" t="s">
        <v>285</v>
      </c>
      <c r="E73" s="162" t="s">
        <v>294</v>
      </c>
      <c r="F73" s="162" t="s">
        <v>294</v>
      </c>
      <c r="G73" s="162" t="s">
        <v>533</v>
      </c>
      <c r="H73" s="161" t="s">
        <v>313</v>
      </c>
      <c r="I73" s="161" t="s">
        <v>534</v>
      </c>
      <c r="J73" s="166" t="s">
        <v>4</v>
      </c>
      <c r="K73" s="164" t="s">
        <v>1</v>
      </c>
      <c r="L73" s="167" t="s">
        <v>498</v>
      </c>
      <c r="M73" s="166" t="s">
        <v>4</v>
      </c>
      <c r="N73" s="164" t="s">
        <v>1</v>
      </c>
      <c r="O73" s="167" t="s">
        <v>498</v>
      </c>
    </row>
    <row r="74" spans="1:15" ht="28.8" hidden="1" x14ac:dyDescent="0.3">
      <c r="A74" s="160">
        <v>580</v>
      </c>
      <c r="B74" s="161" t="s">
        <v>57</v>
      </c>
      <c r="C74" s="162" t="s">
        <v>303</v>
      </c>
      <c r="D74" s="162" t="s">
        <v>285</v>
      </c>
      <c r="E74" s="162" t="s">
        <v>290</v>
      </c>
      <c r="F74" s="162" t="s">
        <v>290</v>
      </c>
      <c r="G74" s="162" t="s">
        <v>533</v>
      </c>
      <c r="H74" s="161" t="s">
        <v>323</v>
      </c>
      <c r="I74" s="161" t="s">
        <v>534</v>
      </c>
      <c r="J74" s="166" t="s">
        <v>4</v>
      </c>
      <c r="K74" s="165" t="s">
        <v>535</v>
      </c>
      <c r="L74" s="167" t="s">
        <v>498</v>
      </c>
      <c r="M74" s="166" t="s">
        <v>4</v>
      </c>
      <c r="N74" s="167" t="s">
        <v>498</v>
      </c>
      <c r="O74" s="167" t="s">
        <v>498</v>
      </c>
    </row>
    <row r="75" spans="1:15" ht="19.2" hidden="1" x14ac:dyDescent="0.3">
      <c r="A75" s="160">
        <v>1481</v>
      </c>
      <c r="B75" s="161" t="s">
        <v>603</v>
      </c>
      <c r="C75" s="162" t="s">
        <v>303</v>
      </c>
      <c r="D75" s="162" t="s">
        <v>285</v>
      </c>
      <c r="E75" s="162" t="s">
        <v>290</v>
      </c>
      <c r="F75" s="162" t="s">
        <v>290</v>
      </c>
      <c r="G75" s="162" t="s">
        <v>533</v>
      </c>
      <c r="H75" s="161" t="s">
        <v>322</v>
      </c>
      <c r="I75" s="161" t="s">
        <v>499</v>
      </c>
      <c r="J75" s="166" t="s">
        <v>4</v>
      </c>
      <c r="K75" s="164" t="s">
        <v>1</v>
      </c>
      <c r="L75" s="167" t="s">
        <v>498</v>
      </c>
      <c r="M75" s="169" t="s">
        <v>5</v>
      </c>
      <c r="N75" s="164" t="s">
        <v>1</v>
      </c>
      <c r="O75" s="167" t="s">
        <v>498</v>
      </c>
    </row>
    <row r="76" spans="1:15" ht="38.4" hidden="1" x14ac:dyDescent="0.3">
      <c r="A76" s="160">
        <v>1488</v>
      </c>
      <c r="B76" s="161" t="s">
        <v>604</v>
      </c>
      <c r="C76" s="162" t="s">
        <v>303</v>
      </c>
      <c r="D76" s="162" t="s">
        <v>285</v>
      </c>
      <c r="E76" s="162" t="s">
        <v>292</v>
      </c>
      <c r="F76" s="162" t="s">
        <v>292</v>
      </c>
      <c r="G76" s="162" t="s">
        <v>533</v>
      </c>
      <c r="H76" s="161" t="s">
        <v>333</v>
      </c>
      <c r="I76" s="161" t="s">
        <v>534</v>
      </c>
      <c r="J76" s="166" t="s">
        <v>4</v>
      </c>
      <c r="K76" s="164" t="s">
        <v>1</v>
      </c>
      <c r="L76" s="167" t="s">
        <v>498</v>
      </c>
      <c r="M76" s="166" t="s">
        <v>4</v>
      </c>
      <c r="N76" s="164" t="s">
        <v>1</v>
      </c>
      <c r="O76" s="167" t="s">
        <v>498</v>
      </c>
    </row>
    <row r="77" spans="1:15" ht="19.2" hidden="1" x14ac:dyDescent="0.3">
      <c r="A77" s="160">
        <v>798</v>
      </c>
      <c r="B77" s="161" t="s">
        <v>605</v>
      </c>
      <c r="C77" s="162" t="s">
        <v>303</v>
      </c>
      <c r="D77" s="162" t="s">
        <v>285</v>
      </c>
      <c r="E77" s="162" t="s">
        <v>293</v>
      </c>
      <c r="F77" s="162" t="s">
        <v>293</v>
      </c>
      <c r="G77" s="162" t="s">
        <v>533</v>
      </c>
      <c r="H77" s="161" t="s">
        <v>345</v>
      </c>
      <c r="I77" s="161" t="s">
        <v>534</v>
      </c>
      <c r="J77" s="166" t="s">
        <v>4</v>
      </c>
      <c r="K77" s="167" t="s">
        <v>498</v>
      </c>
      <c r="L77" s="167" t="s">
        <v>498</v>
      </c>
      <c r="M77" s="166" t="s">
        <v>4</v>
      </c>
      <c r="N77" s="167" t="s">
        <v>498</v>
      </c>
      <c r="O77" s="167" t="s">
        <v>498</v>
      </c>
    </row>
    <row r="78" spans="1:15" ht="19.2" x14ac:dyDescent="0.3">
      <c r="A78" s="160">
        <v>688</v>
      </c>
      <c r="B78" s="161" t="s">
        <v>606</v>
      </c>
      <c r="C78" s="162" t="s">
        <v>303</v>
      </c>
      <c r="D78" s="162" t="s">
        <v>285</v>
      </c>
      <c r="E78" s="162" t="s">
        <v>292</v>
      </c>
      <c r="F78" s="162" t="s">
        <v>292</v>
      </c>
      <c r="G78" s="162" t="s">
        <v>533</v>
      </c>
      <c r="H78" s="161" t="s">
        <v>335</v>
      </c>
      <c r="I78" s="161" t="s">
        <v>534</v>
      </c>
      <c r="J78" s="166" t="s">
        <v>4</v>
      </c>
      <c r="K78" s="168" t="s">
        <v>362</v>
      </c>
      <c r="L78" s="167" t="s">
        <v>498</v>
      </c>
      <c r="M78" s="166" t="s">
        <v>4</v>
      </c>
      <c r="N78" s="165" t="s">
        <v>535</v>
      </c>
      <c r="O78" s="167" t="s">
        <v>498</v>
      </c>
    </row>
    <row r="79" spans="1:15" ht="38.4" hidden="1" x14ac:dyDescent="0.3">
      <c r="A79" s="160">
        <v>755</v>
      </c>
      <c r="B79" s="161" t="s">
        <v>607</v>
      </c>
      <c r="C79" s="162" t="s">
        <v>303</v>
      </c>
      <c r="D79" s="162" t="s">
        <v>285</v>
      </c>
      <c r="E79" s="162" t="s">
        <v>297</v>
      </c>
      <c r="F79" s="162" t="s">
        <v>297</v>
      </c>
      <c r="G79" s="162" t="s">
        <v>533</v>
      </c>
      <c r="H79" s="161" t="s">
        <v>342</v>
      </c>
      <c r="I79" s="161" t="s">
        <v>534</v>
      </c>
      <c r="J79" s="166" t="s">
        <v>4</v>
      </c>
      <c r="K79" s="167" t="s">
        <v>498</v>
      </c>
      <c r="L79" s="167" t="s">
        <v>498</v>
      </c>
      <c r="M79" s="166" t="s">
        <v>4</v>
      </c>
      <c r="N79" s="167" t="s">
        <v>498</v>
      </c>
      <c r="O79" s="167" t="s">
        <v>498</v>
      </c>
    </row>
    <row r="80" spans="1:15" ht="19.2" hidden="1" x14ac:dyDescent="0.3">
      <c r="A80" s="160">
        <v>578</v>
      </c>
      <c r="B80" s="161" t="s">
        <v>608</v>
      </c>
      <c r="C80" s="162" t="s">
        <v>303</v>
      </c>
      <c r="D80" s="162" t="s">
        <v>285</v>
      </c>
      <c r="E80" s="162" t="s">
        <v>290</v>
      </c>
      <c r="F80" s="162" t="s">
        <v>290</v>
      </c>
      <c r="G80" s="162" t="s">
        <v>533</v>
      </c>
      <c r="H80" s="161" t="s">
        <v>306</v>
      </c>
      <c r="I80" s="161" t="s">
        <v>534</v>
      </c>
      <c r="J80" s="166" t="s">
        <v>4</v>
      </c>
      <c r="K80" s="164" t="s">
        <v>1</v>
      </c>
      <c r="L80" s="167" t="s">
        <v>498</v>
      </c>
      <c r="M80" s="166" t="s">
        <v>4</v>
      </c>
      <c r="N80" s="164" t="s">
        <v>1</v>
      </c>
      <c r="O80" s="168" t="s">
        <v>362</v>
      </c>
    </row>
    <row r="81" spans="1:15" ht="19.2" hidden="1" x14ac:dyDescent="0.3">
      <c r="A81" s="160">
        <v>689</v>
      </c>
      <c r="B81" s="161" t="s">
        <v>609</v>
      </c>
      <c r="C81" s="162" t="s">
        <v>303</v>
      </c>
      <c r="D81" s="162" t="s">
        <v>285</v>
      </c>
      <c r="E81" s="162" t="s">
        <v>292</v>
      </c>
      <c r="F81" s="162" t="s">
        <v>292</v>
      </c>
      <c r="G81" s="162" t="s">
        <v>533</v>
      </c>
      <c r="H81" s="161" t="s">
        <v>334</v>
      </c>
      <c r="I81" s="161" t="s">
        <v>499</v>
      </c>
      <c r="J81" s="166" t="s">
        <v>4</v>
      </c>
      <c r="K81" s="165" t="s">
        <v>535</v>
      </c>
      <c r="L81" s="167" t="s">
        <v>498</v>
      </c>
      <c r="M81" s="169" t="s">
        <v>5</v>
      </c>
      <c r="N81" s="167" t="s">
        <v>498</v>
      </c>
      <c r="O81" s="167" t="s">
        <v>498</v>
      </c>
    </row>
    <row r="82" spans="1:15" ht="19.2" hidden="1" x14ac:dyDescent="0.3">
      <c r="A82" s="160">
        <v>759</v>
      </c>
      <c r="B82" s="161" t="s">
        <v>610</v>
      </c>
      <c r="C82" s="162" t="s">
        <v>303</v>
      </c>
      <c r="D82" s="162" t="s">
        <v>285</v>
      </c>
      <c r="E82" s="162" t="s">
        <v>297</v>
      </c>
      <c r="F82" s="162" t="s">
        <v>297</v>
      </c>
      <c r="G82" s="162" t="s">
        <v>533</v>
      </c>
      <c r="H82" s="161" t="s">
        <v>342</v>
      </c>
      <c r="I82" s="161" t="s">
        <v>499</v>
      </c>
      <c r="J82" s="166" t="s">
        <v>4</v>
      </c>
      <c r="K82" s="167" t="s">
        <v>498</v>
      </c>
      <c r="L82" s="167" t="s">
        <v>498</v>
      </c>
      <c r="M82" s="169" t="s">
        <v>5</v>
      </c>
      <c r="N82" s="167" t="s">
        <v>498</v>
      </c>
      <c r="O82" s="167" t="s">
        <v>498</v>
      </c>
    </row>
    <row r="83" spans="1:15" ht="19.2" x14ac:dyDescent="0.3">
      <c r="A83" s="160">
        <v>1492</v>
      </c>
      <c r="B83" s="161" t="s">
        <v>611</v>
      </c>
      <c r="C83" s="162" t="s">
        <v>303</v>
      </c>
      <c r="D83" s="162" t="s">
        <v>285</v>
      </c>
      <c r="E83" s="162" t="s">
        <v>297</v>
      </c>
      <c r="F83" s="162" t="s">
        <v>297</v>
      </c>
      <c r="G83" s="162" t="s">
        <v>533</v>
      </c>
      <c r="H83" s="161" t="s">
        <v>342</v>
      </c>
      <c r="I83" s="161" t="s">
        <v>499</v>
      </c>
      <c r="J83" s="166" t="s">
        <v>4</v>
      </c>
      <c r="K83" s="168" t="s">
        <v>362</v>
      </c>
      <c r="L83" s="167" t="s">
        <v>498</v>
      </c>
      <c r="M83" s="169" t="s">
        <v>5</v>
      </c>
      <c r="N83" s="165" t="s">
        <v>535</v>
      </c>
      <c r="O83" s="167" t="s">
        <v>498</v>
      </c>
    </row>
    <row r="84" spans="1:15" ht="19.2" x14ac:dyDescent="0.3">
      <c r="A84" s="160">
        <v>840</v>
      </c>
      <c r="B84" s="161" t="s">
        <v>612</v>
      </c>
      <c r="C84" s="162" t="s">
        <v>303</v>
      </c>
      <c r="D84" s="162" t="s">
        <v>285</v>
      </c>
      <c r="E84" s="162" t="s">
        <v>294</v>
      </c>
      <c r="F84" s="162" t="s">
        <v>294</v>
      </c>
      <c r="G84" s="162" t="s">
        <v>533</v>
      </c>
      <c r="H84" s="161" t="s">
        <v>348</v>
      </c>
      <c r="I84" s="161" t="s">
        <v>534</v>
      </c>
      <c r="J84" s="166" t="s">
        <v>4</v>
      </c>
      <c r="K84" s="168" t="s">
        <v>362</v>
      </c>
      <c r="L84" s="167" t="s">
        <v>498</v>
      </c>
      <c r="M84" s="166" t="s">
        <v>4</v>
      </c>
      <c r="N84" s="165" t="s">
        <v>535</v>
      </c>
      <c r="O84" s="167" t="s">
        <v>498</v>
      </c>
    </row>
    <row r="85" spans="1:15" ht="19.2" hidden="1" x14ac:dyDescent="0.3">
      <c r="A85" s="160">
        <v>583</v>
      </c>
      <c r="B85" s="161" t="s">
        <v>613</v>
      </c>
      <c r="C85" s="162" t="s">
        <v>303</v>
      </c>
      <c r="D85" s="162" t="s">
        <v>285</v>
      </c>
      <c r="E85" s="162" t="s">
        <v>290</v>
      </c>
      <c r="F85" s="162" t="s">
        <v>290</v>
      </c>
      <c r="G85" s="162" t="s">
        <v>533</v>
      </c>
      <c r="H85" s="161" t="s">
        <v>305</v>
      </c>
      <c r="I85" s="161" t="s">
        <v>534</v>
      </c>
      <c r="J85" s="166" t="s">
        <v>4</v>
      </c>
      <c r="K85" s="165" t="s">
        <v>535</v>
      </c>
      <c r="L85" s="167" t="s">
        <v>498</v>
      </c>
      <c r="M85" s="166" t="s">
        <v>4</v>
      </c>
      <c r="N85" s="167" t="s">
        <v>498</v>
      </c>
      <c r="O85" s="167" t="s">
        <v>498</v>
      </c>
    </row>
    <row r="86" spans="1:15" ht="19.2" hidden="1" x14ac:dyDescent="0.3">
      <c r="A86" s="160">
        <v>757</v>
      </c>
      <c r="B86" s="161" t="s">
        <v>614</v>
      </c>
      <c r="C86" s="162" t="s">
        <v>303</v>
      </c>
      <c r="D86" s="162" t="s">
        <v>285</v>
      </c>
      <c r="E86" s="162" t="s">
        <v>297</v>
      </c>
      <c r="F86" s="162" t="s">
        <v>297</v>
      </c>
      <c r="G86" s="162" t="s">
        <v>533</v>
      </c>
      <c r="H86" s="161" t="s">
        <v>344</v>
      </c>
      <c r="I86" s="161" t="s">
        <v>534</v>
      </c>
      <c r="J86" s="166" t="s">
        <v>4</v>
      </c>
      <c r="K86" s="167" t="s">
        <v>498</v>
      </c>
      <c r="L86" s="167" t="s">
        <v>498</v>
      </c>
      <c r="M86" s="166" t="s">
        <v>4</v>
      </c>
      <c r="N86" s="167" t="s">
        <v>498</v>
      </c>
      <c r="O86" s="167" t="s">
        <v>498</v>
      </c>
    </row>
    <row r="87" spans="1:15" ht="19.2" hidden="1" x14ac:dyDescent="0.3">
      <c r="A87" s="160">
        <v>694</v>
      </c>
      <c r="B87" s="161" t="s">
        <v>615</v>
      </c>
      <c r="C87" s="162" t="s">
        <v>303</v>
      </c>
      <c r="D87" s="162" t="s">
        <v>285</v>
      </c>
      <c r="E87" s="162" t="s">
        <v>292</v>
      </c>
      <c r="F87" s="162" t="s">
        <v>292</v>
      </c>
      <c r="G87" s="162" t="s">
        <v>533</v>
      </c>
      <c r="H87" s="161" t="s">
        <v>333</v>
      </c>
      <c r="I87" s="161" t="s">
        <v>534</v>
      </c>
      <c r="J87" s="166" t="s">
        <v>4</v>
      </c>
      <c r="K87" s="165" t="s">
        <v>535</v>
      </c>
      <c r="L87" s="167" t="s">
        <v>498</v>
      </c>
      <c r="M87" s="166" t="s">
        <v>4</v>
      </c>
      <c r="N87" s="168" t="s">
        <v>362</v>
      </c>
      <c r="O87" s="167" t="s">
        <v>498</v>
      </c>
    </row>
    <row r="88" spans="1:15" ht="19.2" hidden="1" x14ac:dyDescent="0.3">
      <c r="A88" s="160">
        <v>758</v>
      </c>
      <c r="B88" s="161" t="s">
        <v>616</v>
      </c>
      <c r="C88" s="162" t="s">
        <v>303</v>
      </c>
      <c r="D88" s="162" t="s">
        <v>285</v>
      </c>
      <c r="E88" s="162" t="s">
        <v>297</v>
      </c>
      <c r="F88" s="162" t="s">
        <v>297</v>
      </c>
      <c r="G88" s="162" t="s">
        <v>533</v>
      </c>
      <c r="H88" s="161" t="s">
        <v>344</v>
      </c>
      <c r="I88" s="161" t="s">
        <v>534</v>
      </c>
      <c r="J88" s="166" t="s">
        <v>4</v>
      </c>
      <c r="K88" s="167" t="s">
        <v>498</v>
      </c>
      <c r="L88" s="167" t="s">
        <v>498</v>
      </c>
      <c r="M88" s="166" t="s">
        <v>4</v>
      </c>
      <c r="N88" s="168" t="s">
        <v>362</v>
      </c>
      <c r="O88" s="167" t="s">
        <v>498</v>
      </c>
    </row>
    <row r="89" spans="1:15" ht="19.2" hidden="1" x14ac:dyDescent="0.3">
      <c r="A89" s="160">
        <v>761</v>
      </c>
      <c r="B89" s="161" t="s">
        <v>617</v>
      </c>
      <c r="C89" s="162" t="s">
        <v>303</v>
      </c>
      <c r="D89" s="162" t="s">
        <v>285</v>
      </c>
      <c r="E89" s="162" t="s">
        <v>297</v>
      </c>
      <c r="F89" s="162" t="s">
        <v>297</v>
      </c>
      <c r="G89" s="162" t="s">
        <v>533</v>
      </c>
      <c r="H89" s="161" t="s">
        <v>344</v>
      </c>
      <c r="I89" s="161" t="s">
        <v>534</v>
      </c>
      <c r="J89" s="166" t="s">
        <v>4</v>
      </c>
      <c r="K89" s="165" t="s">
        <v>535</v>
      </c>
      <c r="L89" s="167" t="s">
        <v>498</v>
      </c>
      <c r="M89" s="166" t="s">
        <v>4</v>
      </c>
      <c r="N89" s="167" t="s">
        <v>498</v>
      </c>
      <c r="O89" s="167" t="s">
        <v>498</v>
      </c>
    </row>
    <row r="90" spans="1:15" ht="28.8" hidden="1" x14ac:dyDescent="0.3">
      <c r="A90" s="160">
        <v>844</v>
      </c>
      <c r="B90" s="161" t="s">
        <v>618</v>
      </c>
      <c r="C90" s="162" t="s">
        <v>303</v>
      </c>
      <c r="D90" s="162" t="s">
        <v>285</v>
      </c>
      <c r="E90" s="162" t="s">
        <v>294</v>
      </c>
      <c r="F90" s="162" t="s">
        <v>294</v>
      </c>
      <c r="G90" s="162" t="s">
        <v>533</v>
      </c>
      <c r="H90" s="161" t="s">
        <v>315</v>
      </c>
      <c r="I90" s="161" t="s">
        <v>569</v>
      </c>
      <c r="J90" s="166" t="s">
        <v>4</v>
      </c>
      <c r="K90" s="164" t="s">
        <v>1</v>
      </c>
      <c r="L90" s="168" t="s">
        <v>362</v>
      </c>
      <c r="M90" s="163" t="s">
        <v>3</v>
      </c>
      <c r="N90" s="164" t="s">
        <v>1</v>
      </c>
      <c r="O90" s="164" t="s">
        <v>1</v>
      </c>
    </row>
    <row r="91" spans="1:15" ht="19.2" hidden="1" x14ac:dyDescent="0.3">
      <c r="A91" s="160">
        <v>702</v>
      </c>
      <c r="B91" s="161" t="s">
        <v>619</v>
      </c>
      <c r="C91" s="162" t="s">
        <v>303</v>
      </c>
      <c r="D91" s="162" t="s">
        <v>285</v>
      </c>
      <c r="E91" s="162" t="s">
        <v>292</v>
      </c>
      <c r="F91" s="162" t="s">
        <v>292</v>
      </c>
      <c r="G91" s="162" t="s">
        <v>533</v>
      </c>
      <c r="H91" s="161" t="s">
        <v>332</v>
      </c>
      <c r="I91" s="161" t="s">
        <v>534</v>
      </c>
      <c r="J91" s="166" t="s">
        <v>4</v>
      </c>
      <c r="K91" s="164" t="s">
        <v>1</v>
      </c>
      <c r="L91" s="167" t="s">
        <v>498</v>
      </c>
      <c r="M91" s="166" t="s">
        <v>4</v>
      </c>
      <c r="N91" s="164" t="s">
        <v>1</v>
      </c>
      <c r="O91" s="167" t="s">
        <v>498</v>
      </c>
    </row>
    <row r="92" spans="1:15" ht="19.2" hidden="1" x14ac:dyDescent="0.3">
      <c r="A92" s="160">
        <v>586</v>
      </c>
      <c r="B92" s="161" t="s">
        <v>620</v>
      </c>
      <c r="C92" s="162" t="s">
        <v>303</v>
      </c>
      <c r="D92" s="162" t="s">
        <v>285</v>
      </c>
      <c r="E92" s="162" t="s">
        <v>290</v>
      </c>
      <c r="F92" s="162" t="s">
        <v>290</v>
      </c>
      <c r="G92" s="162" t="s">
        <v>533</v>
      </c>
      <c r="H92" s="161" t="s">
        <v>323</v>
      </c>
      <c r="I92" s="161" t="s">
        <v>499</v>
      </c>
      <c r="J92" s="166" t="s">
        <v>4</v>
      </c>
      <c r="K92" s="165" t="s">
        <v>535</v>
      </c>
      <c r="L92" s="167" t="s">
        <v>498</v>
      </c>
      <c r="M92" s="169" t="s">
        <v>5</v>
      </c>
      <c r="N92" s="167" t="s">
        <v>498</v>
      </c>
      <c r="O92" s="167" t="s">
        <v>498</v>
      </c>
    </row>
    <row r="93" spans="1:15" ht="19.2" hidden="1" x14ac:dyDescent="0.3">
      <c r="A93" s="160">
        <v>587</v>
      </c>
      <c r="B93" s="161" t="s">
        <v>621</v>
      </c>
      <c r="C93" s="162" t="s">
        <v>303</v>
      </c>
      <c r="D93" s="162" t="s">
        <v>285</v>
      </c>
      <c r="E93" s="162" t="s">
        <v>290</v>
      </c>
      <c r="F93" s="162" t="s">
        <v>290</v>
      </c>
      <c r="G93" s="162" t="s">
        <v>533</v>
      </c>
      <c r="H93" s="161" t="s">
        <v>323</v>
      </c>
      <c r="I93" s="161" t="s">
        <v>534</v>
      </c>
      <c r="J93" s="166" t="s">
        <v>4</v>
      </c>
      <c r="K93" s="165" t="s">
        <v>535</v>
      </c>
      <c r="L93" s="167" t="s">
        <v>498</v>
      </c>
      <c r="M93" s="166" t="s">
        <v>4</v>
      </c>
      <c r="N93" s="167" t="s">
        <v>498</v>
      </c>
      <c r="O93" s="167" t="s">
        <v>498</v>
      </c>
    </row>
    <row r="94" spans="1:15" ht="19.2" hidden="1" x14ac:dyDescent="0.3">
      <c r="A94" s="160">
        <v>846</v>
      </c>
      <c r="B94" s="161" t="s">
        <v>622</v>
      </c>
      <c r="C94" s="162" t="s">
        <v>303</v>
      </c>
      <c r="D94" s="162" t="s">
        <v>285</v>
      </c>
      <c r="E94" s="162" t="s">
        <v>294</v>
      </c>
      <c r="F94" s="162" t="s">
        <v>294</v>
      </c>
      <c r="G94" s="162" t="s">
        <v>533</v>
      </c>
      <c r="H94" s="161" t="s">
        <v>315</v>
      </c>
      <c r="I94" s="161" t="s">
        <v>534</v>
      </c>
      <c r="J94" s="166" t="s">
        <v>4</v>
      </c>
      <c r="K94" s="167" t="s">
        <v>498</v>
      </c>
      <c r="L94" s="167" t="s">
        <v>498</v>
      </c>
      <c r="M94" s="166" t="s">
        <v>4</v>
      </c>
      <c r="N94" s="167" t="s">
        <v>498</v>
      </c>
      <c r="O94" s="167" t="s">
        <v>498</v>
      </c>
    </row>
    <row r="95" spans="1:15" ht="19.2" hidden="1" x14ac:dyDescent="0.3">
      <c r="A95" s="160">
        <v>588</v>
      </c>
      <c r="B95" s="161" t="s">
        <v>623</v>
      </c>
      <c r="C95" s="162" t="s">
        <v>303</v>
      </c>
      <c r="D95" s="162" t="s">
        <v>285</v>
      </c>
      <c r="E95" s="162" t="s">
        <v>290</v>
      </c>
      <c r="F95" s="162" t="s">
        <v>290</v>
      </c>
      <c r="G95" s="162" t="s">
        <v>533</v>
      </c>
      <c r="H95" s="161" t="s">
        <v>324</v>
      </c>
      <c r="I95" s="161" t="s">
        <v>534</v>
      </c>
      <c r="J95" s="166" t="s">
        <v>4</v>
      </c>
      <c r="K95" s="167" t="s">
        <v>498</v>
      </c>
      <c r="L95" s="167" t="s">
        <v>498</v>
      </c>
      <c r="M95" s="166" t="s">
        <v>4</v>
      </c>
      <c r="N95" s="167" t="s">
        <v>498</v>
      </c>
      <c r="O95" s="167" t="s">
        <v>498</v>
      </c>
    </row>
    <row r="96" spans="1:15" ht="19.2" hidden="1" x14ac:dyDescent="0.3">
      <c r="A96" s="160">
        <v>592</v>
      </c>
      <c r="B96" s="161" t="s">
        <v>624</v>
      </c>
      <c r="C96" s="162" t="s">
        <v>303</v>
      </c>
      <c r="D96" s="162" t="s">
        <v>285</v>
      </c>
      <c r="E96" s="162" t="s">
        <v>290</v>
      </c>
      <c r="F96" s="162" t="s">
        <v>290</v>
      </c>
      <c r="G96" s="162" t="s">
        <v>533</v>
      </c>
      <c r="H96" s="161" t="s">
        <v>322</v>
      </c>
      <c r="I96" s="161" t="s">
        <v>534</v>
      </c>
      <c r="J96" s="166" t="s">
        <v>4</v>
      </c>
      <c r="K96" s="164" t="s">
        <v>1</v>
      </c>
      <c r="L96" s="167" t="s">
        <v>498</v>
      </c>
      <c r="M96" s="166" t="s">
        <v>4</v>
      </c>
      <c r="N96" s="165" t="s">
        <v>535</v>
      </c>
      <c r="O96" s="167" t="s">
        <v>498</v>
      </c>
    </row>
    <row r="97" spans="1:15" ht="19.2" hidden="1" x14ac:dyDescent="0.3">
      <c r="A97" s="160">
        <v>707</v>
      </c>
      <c r="B97" s="161" t="s">
        <v>625</v>
      </c>
      <c r="C97" s="162" t="s">
        <v>303</v>
      </c>
      <c r="D97" s="162" t="s">
        <v>285</v>
      </c>
      <c r="E97" s="162" t="s">
        <v>292</v>
      </c>
      <c r="F97" s="162" t="s">
        <v>292</v>
      </c>
      <c r="G97" s="162" t="s">
        <v>533</v>
      </c>
      <c r="H97" s="161" t="s">
        <v>337</v>
      </c>
      <c r="I97" s="161" t="s">
        <v>534</v>
      </c>
      <c r="J97" s="166" t="s">
        <v>4</v>
      </c>
      <c r="K97" s="164" t="s">
        <v>1</v>
      </c>
      <c r="L97" s="167" t="s">
        <v>498</v>
      </c>
      <c r="M97" s="166" t="s">
        <v>4</v>
      </c>
      <c r="N97" s="164" t="s">
        <v>1</v>
      </c>
      <c r="O97" s="167" t="s">
        <v>498</v>
      </c>
    </row>
    <row r="98" spans="1:15" ht="19.2" hidden="1" x14ac:dyDescent="0.3">
      <c r="A98" s="160">
        <v>762</v>
      </c>
      <c r="B98" s="161" t="s">
        <v>626</v>
      </c>
      <c r="C98" s="162" t="s">
        <v>303</v>
      </c>
      <c r="D98" s="162" t="s">
        <v>285</v>
      </c>
      <c r="E98" s="162" t="s">
        <v>297</v>
      </c>
      <c r="F98" s="162" t="s">
        <v>297</v>
      </c>
      <c r="G98" s="162" t="s">
        <v>533</v>
      </c>
      <c r="H98" s="161" t="s">
        <v>340</v>
      </c>
      <c r="I98" s="161" t="s">
        <v>499</v>
      </c>
      <c r="J98" s="166" t="s">
        <v>4</v>
      </c>
      <c r="K98" s="167" t="s">
        <v>498</v>
      </c>
      <c r="L98" s="167" t="s">
        <v>498</v>
      </c>
      <c r="M98" s="169" t="s">
        <v>5</v>
      </c>
      <c r="N98" s="168" t="s">
        <v>362</v>
      </c>
      <c r="O98" s="167" t="s">
        <v>498</v>
      </c>
    </row>
    <row r="99" spans="1:15" ht="19.2" hidden="1" x14ac:dyDescent="0.3">
      <c r="A99" s="160">
        <v>763</v>
      </c>
      <c r="B99" s="161" t="s">
        <v>627</v>
      </c>
      <c r="C99" s="162" t="s">
        <v>303</v>
      </c>
      <c r="D99" s="162" t="s">
        <v>285</v>
      </c>
      <c r="E99" s="162" t="s">
        <v>297</v>
      </c>
      <c r="F99" s="162" t="s">
        <v>297</v>
      </c>
      <c r="G99" s="162" t="s">
        <v>533</v>
      </c>
      <c r="H99" s="161" t="s">
        <v>343</v>
      </c>
      <c r="I99" s="161" t="s">
        <v>534</v>
      </c>
      <c r="J99" s="166" t="s">
        <v>4</v>
      </c>
      <c r="K99" s="167" t="s">
        <v>498</v>
      </c>
      <c r="L99" s="167" t="s">
        <v>498</v>
      </c>
      <c r="M99" s="166" t="s">
        <v>4</v>
      </c>
      <c r="N99" s="167" t="s">
        <v>498</v>
      </c>
      <c r="O99" s="167" t="s">
        <v>498</v>
      </c>
    </row>
    <row r="100" spans="1:15" ht="19.2" hidden="1" x14ac:dyDescent="0.3">
      <c r="A100" s="160">
        <v>653</v>
      </c>
      <c r="B100" s="161" t="s">
        <v>628</v>
      </c>
      <c r="C100" s="162" t="s">
        <v>303</v>
      </c>
      <c r="D100" s="162" t="s">
        <v>285</v>
      </c>
      <c r="E100" s="162" t="s">
        <v>291</v>
      </c>
      <c r="F100" s="162" t="s">
        <v>291</v>
      </c>
      <c r="G100" s="162" t="s">
        <v>533</v>
      </c>
      <c r="H100" s="161" t="s">
        <v>308</v>
      </c>
      <c r="I100" s="161" t="s">
        <v>534</v>
      </c>
      <c r="J100" s="166" t="s">
        <v>4</v>
      </c>
      <c r="K100" s="165" t="s">
        <v>535</v>
      </c>
      <c r="L100" s="167" t="s">
        <v>498</v>
      </c>
      <c r="M100" s="166" t="s">
        <v>4</v>
      </c>
      <c r="N100" s="167" t="s">
        <v>498</v>
      </c>
      <c r="O100" s="167" t="s">
        <v>498</v>
      </c>
    </row>
    <row r="101" spans="1:15" ht="19.2" hidden="1" x14ac:dyDescent="0.3">
      <c r="A101" s="160">
        <v>764</v>
      </c>
      <c r="B101" s="161" t="s">
        <v>629</v>
      </c>
      <c r="C101" s="162" t="s">
        <v>303</v>
      </c>
      <c r="D101" s="162" t="s">
        <v>285</v>
      </c>
      <c r="E101" s="162" t="s">
        <v>297</v>
      </c>
      <c r="F101" s="162" t="s">
        <v>297</v>
      </c>
      <c r="G101" s="162" t="s">
        <v>533</v>
      </c>
      <c r="H101" s="161" t="s">
        <v>341</v>
      </c>
      <c r="I101" s="161" t="s">
        <v>534</v>
      </c>
      <c r="J101" s="166" t="s">
        <v>4</v>
      </c>
      <c r="K101" s="165" t="s">
        <v>535</v>
      </c>
      <c r="L101" s="167" t="s">
        <v>498</v>
      </c>
      <c r="M101" s="166" t="s">
        <v>4</v>
      </c>
      <c r="N101" s="167" t="s">
        <v>498</v>
      </c>
      <c r="O101" s="167" t="s">
        <v>498</v>
      </c>
    </row>
    <row r="102" spans="1:15" ht="19.2" hidden="1" x14ac:dyDescent="0.3">
      <c r="A102" s="160">
        <v>765</v>
      </c>
      <c r="B102" s="161" t="s">
        <v>630</v>
      </c>
      <c r="C102" s="162" t="s">
        <v>303</v>
      </c>
      <c r="D102" s="162" t="s">
        <v>285</v>
      </c>
      <c r="E102" s="162" t="s">
        <v>297</v>
      </c>
      <c r="F102" s="162" t="s">
        <v>297</v>
      </c>
      <c r="G102" s="162" t="s">
        <v>533</v>
      </c>
      <c r="H102" s="161" t="s">
        <v>342</v>
      </c>
      <c r="I102" s="161" t="s">
        <v>534</v>
      </c>
      <c r="J102" s="166" t="s">
        <v>4</v>
      </c>
      <c r="K102" s="165" t="s">
        <v>535</v>
      </c>
      <c r="L102" s="167" t="s">
        <v>498</v>
      </c>
      <c r="M102" s="166" t="s">
        <v>4</v>
      </c>
      <c r="N102" s="168" t="s">
        <v>362</v>
      </c>
      <c r="O102" s="167" t="s">
        <v>498</v>
      </c>
    </row>
    <row r="103" spans="1:15" ht="19.2" hidden="1" x14ac:dyDescent="0.3">
      <c r="A103" s="160">
        <v>708</v>
      </c>
      <c r="B103" s="161" t="s">
        <v>631</v>
      </c>
      <c r="C103" s="162" t="s">
        <v>303</v>
      </c>
      <c r="D103" s="162" t="s">
        <v>285</v>
      </c>
      <c r="E103" s="162" t="s">
        <v>292</v>
      </c>
      <c r="F103" s="162" t="s">
        <v>292</v>
      </c>
      <c r="G103" s="162" t="s">
        <v>533</v>
      </c>
      <c r="H103" s="161" t="s">
        <v>337</v>
      </c>
      <c r="I103" s="161" t="s">
        <v>534</v>
      </c>
      <c r="J103" s="166" t="s">
        <v>4</v>
      </c>
      <c r="K103" s="164" t="s">
        <v>1</v>
      </c>
      <c r="L103" s="167" t="s">
        <v>498</v>
      </c>
      <c r="M103" s="166" t="s">
        <v>4</v>
      </c>
      <c r="N103" s="164" t="s">
        <v>1</v>
      </c>
      <c r="O103" s="167" t="s">
        <v>498</v>
      </c>
    </row>
    <row r="104" spans="1:15" ht="19.2" hidden="1" x14ac:dyDescent="0.3">
      <c r="A104" s="160">
        <v>709</v>
      </c>
      <c r="B104" s="161" t="s">
        <v>632</v>
      </c>
      <c r="C104" s="162" t="s">
        <v>303</v>
      </c>
      <c r="D104" s="162" t="s">
        <v>285</v>
      </c>
      <c r="E104" s="162" t="s">
        <v>292</v>
      </c>
      <c r="F104" s="162" t="s">
        <v>292</v>
      </c>
      <c r="G104" s="162" t="s">
        <v>533</v>
      </c>
      <c r="H104" s="161" t="s">
        <v>337</v>
      </c>
      <c r="I104" s="161" t="s">
        <v>534</v>
      </c>
      <c r="J104" s="166" t="s">
        <v>4</v>
      </c>
      <c r="K104" s="164" t="s">
        <v>1</v>
      </c>
      <c r="L104" s="167" t="s">
        <v>498</v>
      </c>
      <c r="M104" s="166" t="s">
        <v>4</v>
      </c>
      <c r="N104" s="164" t="s">
        <v>1</v>
      </c>
      <c r="O104" s="167" t="s">
        <v>498</v>
      </c>
    </row>
    <row r="105" spans="1:15" ht="19.2" x14ac:dyDescent="0.3">
      <c r="A105" s="160">
        <v>766</v>
      </c>
      <c r="B105" s="161" t="s">
        <v>633</v>
      </c>
      <c r="C105" s="162" t="s">
        <v>303</v>
      </c>
      <c r="D105" s="162" t="s">
        <v>285</v>
      </c>
      <c r="E105" s="162" t="s">
        <v>297</v>
      </c>
      <c r="F105" s="162" t="s">
        <v>297</v>
      </c>
      <c r="G105" s="162" t="s">
        <v>533</v>
      </c>
      <c r="H105" s="161" t="s">
        <v>344</v>
      </c>
      <c r="I105" s="161" t="s">
        <v>534</v>
      </c>
      <c r="J105" s="166" t="s">
        <v>4</v>
      </c>
      <c r="K105" s="168" t="s">
        <v>362</v>
      </c>
      <c r="L105" s="167" t="s">
        <v>498</v>
      </c>
      <c r="M105" s="166" t="s">
        <v>4</v>
      </c>
      <c r="N105" s="165" t="s">
        <v>535</v>
      </c>
      <c r="O105" s="167" t="s">
        <v>498</v>
      </c>
    </row>
    <row r="106" spans="1:15" ht="19.2" hidden="1" x14ac:dyDescent="0.3">
      <c r="A106" s="160">
        <v>597</v>
      </c>
      <c r="B106" s="161" t="s">
        <v>634</v>
      </c>
      <c r="C106" s="162" t="s">
        <v>303</v>
      </c>
      <c r="D106" s="162" t="s">
        <v>285</v>
      </c>
      <c r="E106" s="162" t="s">
        <v>290</v>
      </c>
      <c r="F106" s="162" t="s">
        <v>290</v>
      </c>
      <c r="G106" s="162" t="s">
        <v>533</v>
      </c>
      <c r="H106" s="161" t="s">
        <v>307</v>
      </c>
      <c r="I106" s="161" t="s">
        <v>534</v>
      </c>
      <c r="J106" s="166" t="s">
        <v>4</v>
      </c>
      <c r="K106" s="165" t="s">
        <v>535</v>
      </c>
      <c r="L106" s="167" t="s">
        <v>498</v>
      </c>
      <c r="M106" s="166" t="s">
        <v>4</v>
      </c>
      <c r="N106" s="168" t="s">
        <v>362</v>
      </c>
      <c r="O106" s="167" t="s">
        <v>498</v>
      </c>
    </row>
    <row r="107" spans="1:15" ht="19.2" hidden="1" x14ac:dyDescent="0.3">
      <c r="A107" s="160">
        <v>895</v>
      </c>
      <c r="B107" s="161" t="s">
        <v>635</v>
      </c>
      <c r="C107" s="162" t="s">
        <v>303</v>
      </c>
      <c r="D107" s="162" t="s">
        <v>285</v>
      </c>
      <c r="E107" s="162" t="s">
        <v>295</v>
      </c>
      <c r="F107" s="162" t="s">
        <v>295</v>
      </c>
      <c r="G107" s="162" t="s">
        <v>533</v>
      </c>
      <c r="H107" s="161" t="s">
        <v>316</v>
      </c>
      <c r="I107" s="161" t="s">
        <v>534</v>
      </c>
      <c r="J107" s="166" t="s">
        <v>4</v>
      </c>
      <c r="K107" s="164" t="s">
        <v>1</v>
      </c>
      <c r="L107" s="167" t="s">
        <v>498</v>
      </c>
      <c r="M107" s="166" t="s">
        <v>4</v>
      </c>
      <c r="N107" s="164" t="s">
        <v>1</v>
      </c>
      <c r="O107" s="168" t="s">
        <v>362</v>
      </c>
    </row>
    <row r="108" spans="1:15" ht="19.2" hidden="1" x14ac:dyDescent="0.3">
      <c r="A108" s="160">
        <v>598</v>
      </c>
      <c r="B108" s="161" t="s">
        <v>636</v>
      </c>
      <c r="C108" s="162" t="s">
        <v>303</v>
      </c>
      <c r="D108" s="162" t="s">
        <v>285</v>
      </c>
      <c r="E108" s="162" t="s">
        <v>290</v>
      </c>
      <c r="F108" s="162" t="s">
        <v>290</v>
      </c>
      <c r="G108" s="162" t="s">
        <v>533</v>
      </c>
      <c r="H108" s="161" t="s">
        <v>305</v>
      </c>
      <c r="I108" s="161" t="s">
        <v>534</v>
      </c>
      <c r="J108" s="166" t="s">
        <v>4</v>
      </c>
      <c r="K108" s="167" t="s">
        <v>498</v>
      </c>
      <c r="L108" s="167" t="s">
        <v>498</v>
      </c>
      <c r="M108" s="166" t="s">
        <v>4</v>
      </c>
      <c r="N108" s="168" t="s">
        <v>362</v>
      </c>
      <c r="O108" s="167" t="s">
        <v>498</v>
      </c>
    </row>
    <row r="109" spans="1:15" ht="19.2" hidden="1" x14ac:dyDescent="0.3">
      <c r="A109" s="160">
        <v>710</v>
      </c>
      <c r="B109" s="161" t="s">
        <v>637</v>
      </c>
      <c r="C109" s="162" t="s">
        <v>303</v>
      </c>
      <c r="D109" s="162" t="s">
        <v>285</v>
      </c>
      <c r="E109" s="162" t="s">
        <v>292</v>
      </c>
      <c r="F109" s="162" t="s">
        <v>292</v>
      </c>
      <c r="G109" s="162" t="s">
        <v>533</v>
      </c>
      <c r="H109" s="161" t="s">
        <v>309</v>
      </c>
      <c r="I109" s="161" t="s">
        <v>534</v>
      </c>
      <c r="J109" s="166" t="s">
        <v>4</v>
      </c>
      <c r="K109" s="167" t="s">
        <v>498</v>
      </c>
      <c r="L109" s="167" t="s">
        <v>498</v>
      </c>
      <c r="M109" s="166" t="s">
        <v>4</v>
      </c>
      <c r="N109" s="168" t="s">
        <v>362</v>
      </c>
      <c r="O109" s="167" t="s">
        <v>498</v>
      </c>
    </row>
    <row r="110" spans="1:15" ht="19.2" hidden="1" x14ac:dyDescent="0.3">
      <c r="A110" s="160">
        <v>711</v>
      </c>
      <c r="B110" s="161" t="s">
        <v>638</v>
      </c>
      <c r="C110" s="162" t="s">
        <v>303</v>
      </c>
      <c r="D110" s="162" t="s">
        <v>285</v>
      </c>
      <c r="E110" s="162" t="s">
        <v>292</v>
      </c>
      <c r="F110" s="162" t="s">
        <v>292</v>
      </c>
      <c r="G110" s="162" t="s">
        <v>533</v>
      </c>
      <c r="H110" s="161" t="s">
        <v>332</v>
      </c>
      <c r="I110" s="161" t="s">
        <v>534</v>
      </c>
      <c r="J110" s="166" t="s">
        <v>4</v>
      </c>
      <c r="K110" s="167" t="s">
        <v>498</v>
      </c>
      <c r="L110" s="167" t="s">
        <v>498</v>
      </c>
      <c r="M110" s="166" t="s">
        <v>4</v>
      </c>
      <c r="N110" s="168" t="s">
        <v>362</v>
      </c>
      <c r="O110" s="167" t="s">
        <v>498</v>
      </c>
    </row>
    <row r="111" spans="1:15" ht="19.2" hidden="1" x14ac:dyDescent="0.3">
      <c r="A111" s="160">
        <v>794</v>
      </c>
      <c r="B111" s="161" t="s">
        <v>639</v>
      </c>
      <c r="C111" s="162" t="s">
        <v>303</v>
      </c>
      <c r="D111" s="162" t="s">
        <v>285</v>
      </c>
      <c r="E111" s="162" t="s">
        <v>293</v>
      </c>
      <c r="F111" s="162" t="s">
        <v>293</v>
      </c>
      <c r="G111" s="162" t="s">
        <v>533</v>
      </c>
      <c r="H111" s="161" t="s">
        <v>345</v>
      </c>
      <c r="I111" s="161" t="s">
        <v>534</v>
      </c>
      <c r="J111" s="166" t="s">
        <v>4</v>
      </c>
      <c r="K111" s="165" t="s">
        <v>535</v>
      </c>
      <c r="L111" s="167" t="s">
        <v>498</v>
      </c>
      <c r="M111" s="166" t="s">
        <v>4</v>
      </c>
      <c r="N111" s="168" t="s">
        <v>362</v>
      </c>
      <c r="O111" s="167" t="s">
        <v>498</v>
      </c>
    </row>
    <row r="112" spans="1:15" ht="19.2" hidden="1" x14ac:dyDescent="0.3">
      <c r="A112" s="160">
        <v>769</v>
      </c>
      <c r="B112" s="161" t="s">
        <v>640</v>
      </c>
      <c r="C112" s="162" t="s">
        <v>303</v>
      </c>
      <c r="D112" s="162" t="s">
        <v>285</v>
      </c>
      <c r="E112" s="162" t="s">
        <v>297</v>
      </c>
      <c r="F112" s="162" t="s">
        <v>297</v>
      </c>
      <c r="G112" s="162" t="s">
        <v>533</v>
      </c>
      <c r="H112" s="161" t="s">
        <v>340</v>
      </c>
      <c r="I112" s="161" t="s">
        <v>534</v>
      </c>
      <c r="J112" s="166" t="s">
        <v>4</v>
      </c>
      <c r="K112" s="164" t="s">
        <v>1</v>
      </c>
      <c r="L112" s="167" t="s">
        <v>498</v>
      </c>
      <c r="M112" s="166" t="s">
        <v>4</v>
      </c>
      <c r="N112" s="164" t="s">
        <v>1</v>
      </c>
      <c r="O112" s="167" t="s">
        <v>498</v>
      </c>
    </row>
    <row r="113" spans="1:15" ht="19.2" hidden="1" x14ac:dyDescent="0.3">
      <c r="A113" s="160">
        <v>823</v>
      </c>
      <c r="B113" s="161" t="s">
        <v>641</v>
      </c>
      <c r="C113" s="162" t="s">
        <v>303</v>
      </c>
      <c r="D113" s="162" t="s">
        <v>285</v>
      </c>
      <c r="E113" s="162" t="s">
        <v>298</v>
      </c>
      <c r="F113" s="162" t="s">
        <v>298</v>
      </c>
      <c r="G113" s="162" t="s">
        <v>533</v>
      </c>
      <c r="H113" s="161" t="s">
        <v>346</v>
      </c>
      <c r="I113" s="161" t="s">
        <v>499</v>
      </c>
      <c r="J113" s="166" t="s">
        <v>4</v>
      </c>
      <c r="K113" s="167" t="s">
        <v>498</v>
      </c>
      <c r="L113" s="167" t="s">
        <v>498</v>
      </c>
      <c r="M113" s="169" t="s">
        <v>5</v>
      </c>
      <c r="N113" s="167" t="s">
        <v>498</v>
      </c>
      <c r="O113" s="167" t="s">
        <v>498</v>
      </c>
    </row>
    <row r="114" spans="1:15" ht="19.2" hidden="1" x14ac:dyDescent="0.3">
      <c r="A114" s="160">
        <v>713</v>
      </c>
      <c r="B114" s="161" t="s">
        <v>642</v>
      </c>
      <c r="C114" s="162" t="s">
        <v>303</v>
      </c>
      <c r="D114" s="162" t="s">
        <v>285</v>
      </c>
      <c r="E114" s="162" t="s">
        <v>292</v>
      </c>
      <c r="F114" s="162" t="s">
        <v>292</v>
      </c>
      <c r="G114" s="162" t="s">
        <v>533</v>
      </c>
      <c r="H114" s="161" t="s">
        <v>331</v>
      </c>
      <c r="I114" s="161" t="s">
        <v>534</v>
      </c>
      <c r="J114" s="166" t="s">
        <v>4</v>
      </c>
      <c r="K114" s="164" t="s">
        <v>1</v>
      </c>
      <c r="L114" s="167" t="s">
        <v>498</v>
      </c>
      <c r="M114" s="166" t="s">
        <v>4</v>
      </c>
      <c r="N114" s="165" t="s">
        <v>535</v>
      </c>
      <c r="O114" s="167" t="s">
        <v>498</v>
      </c>
    </row>
    <row r="115" spans="1:15" ht="19.2" hidden="1" x14ac:dyDescent="0.3">
      <c r="A115" s="160">
        <v>715</v>
      </c>
      <c r="B115" s="161" t="s">
        <v>643</v>
      </c>
      <c r="C115" s="162" t="s">
        <v>303</v>
      </c>
      <c r="D115" s="162" t="s">
        <v>285</v>
      </c>
      <c r="E115" s="162" t="s">
        <v>292</v>
      </c>
      <c r="F115" s="162" t="s">
        <v>292</v>
      </c>
      <c r="G115" s="162" t="s">
        <v>533</v>
      </c>
      <c r="H115" s="161" t="s">
        <v>309</v>
      </c>
      <c r="I115" s="161" t="s">
        <v>534</v>
      </c>
      <c r="J115" s="166" t="s">
        <v>4</v>
      </c>
      <c r="K115" s="167" t="s">
        <v>498</v>
      </c>
      <c r="L115" s="167" t="s">
        <v>498</v>
      </c>
      <c r="M115" s="166" t="s">
        <v>4</v>
      </c>
      <c r="N115" s="168" t="s">
        <v>362</v>
      </c>
      <c r="O115" s="167" t="s">
        <v>498</v>
      </c>
    </row>
    <row r="116" spans="1:15" ht="19.2" hidden="1" x14ac:dyDescent="0.3">
      <c r="A116" s="160">
        <v>772</v>
      </c>
      <c r="B116" s="161" t="s">
        <v>644</v>
      </c>
      <c r="C116" s="162" t="s">
        <v>303</v>
      </c>
      <c r="D116" s="162" t="s">
        <v>285</v>
      </c>
      <c r="E116" s="162" t="s">
        <v>297</v>
      </c>
      <c r="F116" s="162" t="s">
        <v>297</v>
      </c>
      <c r="G116" s="162" t="s">
        <v>533</v>
      </c>
      <c r="H116" s="161" t="s">
        <v>341</v>
      </c>
      <c r="I116" s="161" t="s">
        <v>499</v>
      </c>
      <c r="J116" s="166" t="s">
        <v>4</v>
      </c>
      <c r="K116" s="167" t="s">
        <v>498</v>
      </c>
      <c r="L116" s="167" t="s">
        <v>498</v>
      </c>
      <c r="M116" s="169" t="s">
        <v>5</v>
      </c>
      <c r="N116" s="167" t="s">
        <v>498</v>
      </c>
      <c r="O116" s="167" t="s">
        <v>498</v>
      </c>
    </row>
    <row r="117" spans="1:15" ht="19.2" hidden="1" x14ac:dyDescent="0.3">
      <c r="A117" s="160">
        <v>603</v>
      </c>
      <c r="B117" s="161" t="s">
        <v>645</v>
      </c>
      <c r="C117" s="162" t="s">
        <v>303</v>
      </c>
      <c r="D117" s="162" t="s">
        <v>285</v>
      </c>
      <c r="E117" s="162" t="s">
        <v>290</v>
      </c>
      <c r="F117" s="162" t="s">
        <v>290</v>
      </c>
      <c r="G117" s="162" t="s">
        <v>533</v>
      </c>
      <c r="H117" s="161" t="s">
        <v>322</v>
      </c>
      <c r="I117" s="161" t="s">
        <v>534</v>
      </c>
      <c r="J117" s="166" t="s">
        <v>4</v>
      </c>
      <c r="K117" s="164" t="s">
        <v>1</v>
      </c>
      <c r="L117" s="167" t="s">
        <v>498</v>
      </c>
      <c r="M117" s="166" t="s">
        <v>4</v>
      </c>
      <c r="N117" s="164" t="s">
        <v>1</v>
      </c>
      <c r="O117" s="167" t="s">
        <v>498</v>
      </c>
    </row>
    <row r="118" spans="1:15" ht="19.2" hidden="1" x14ac:dyDescent="0.3">
      <c r="A118" s="160">
        <v>717</v>
      </c>
      <c r="B118" s="161" t="s">
        <v>646</v>
      </c>
      <c r="C118" s="162" t="s">
        <v>303</v>
      </c>
      <c r="D118" s="162" t="s">
        <v>285</v>
      </c>
      <c r="E118" s="162" t="s">
        <v>292</v>
      </c>
      <c r="F118" s="162" t="s">
        <v>292</v>
      </c>
      <c r="G118" s="162" t="s">
        <v>533</v>
      </c>
      <c r="H118" s="161" t="s">
        <v>337</v>
      </c>
      <c r="I118" s="161" t="s">
        <v>534</v>
      </c>
      <c r="J118" s="166" t="s">
        <v>4</v>
      </c>
      <c r="K118" s="164" t="s">
        <v>1</v>
      </c>
      <c r="L118" s="167" t="s">
        <v>498</v>
      </c>
      <c r="M118" s="166" t="s">
        <v>4</v>
      </c>
      <c r="N118" s="164" t="s">
        <v>1</v>
      </c>
      <c r="O118" s="167" t="s">
        <v>498</v>
      </c>
    </row>
    <row r="119" spans="1:15" ht="19.2" hidden="1" x14ac:dyDescent="0.3">
      <c r="A119" s="160">
        <v>718</v>
      </c>
      <c r="B119" s="161" t="s">
        <v>647</v>
      </c>
      <c r="C119" s="162" t="s">
        <v>303</v>
      </c>
      <c r="D119" s="162" t="s">
        <v>285</v>
      </c>
      <c r="E119" s="162" t="s">
        <v>292</v>
      </c>
      <c r="F119" s="162" t="s">
        <v>292</v>
      </c>
      <c r="G119" s="162" t="s">
        <v>533</v>
      </c>
      <c r="H119" s="161" t="s">
        <v>334</v>
      </c>
      <c r="I119" s="161" t="s">
        <v>534</v>
      </c>
      <c r="J119" s="166" t="s">
        <v>4</v>
      </c>
      <c r="K119" s="165" t="s">
        <v>535</v>
      </c>
      <c r="L119" s="167" t="s">
        <v>498</v>
      </c>
      <c r="M119" s="166" t="s">
        <v>4</v>
      </c>
      <c r="N119" s="168" t="s">
        <v>362</v>
      </c>
      <c r="O119" s="167" t="s">
        <v>498</v>
      </c>
    </row>
    <row r="120" spans="1:15" ht="19.2" hidden="1" x14ac:dyDescent="0.3">
      <c r="A120" s="160">
        <v>606</v>
      </c>
      <c r="B120" s="161" t="s">
        <v>648</v>
      </c>
      <c r="C120" s="162" t="s">
        <v>303</v>
      </c>
      <c r="D120" s="162" t="s">
        <v>285</v>
      </c>
      <c r="E120" s="162" t="s">
        <v>290</v>
      </c>
      <c r="F120" s="162" t="s">
        <v>290</v>
      </c>
      <c r="G120" s="162" t="s">
        <v>533</v>
      </c>
      <c r="H120" s="161" t="s">
        <v>305</v>
      </c>
      <c r="I120" s="161" t="s">
        <v>534</v>
      </c>
      <c r="J120" s="166" t="s">
        <v>4</v>
      </c>
      <c r="K120" s="167" t="s">
        <v>498</v>
      </c>
      <c r="L120" s="167" t="s">
        <v>498</v>
      </c>
      <c r="M120" s="166" t="s">
        <v>4</v>
      </c>
      <c r="N120" s="168" t="s">
        <v>362</v>
      </c>
      <c r="O120" s="167" t="s">
        <v>498</v>
      </c>
    </row>
    <row r="121" spans="1:15" ht="19.2" hidden="1" x14ac:dyDescent="0.3">
      <c r="A121" s="160">
        <v>719</v>
      </c>
      <c r="B121" s="161" t="s">
        <v>649</v>
      </c>
      <c r="C121" s="162" t="s">
        <v>303</v>
      </c>
      <c r="D121" s="162" t="s">
        <v>285</v>
      </c>
      <c r="E121" s="162" t="s">
        <v>292</v>
      </c>
      <c r="F121" s="162" t="s">
        <v>292</v>
      </c>
      <c r="G121" s="162" t="s">
        <v>533</v>
      </c>
      <c r="H121" s="161" t="s">
        <v>309</v>
      </c>
      <c r="I121" s="161" t="s">
        <v>534</v>
      </c>
      <c r="J121" s="166" t="s">
        <v>4</v>
      </c>
      <c r="K121" s="165" t="s">
        <v>535</v>
      </c>
      <c r="L121" s="167" t="s">
        <v>498</v>
      </c>
      <c r="M121" s="166" t="s">
        <v>4</v>
      </c>
      <c r="N121" s="168" t="s">
        <v>362</v>
      </c>
      <c r="O121" s="167" t="s">
        <v>498</v>
      </c>
    </row>
    <row r="122" spans="1:15" ht="19.2" hidden="1" x14ac:dyDescent="0.3">
      <c r="A122" s="160">
        <v>797</v>
      </c>
      <c r="B122" s="161" t="s">
        <v>650</v>
      </c>
      <c r="C122" s="162" t="s">
        <v>303</v>
      </c>
      <c r="D122" s="162" t="s">
        <v>285</v>
      </c>
      <c r="E122" s="162" t="s">
        <v>293</v>
      </c>
      <c r="F122" s="162" t="s">
        <v>293</v>
      </c>
      <c r="G122" s="162" t="s">
        <v>533</v>
      </c>
      <c r="H122" s="161" t="s">
        <v>311</v>
      </c>
      <c r="I122" s="161" t="s">
        <v>534</v>
      </c>
      <c r="J122" s="166" t="s">
        <v>4</v>
      </c>
      <c r="K122" s="165" t="s">
        <v>535</v>
      </c>
      <c r="L122" s="167" t="s">
        <v>498</v>
      </c>
      <c r="M122" s="166" t="s">
        <v>4</v>
      </c>
      <c r="N122" s="168" t="s">
        <v>362</v>
      </c>
      <c r="O122" s="167" t="s">
        <v>498</v>
      </c>
    </row>
    <row r="123" spans="1:15" ht="19.2" hidden="1" x14ac:dyDescent="0.3">
      <c r="A123" s="160">
        <v>720</v>
      </c>
      <c r="B123" s="161" t="s">
        <v>651</v>
      </c>
      <c r="C123" s="162" t="s">
        <v>303</v>
      </c>
      <c r="D123" s="162" t="s">
        <v>285</v>
      </c>
      <c r="E123" s="162" t="s">
        <v>292</v>
      </c>
      <c r="F123" s="162" t="s">
        <v>292</v>
      </c>
      <c r="G123" s="162" t="s">
        <v>533</v>
      </c>
      <c r="H123" s="161" t="s">
        <v>335</v>
      </c>
      <c r="I123" s="161" t="s">
        <v>534</v>
      </c>
      <c r="J123" s="166" t="s">
        <v>4</v>
      </c>
      <c r="K123" s="164" t="s">
        <v>1</v>
      </c>
      <c r="L123" s="167" t="s">
        <v>498</v>
      </c>
      <c r="M123" s="166" t="s">
        <v>4</v>
      </c>
      <c r="N123" s="164" t="s">
        <v>1</v>
      </c>
      <c r="O123" s="167" t="s">
        <v>498</v>
      </c>
    </row>
    <row r="124" spans="1:15" ht="19.2" hidden="1" x14ac:dyDescent="0.3">
      <c r="A124" s="160">
        <v>721</v>
      </c>
      <c r="B124" s="161" t="s">
        <v>652</v>
      </c>
      <c r="C124" s="162" t="s">
        <v>303</v>
      </c>
      <c r="D124" s="162" t="s">
        <v>285</v>
      </c>
      <c r="E124" s="162" t="s">
        <v>292</v>
      </c>
      <c r="F124" s="162" t="s">
        <v>292</v>
      </c>
      <c r="G124" s="162" t="s">
        <v>533</v>
      </c>
      <c r="H124" s="161" t="s">
        <v>331</v>
      </c>
      <c r="I124" s="161" t="s">
        <v>499</v>
      </c>
      <c r="J124" s="166" t="s">
        <v>4</v>
      </c>
      <c r="K124" s="167" t="s">
        <v>498</v>
      </c>
      <c r="L124" s="167" t="s">
        <v>498</v>
      </c>
      <c r="M124" s="169" t="s">
        <v>5</v>
      </c>
      <c r="N124" s="167" t="s">
        <v>498</v>
      </c>
      <c r="O124" s="167" t="s">
        <v>498</v>
      </c>
    </row>
    <row r="125" spans="1:15" ht="19.2" hidden="1" x14ac:dyDescent="0.3">
      <c r="A125" s="160">
        <v>607</v>
      </c>
      <c r="B125" s="161" t="s">
        <v>653</v>
      </c>
      <c r="C125" s="162" t="s">
        <v>303</v>
      </c>
      <c r="D125" s="162" t="s">
        <v>285</v>
      </c>
      <c r="E125" s="162" t="s">
        <v>290</v>
      </c>
      <c r="F125" s="162" t="s">
        <v>290</v>
      </c>
      <c r="G125" s="162" t="s">
        <v>533</v>
      </c>
      <c r="H125" s="161" t="s">
        <v>307</v>
      </c>
      <c r="I125" s="161" t="s">
        <v>499</v>
      </c>
      <c r="J125" s="166" t="s">
        <v>4</v>
      </c>
      <c r="K125" s="164" t="s">
        <v>1</v>
      </c>
      <c r="L125" s="167" t="s">
        <v>498</v>
      </c>
      <c r="M125" s="169" t="s">
        <v>5</v>
      </c>
      <c r="N125" s="165" t="s">
        <v>535</v>
      </c>
      <c r="O125" s="167" t="s">
        <v>498</v>
      </c>
    </row>
    <row r="126" spans="1:15" ht="28.8" hidden="1" x14ac:dyDescent="0.3">
      <c r="A126" s="160">
        <v>638</v>
      </c>
      <c r="B126" s="161" t="s">
        <v>654</v>
      </c>
      <c r="C126" s="162" t="s">
        <v>303</v>
      </c>
      <c r="D126" s="162" t="s">
        <v>285</v>
      </c>
      <c r="E126" s="162" t="s">
        <v>296</v>
      </c>
      <c r="F126" s="162" t="s">
        <v>296</v>
      </c>
      <c r="G126" s="162" t="s">
        <v>533</v>
      </c>
      <c r="H126" s="161" t="s">
        <v>327</v>
      </c>
      <c r="I126" s="161" t="s">
        <v>534</v>
      </c>
      <c r="J126" s="166" t="s">
        <v>4</v>
      </c>
      <c r="K126" s="164" t="s">
        <v>1</v>
      </c>
      <c r="L126" s="167" t="s">
        <v>498</v>
      </c>
      <c r="M126" s="166" t="s">
        <v>4</v>
      </c>
      <c r="N126" s="164" t="s">
        <v>1</v>
      </c>
      <c r="O126" s="167" t="s">
        <v>498</v>
      </c>
    </row>
    <row r="127" spans="1:15" ht="19.2" hidden="1" x14ac:dyDescent="0.3">
      <c r="A127" s="160">
        <v>775</v>
      </c>
      <c r="B127" s="161" t="s">
        <v>655</v>
      </c>
      <c r="C127" s="162" t="s">
        <v>303</v>
      </c>
      <c r="D127" s="162" t="s">
        <v>285</v>
      </c>
      <c r="E127" s="162" t="s">
        <v>297</v>
      </c>
      <c r="F127" s="162" t="s">
        <v>297</v>
      </c>
      <c r="G127" s="162" t="s">
        <v>533</v>
      </c>
      <c r="H127" s="161" t="s">
        <v>340</v>
      </c>
      <c r="I127" s="161" t="s">
        <v>534</v>
      </c>
      <c r="J127" s="166" t="s">
        <v>4</v>
      </c>
      <c r="K127" s="167" t="s">
        <v>498</v>
      </c>
      <c r="L127" s="167" t="s">
        <v>498</v>
      </c>
      <c r="M127" s="166" t="s">
        <v>4</v>
      </c>
      <c r="N127" s="168" t="s">
        <v>362</v>
      </c>
      <c r="O127" s="167" t="s">
        <v>498</v>
      </c>
    </row>
    <row r="128" spans="1:15" ht="28.8" hidden="1" x14ac:dyDescent="0.3">
      <c r="A128" s="160">
        <v>901</v>
      </c>
      <c r="B128" s="161" t="s">
        <v>656</v>
      </c>
      <c r="C128" s="162" t="s">
        <v>303</v>
      </c>
      <c r="D128" s="162" t="s">
        <v>285</v>
      </c>
      <c r="E128" s="162" t="s">
        <v>295</v>
      </c>
      <c r="F128" s="162" t="s">
        <v>295</v>
      </c>
      <c r="G128" s="162" t="s">
        <v>533</v>
      </c>
      <c r="H128" s="161" t="s">
        <v>350</v>
      </c>
      <c r="I128" s="161" t="s">
        <v>569</v>
      </c>
      <c r="J128" s="166" t="s">
        <v>4</v>
      </c>
      <c r="K128" s="164" t="s">
        <v>1</v>
      </c>
      <c r="L128" s="168" t="s">
        <v>362</v>
      </c>
      <c r="M128" s="163" t="s">
        <v>3</v>
      </c>
      <c r="N128" s="164" t="s">
        <v>1</v>
      </c>
      <c r="O128" s="165" t="s">
        <v>535</v>
      </c>
    </row>
    <row r="129" spans="1:15" ht="19.2" hidden="1" x14ac:dyDescent="0.3">
      <c r="A129" s="160">
        <v>1479</v>
      </c>
      <c r="B129" s="161" t="s">
        <v>657</v>
      </c>
      <c r="C129" s="162" t="s">
        <v>303</v>
      </c>
      <c r="D129" s="162" t="s">
        <v>285</v>
      </c>
      <c r="E129" s="162" t="s">
        <v>291</v>
      </c>
      <c r="F129" s="162" t="s">
        <v>291</v>
      </c>
      <c r="G129" s="162" t="s">
        <v>533</v>
      </c>
      <c r="H129" s="161" t="s">
        <v>329</v>
      </c>
      <c r="I129" s="161" t="s">
        <v>534</v>
      </c>
      <c r="J129" s="166" t="s">
        <v>4</v>
      </c>
      <c r="K129" s="164" t="s">
        <v>1</v>
      </c>
      <c r="L129" s="167" t="s">
        <v>498</v>
      </c>
      <c r="M129" s="166" t="s">
        <v>4</v>
      </c>
      <c r="N129" s="165" t="s">
        <v>535</v>
      </c>
      <c r="O129" s="167" t="s">
        <v>498</v>
      </c>
    </row>
    <row r="130" spans="1:15" ht="28.8" hidden="1" x14ac:dyDescent="0.3">
      <c r="A130" s="160">
        <v>1495</v>
      </c>
      <c r="B130" s="161" t="s">
        <v>658</v>
      </c>
      <c r="C130" s="162" t="s">
        <v>303</v>
      </c>
      <c r="D130" s="162" t="s">
        <v>285</v>
      </c>
      <c r="E130" s="162" t="s">
        <v>292</v>
      </c>
      <c r="F130" s="162" t="s">
        <v>292</v>
      </c>
      <c r="G130" s="162" t="s">
        <v>533</v>
      </c>
      <c r="H130" s="161" t="s">
        <v>336</v>
      </c>
      <c r="I130" s="161" t="s">
        <v>569</v>
      </c>
      <c r="J130" s="166" t="s">
        <v>4</v>
      </c>
      <c r="K130" s="164" t="s">
        <v>1</v>
      </c>
      <c r="L130" s="168" t="s">
        <v>362</v>
      </c>
      <c r="M130" s="163" t="s">
        <v>3</v>
      </c>
      <c r="N130" s="164" t="s">
        <v>1</v>
      </c>
      <c r="O130" s="165" t="s">
        <v>535</v>
      </c>
    </row>
    <row r="131" spans="1:15" ht="19.2" hidden="1" x14ac:dyDescent="0.3">
      <c r="A131" s="160">
        <v>724</v>
      </c>
      <c r="B131" s="161" t="s">
        <v>659</v>
      </c>
      <c r="C131" s="162" t="s">
        <v>303</v>
      </c>
      <c r="D131" s="162" t="s">
        <v>285</v>
      </c>
      <c r="E131" s="162" t="s">
        <v>292</v>
      </c>
      <c r="F131" s="162" t="s">
        <v>292</v>
      </c>
      <c r="G131" s="162" t="s">
        <v>533</v>
      </c>
      <c r="H131" s="161" t="s">
        <v>332</v>
      </c>
      <c r="I131" s="161" t="s">
        <v>534</v>
      </c>
      <c r="J131" s="166" t="s">
        <v>4</v>
      </c>
      <c r="K131" s="165" t="s">
        <v>535</v>
      </c>
      <c r="L131" s="167" t="s">
        <v>498</v>
      </c>
      <c r="M131" s="166" t="s">
        <v>4</v>
      </c>
      <c r="N131" s="167" t="s">
        <v>498</v>
      </c>
      <c r="O131" s="167" t="s">
        <v>498</v>
      </c>
    </row>
    <row r="132" spans="1:15" ht="28.8" hidden="1" x14ac:dyDescent="0.3">
      <c r="A132" s="160">
        <v>648</v>
      </c>
      <c r="B132" s="161" t="s">
        <v>660</v>
      </c>
      <c r="C132" s="162" t="s">
        <v>303</v>
      </c>
      <c r="D132" s="162" t="s">
        <v>285</v>
      </c>
      <c r="E132" s="162" t="s">
        <v>296</v>
      </c>
      <c r="F132" s="162" t="s">
        <v>296</v>
      </c>
      <c r="G132" s="162" t="s">
        <v>533</v>
      </c>
      <c r="H132" s="161" t="s">
        <v>327</v>
      </c>
      <c r="I132" s="161" t="s">
        <v>534</v>
      </c>
      <c r="J132" s="166" t="s">
        <v>4</v>
      </c>
      <c r="K132" s="167" t="s">
        <v>498</v>
      </c>
      <c r="L132" s="167" t="s">
        <v>498</v>
      </c>
      <c r="M132" s="166" t="s">
        <v>4</v>
      </c>
      <c r="N132" s="167" t="s">
        <v>498</v>
      </c>
      <c r="O132" s="167" t="s">
        <v>498</v>
      </c>
    </row>
    <row r="133" spans="1:15" ht="28.8" x14ac:dyDescent="0.3">
      <c r="A133" s="160">
        <v>863</v>
      </c>
      <c r="B133" s="161" t="s">
        <v>661</v>
      </c>
      <c r="C133" s="162" t="s">
        <v>303</v>
      </c>
      <c r="D133" s="162" t="s">
        <v>285</v>
      </c>
      <c r="E133" s="162" t="s">
        <v>295</v>
      </c>
      <c r="F133" s="162" t="s">
        <v>295</v>
      </c>
      <c r="G133" s="162" t="s">
        <v>533</v>
      </c>
      <c r="H133" s="161" t="s">
        <v>319</v>
      </c>
      <c r="I133" s="161" t="s">
        <v>569</v>
      </c>
      <c r="J133" s="166" t="s">
        <v>4</v>
      </c>
      <c r="K133" s="168" t="s">
        <v>362</v>
      </c>
      <c r="L133" s="168" t="s">
        <v>362</v>
      </c>
      <c r="M133" s="163" t="s">
        <v>3</v>
      </c>
      <c r="N133" s="164" t="s">
        <v>1</v>
      </c>
      <c r="O133" s="164" t="s">
        <v>1</v>
      </c>
    </row>
    <row r="134" spans="1:15" ht="28.8" hidden="1" x14ac:dyDescent="0.3">
      <c r="A134" s="160">
        <v>864</v>
      </c>
      <c r="B134" s="161" t="s">
        <v>662</v>
      </c>
      <c r="C134" s="162" t="s">
        <v>303</v>
      </c>
      <c r="D134" s="162" t="s">
        <v>285</v>
      </c>
      <c r="E134" s="162" t="s">
        <v>295</v>
      </c>
      <c r="F134" s="162" t="s">
        <v>295</v>
      </c>
      <c r="G134" s="162" t="s">
        <v>533</v>
      </c>
      <c r="H134" s="161" t="s">
        <v>319</v>
      </c>
      <c r="I134" s="161" t="s">
        <v>569</v>
      </c>
      <c r="J134" s="166" t="s">
        <v>4</v>
      </c>
      <c r="K134" s="164" t="s">
        <v>1</v>
      </c>
      <c r="L134" s="168" t="s">
        <v>362</v>
      </c>
      <c r="M134" s="163" t="s">
        <v>3</v>
      </c>
      <c r="N134" s="164" t="s">
        <v>1</v>
      </c>
      <c r="O134" s="164" t="s">
        <v>1</v>
      </c>
    </row>
    <row r="135" spans="1:15" ht="19.2" hidden="1" x14ac:dyDescent="0.3">
      <c r="A135" s="160">
        <v>801</v>
      </c>
      <c r="B135" s="161" t="s">
        <v>663</v>
      </c>
      <c r="C135" s="162" t="s">
        <v>303</v>
      </c>
      <c r="D135" s="162" t="s">
        <v>285</v>
      </c>
      <c r="E135" s="162" t="s">
        <v>293</v>
      </c>
      <c r="F135" s="162" t="s">
        <v>293</v>
      </c>
      <c r="G135" s="162" t="s">
        <v>533</v>
      </c>
      <c r="H135" s="161" t="s">
        <v>312</v>
      </c>
      <c r="I135" s="161" t="s">
        <v>534</v>
      </c>
      <c r="J135" s="166" t="s">
        <v>4</v>
      </c>
      <c r="K135" s="165" t="s">
        <v>535</v>
      </c>
      <c r="L135" s="167" t="s">
        <v>498</v>
      </c>
      <c r="M135" s="166" t="s">
        <v>4</v>
      </c>
      <c r="N135" s="167" t="s">
        <v>498</v>
      </c>
      <c r="O135" s="167" t="s">
        <v>498</v>
      </c>
    </row>
    <row r="136" spans="1:15" ht="19.2" hidden="1" x14ac:dyDescent="0.3">
      <c r="A136" s="160">
        <v>777</v>
      </c>
      <c r="B136" s="161" t="s">
        <v>664</v>
      </c>
      <c r="C136" s="162" t="s">
        <v>303</v>
      </c>
      <c r="D136" s="162" t="s">
        <v>285</v>
      </c>
      <c r="E136" s="162" t="s">
        <v>297</v>
      </c>
      <c r="F136" s="162" t="s">
        <v>297</v>
      </c>
      <c r="G136" s="162" t="s">
        <v>533</v>
      </c>
      <c r="H136" s="161" t="s">
        <v>341</v>
      </c>
      <c r="I136" s="161" t="s">
        <v>534</v>
      </c>
      <c r="J136" s="166" t="s">
        <v>4</v>
      </c>
      <c r="K136" s="167" t="s">
        <v>498</v>
      </c>
      <c r="L136" s="167" t="s">
        <v>498</v>
      </c>
      <c r="M136" s="166" t="s">
        <v>4</v>
      </c>
      <c r="N136" s="167" t="s">
        <v>498</v>
      </c>
      <c r="O136" s="167" t="s">
        <v>498</v>
      </c>
    </row>
    <row r="137" spans="1:15" ht="19.2" hidden="1" x14ac:dyDescent="0.3">
      <c r="A137" s="160">
        <v>633</v>
      </c>
      <c r="B137" s="161" t="s">
        <v>665</v>
      </c>
      <c r="C137" s="162" t="s">
        <v>303</v>
      </c>
      <c r="D137" s="162" t="s">
        <v>285</v>
      </c>
      <c r="E137" s="162" t="s">
        <v>296</v>
      </c>
      <c r="F137" s="162" t="s">
        <v>296</v>
      </c>
      <c r="G137" s="162" t="s">
        <v>533</v>
      </c>
      <c r="H137" s="161" t="s">
        <v>326</v>
      </c>
      <c r="I137" s="161" t="s">
        <v>534</v>
      </c>
      <c r="J137" s="166" t="s">
        <v>4</v>
      </c>
      <c r="K137" s="167" t="s">
        <v>498</v>
      </c>
      <c r="L137" s="167" t="s">
        <v>498</v>
      </c>
      <c r="M137" s="166" t="s">
        <v>4</v>
      </c>
      <c r="N137" s="167" t="s">
        <v>498</v>
      </c>
      <c r="O137" s="167" t="s">
        <v>498</v>
      </c>
    </row>
    <row r="138" spans="1:15" ht="19.2" hidden="1" x14ac:dyDescent="0.3">
      <c r="A138" s="160">
        <v>727</v>
      </c>
      <c r="B138" s="161" t="s">
        <v>666</v>
      </c>
      <c r="C138" s="162" t="s">
        <v>303</v>
      </c>
      <c r="D138" s="162" t="s">
        <v>285</v>
      </c>
      <c r="E138" s="162" t="s">
        <v>292</v>
      </c>
      <c r="F138" s="162" t="s">
        <v>292</v>
      </c>
      <c r="G138" s="162" t="s">
        <v>533</v>
      </c>
      <c r="H138" s="161" t="s">
        <v>333</v>
      </c>
      <c r="I138" s="161" t="s">
        <v>534</v>
      </c>
      <c r="J138" s="166" t="s">
        <v>4</v>
      </c>
      <c r="K138" s="164" t="s">
        <v>1</v>
      </c>
      <c r="L138" s="167" t="s">
        <v>498</v>
      </c>
      <c r="M138" s="166" t="s">
        <v>4</v>
      </c>
      <c r="N138" s="164" t="s">
        <v>1</v>
      </c>
      <c r="O138" s="167" t="s">
        <v>498</v>
      </c>
    </row>
    <row r="139" spans="1:15" ht="19.2" hidden="1" x14ac:dyDescent="0.3">
      <c r="A139" s="160">
        <v>729</v>
      </c>
      <c r="B139" s="161" t="s">
        <v>667</v>
      </c>
      <c r="C139" s="162" t="s">
        <v>303</v>
      </c>
      <c r="D139" s="162" t="s">
        <v>285</v>
      </c>
      <c r="E139" s="162" t="s">
        <v>292</v>
      </c>
      <c r="F139" s="162" t="s">
        <v>292</v>
      </c>
      <c r="G139" s="162" t="s">
        <v>533</v>
      </c>
      <c r="H139" s="161" t="s">
        <v>335</v>
      </c>
      <c r="I139" s="161" t="s">
        <v>499</v>
      </c>
      <c r="J139" s="166" t="s">
        <v>4</v>
      </c>
      <c r="K139" s="167" t="s">
        <v>498</v>
      </c>
      <c r="L139" s="167" t="s">
        <v>498</v>
      </c>
      <c r="M139" s="169" t="s">
        <v>5</v>
      </c>
      <c r="N139" s="167" t="s">
        <v>498</v>
      </c>
      <c r="O139" s="167" t="s">
        <v>498</v>
      </c>
    </row>
    <row r="140" spans="1:15" ht="19.2" hidden="1" x14ac:dyDescent="0.3">
      <c r="A140" s="160">
        <v>730</v>
      </c>
      <c r="B140" s="161" t="s">
        <v>668</v>
      </c>
      <c r="C140" s="162" t="s">
        <v>303</v>
      </c>
      <c r="D140" s="162" t="s">
        <v>285</v>
      </c>
      <c r="E140" s="162" t="s">
        <v>292</v>
      </c>
      <c r="F140" s="162" t="s">
        <v>292</v>
      </c>
      <c r="G140" s="162" t="s">
        <v>533</v>
      </c>
      <c r="H140" s="161" t="s">
        <v>336</v>
      </c>
      <c r="I140" s="161" t="s">
        <v>534</v>
      </c>
      <c r="J140" s="166" t="s">
        <v>4</v>
      </c>
      <c r="K140" s="164" t="s">
        <v>1</v>
      </c>
      <c r="L140" s="167" t="s">
        <v>498</v>
      </c>
      <c r="M140" s="166" t="s">
        <v>4</v>
      </c>
      <c r="N140" s="164" t="s">
        <v>1</v>
      </c>
      <c r="O140" s="167" t="s">
        <v>498</v>
      </c>
    </row>
    <row r="141" spans="1:15" ht="19.2" hidden="1" x14ac:dyDescent="0.3">
      <c r="A141" s="160">
        <v>732</v>
      </c>
      <c r="B141" s="161" t="s">
        <v>669</v>
      </c>
      <c r="C141" s="162" t="s">
        <v>303</v>
      </c>
      <c r="D141" s="162" t="s">
        <v>285</v>
      </c>
      <c r="E141" s="162" t="s">
        <v>292</v>
      </c>
      <c r="F141" s="162" t="s">
        <v>292</v>
      </c>
      <c r="G141" s="162" t="s">
        <v>533</v>
      </c>
      <c r="H141" s="161" t="s">
        <v>338</v>
      </c>
      <c r="I141" s="161" t="s">
        <v>534</v>
      </c>
      <c r="J141" s="166" t="s">
        <v>4</v>
      </c>
      <c r="K141" s="165" t="s">
        <v>535</v>
      </c>
      <c r="L141" s="167" t="s">
        <v>498</v>
      </c>
      <c r="M141" s="166" t="s">
        <v>4</v>
      </c>
      <c r="N141" s="167" t="s">
        <v>498</v>
      </c>
      <c r="O141" s="167" t="s">
        <v>498</v>
      </c>
    </row>
    <row r="142" spans="1:15" ht="19.2" hidden="1" x14ac:dyDescent="0.3">
      <c r="A142" s="160">
        <v>736</v>
      </c>
      <c r="B142" s="161" t="s">
        <v>670</v>
      </c>
      <c r="C142" s="162" t="s">
        <v>303</v>
      </c>
      <c r="D142" s="162" t="s">
        <v>285</v>
      </c>
      <c r="E142" s="162" t="s">
        <v>292</v>
      </c>
      <c r="F142" s="162" t="s">
        <v>292</v>
      </c>
      <c r="G142" s="162" t="s">
        <v>533</v>
      </c>
      <c r="H142" s="161" t="s">
        <v>332</v>
      </c>
      <c r="I142" s="161" t="s">
        <v>534</v>
      </c>
      <c r="J142" s="166" t="s">
        <v>4</v>
      </c>
      <c r="K142" s="167" t="s">
        <v>498</v>
      </c>
      <c r="L142" s="167" t="s">
        <v>498</v>
      </c>
      <c r="M142" s="166" t="s">
        <v>4</v>
      </c>
      <c r="N142" s="167" t="s">
        <v>498</v>
      </c>
      <c r="O142" s="167" t="s">
        <v>498</v>
      </c>
    </row>
    <row r="143" spans="1:15" ht="19.2" hidden="1" x14ac:dyDescent="0.3">
      <c r="A143" s="160">
        <v>737</v>
      </c>
      <c r="B143" s="161" t="s">
        <v>671</v>
      </c>
      <c r="C143" s="162" t="s">
        <v>303</v>
      </c>
      <c r="D143" s="162" t="s">
        <v>285</v>
      </c>
      <c r="E143" s="162" t="s">
        <v>292</v>
      </c>
      <c r="F143" s="162" t="s">
        <v>292</v>
      </c>
      <c r="G143" s="162" t="s">
        <v>533</v>
      </c>
      <c r="H143" s="161" t="s">
        <v>332</v>
      </c>
      <c r="I143" s="161" t="s">
        <v>534</v>
      </c>
      <c r="J143" s="166" t="s">
        <v>4</v>
      </c>
      <c r="K143" s="164" t="s">
        <v>1</v>
      </c>
      <c r="L143" s="167" t="s">
        <v>498</v>
      </c>
      <c r="M143" s="166" t="s">
        <v>4</v>
      </c>
      <c r="N143" s="164" t="s">
        <v>1</v>
      </c>
      <c r="O143" s="167" t="s">
        <v>498</v>
      </c>
    </row>
    <row r="144" spans="1:15" ht="19.2" hidden="1" x14ac:dyDescent="0.3">
      <c r="A144" s="160">
        <v>739</v>
      </c>
      <c r="B144" s="161" t="s">
        <v>672</v>
      </c>
      <c r="C144" s="162" t="s">
        <v>303</v>
      </c>
      <c r="D144" s="162" t="s">
        <v>285</v>
      </c>
      <c r="E144" s="162" t="s">
        <v>292</v>
      </c>
      <c r="F144" s="162" t="s">
        <v>292</v>
      </c>
      <c r="G144" s="162" t="s">
        <v>533</v>
      </c>
      <c r="H144" s="161" t="s">
        <v>336</v>
      </c>
      <c r="I144" s="161" t="s">
        <v>534</v>
      </c>
      <c r="J144" s="166" t="s">
        <v>4</v>
      </c>
      <c r="K144" s="165" t="s">
        <v>535</v>
      </c>
      <c r="L144" s="167" t="s">
        <v>498</v>
      </c>
      <c r="M144" s="166" t="s">
        <v>4</v>
      </c>
      <c r="N144" s="167" t="s">
        <v>498</v>
      </c>
      <c r="O144" s="167" t="s">
        <v>498</v>
      </c>
    </row>
    <row r="145" spans="1:15" ht="19.2" hidden="1" x14ac:dyDescent="0.3">
      <c r="A145" s="160">
        <v>740</v>
      </c>
      <c r="B145" s="161" t="s">
        <v>673</v>
      </c>
      <c r="C145" s="162" t="s">
        <v>303</v>
      </c>
      <c r="D145" s="162" t="s">
        <v>285</v>
      </c>
      <c r="E145" s="162" t="s">
        <v>292</v>
      </c>
      <c r="F145" s="162" t="s">
        <v>292</v>
      </c>
      <c r="G145" s="162" t="s">
        <v>533</v>
      </c>
      <c r="H145" s="161" t="s">
        <v>331</v>
      </c>
      <c r="I145" s="161" t="s">
        <v>534</v>
      </c>
      <c r="J145" s="166" t="s">
        <v>4</v>
      </c>
      <c r="K145" s="165" t="s">
        <v>535</v>
      </c>
      <c r="L145" s="167" t="s">
        <v>498</v>
      </c>
      <c r="M145" s="166" t="s">
        <v>4</v>
      </c>
      <c r="N145" s="168" t="s">
        <v>362</v>
      </c>
      <c r="O145" s="167" t="s">
        <v>498</v>
      </c>
    </row>
    <row r="146" spans="1:15" ht="19.2" hidden="1" x14ac:dyDescent="0.3">
      <c r="A146" s="160">
        <v>741</v>
      </c>
      <c r="B146" s="161" t="s">
        <v>674</v>
      </c>
      <c r="C146" s="162" t="s">
        <v>303</v>
      </c>
      <c r="D146" s="162" t="s">
        <v>285</v>
      </c>
      <c r="E146" s="162" t="s">
        <v>292</v>
      </c>
      <c r="F146" s="162" t="s">
        <v>292</v>
      </c>
      <c r="G146" s="162" t="s">
        <v>533</v>
      </c>
      <c r="H146" s="161" t="s">
        <v>333</v>
      </c>
      <c r="I146" s="161" t="s">
        <v>534</v>
      </c>
      <c r="J146" s="166" t="s">
        <v>4</v>
      </c>
      <c r="K146" s="165" t="s">
        <v>535</v>
      </c>
      <c r="L146" s="167" t="s">
        <v>498</v>
      </c>
      <c r="M146" s="166" t="s">
        <v>4</v>
      </c>
      <c r="N146" s="168" t="s">
        <v>362</v>
      </c>
      <c r="O146" s="167" t="s">
        <v>498</v>
      </c>
    </row>
    <row r="147" spans="1:15" ht="19.2" hidden="1" x14ac:dyDescent="0.3">
      <c r="A147" s="160">
        <v>619</v>
      </c>
      <c r="B147" s="161" t="s">
        <v>675</v>
      </c>
      <c r="C147" s="162" t="s">
        <v>303</v>
      </c>
      <c r="D147" s="162" t="s">
        <v>285</v>
      </c>
      <c r="E147" s="162" t="s">
        <v>290</v>
      </c>
      <c r="F147" s="162" t="s">
        <v>290</v>
      </c>
      <c r="G147" s="162" t="s">
        <v>533</v>
      </c>
      <c r="H147" s="161" t="s">
        <v>307</v>
      </c>
      <c r="I147" s="161" t="s">
        <v>534</v>
      </c>
      <c r="J147" s="166" t="s">
        <v>4</v>
      </c>
      <c r="K147" s="164" t="s">
        <v>1</v>
      </c>
      <c r="L147" s="167" t="s">
        <v>498</v>
      </c>
      <c r="M147" s="166" t="s">
        <v>4</v>
      </c>
      <c r="N147" s="164" t="s">
        <v>1</v>
      </c>
      <c r="O147" s="167" t="s">
        <v>498</v>
      </c>
    </row>
    <row r="148" spans="1:15" ht="19.2" hidden="1" x14ac:dyDescent="0.3">
      <c r="A148" s="160">
        <v>744</v>
      </c>
      <c r="B148" s="161" t="s">
        <v>676</v>
      </c>
      <c r="C148" s="162" t="s">
        <v>303</v>
      </c>
      <c r="D148" s="162" t="s">
        <v>285</v>
      </c>
      <c r="E148" s="162" t="s">
        <v>292</v>
      </c>
      <c r="F148" s="162" t="s">
        <v>292</v>
      </c>
      <c r="G148" s="162" t="s">
        <v>533</v>
      </c>
      <c r="H148" s="161" t="s">
        <v>335</v>
      </c>
      <c r="I148" s="161" t="s">
        <v>534</v>
      </c>
      <c r="J148" s="166" t="s">
        <v>4</v>
      </c>
      <c r="K148" s="165" t="s">
        <v>535</v>
      </c>
      <c r="L148" s="167" t="s">
        <v>498</v>
      </c>
      <c r="M148" s="166" t="s">
        <v>4</v>
      </c>
      <c r="N148" s="168" t="s">
        <v>362</v>
      </c>
      <c r="O148" s="167" t="s">
        <v>498</v>
      </c>
    </row>
    <row r="149" spans="1:15" ht="19.2" hidden="1" x14ac:dyDescent="0.3">
      <c r="A149" s="160">
        <v>620</v>
      </c>
      <c r="B149" s="161" t="s">
        <v>677</v>
      </c>
      <c r="C149" s="162" t="s">
        <v>288</v>
      </c>
      <c r="D149" s="162" t="s">
        <v>288</v>
      </c>
      <c r="E149" s="162" t="s">
        <v>296</v>
      </c>
      <c r="F149" s="162" t="s">
        <v>296</v>
      </c>
      <c r="G149" s="162" t="s">
        <v>533</v>
      </c>
      <c r="H149" s="161" t="s">
        <v>351</v>
      </c>
      <c r="I149" s="161" t="s">
        <v>534</v>
      </c>
      <c r="J149" s="166" t="s">
        <v>4</v>
      </c>
      <c r="K149" s="167" t="s">
        <v>498</v>
      </c>
      <c r="L149" s="167" t="s">
        <v>498</v>
      </c>
      <c r="M149" s="166" t="s">
        <v>4</v>
      </c>
      <c r="N149" s="167" t="s">
        <v>498</v>
      </c>
      <c r="O149" s="167" t="s">
        <v>498</v>
      </c>
    </row>
    <row r="150" spans="1:15" ht="28.8" hidden="1" x14ac:dyDescent="0.3">
      <c r="A150" s="160">
        <v>664</v>
      </c>
      <c r="B150" s="161" t="s">
        <v>678</v>
      </c>
      <c r="C150" s="162" t="s">
        <v>288</v>
      </c>
      <c r="D150" s="162" t="s">
        <v>288</v>
      </c>
      <c r="E150" s="162" t="s">
        <v>291</v>
      </c>
      <c r="F150" s="162" t="s">
        <v>291</v>
      </c>
      <c r="G150" s="162" t="s">
        <v>533</v>
      </c>
      <c r="H150" s="161" t="s">
        <v>321</v>
      </c>
      <c r="I150" s="161" t="s">
        <v>534</v>
      </c>
      <c r="J150" s="166" t="s">
        <v>4</v>
      </c>
      <c r="K150" s="164" t="s">
        <v>1</v>
      </c>
      <c r="L150" s="167" t="s">
        <v>498</v>
      </c>
      <c r="M150" s="166" t="s">
        <v>4</v>
      </c>
      <c r="N150" s="164" t="s">
        <v>1</v>
      </c>
      <c r="O150" s="167" t="s">
        <v>498</v>
      </c>
    </row>
    <row r="151" spans="1:15" ht="28.8" hidden="1" x14ac:dyDescent="0.3">
      <c r="A151" s="160">
        <v>668</v>
      </c>
      <c r="B151" s="161" t="s">
        <v>165</v>
      </c>
      <c r="C151" s="162" t="s">
        <v>288</v>
      </c>
      <c r="D151" s="162" t="s">
        <v>288</v>
      </c>
      <c r="E151" s="162" t="s">
        <v>291</v>
      </c>
      <c r="F151" s="162" t="s">
        <v>291</v>
      </c>
      <c r="G151" s="162" t="s">
        <v>533</v>
      </c>
      <c r="H151" s="161" t="s">
        <v>330</v>
      </c>
      <c r="I151" s="161" t="s">
        <v>534</v>
      </c>
      <c r="J151" s="166" t="s">
        <v>4</v>
      </c>
      <c r="K151" s="164" t="s">
        <v>1</v>
      </c>
      <c r="L151" s="167" t="s">
        <v>498</v>
      </c>
      <c r="M151" s="166" t="s">
        <v>4</v>
      </c>
      <c r="N151" s="164" t="s">
        <v>1</v>
      </c>
      <c r="O151" s="167" t="s">
        <v>498</v>
      </c>
    </row>
    <row r="152" spans="1:15" ht="67.2" hidden="1" x14ac:dyDescent="0.3">
      <c r="A152" s="160">
        <v>681</v>
      </c>
      <c r="B152" s="161" t="s">
        <v>679</v>
      </c>
      <c r="C152" s="162" t="s">
        <v>288</v>
      </c>
      <c r="D152" s="162" t="s">
        <v>288</v>
      </c>
      <c r="E152" s="162" t="s">
        <v>291</v>
      </c>
      <c r="F152" s="162" t="s">
        <v>291</v>
      </c>
      <c r="G152" s="162" t="s">
        <v>533</v>
      </c>
      <c r="H152" s="161" t="s">
        <v>330</v>
      </c>
      <c r="I152" s="161" t="s">
        <v>534</v>
      </c>
      <c r="J152" s="166" t="s">
        <v>4</v>
      </c>
      <c r="K152" s="165" t="s">
        <v>535</v>
      </c>
      <c r="L152" s="168" t="s">
        <v>362</v>
      </c>
      <c r="M152" s="166" t="s">
        <v>4</v>
      </c>
      <c r="N152" s="168" t="s">
        <v>362</v>
      </c>
      <c r="O152" s="164" t="s">
        <v>1</v>
      </c>
    </row>
    <row r="153" spans="1:15" ht="28.8" hidden="1" x14ac:dyDescent="0.3">
      <c r="A153" s="160">
        <v>671</v>
      </c>
      <c r="B153" s="161" t="s">
        <v>160</v>
      </c>
      <c r="C153" s="162" t="s">
        <v>288</v>
      </c>
      <c r="D153" s="162" t="s">
        <v>288</v>
      </c>
      <c r="E153" s="162" t="s">
        <v>291</v>
      </c>
      <c r="F153" s="162" t="s">
        <v>291</v>
      </c>
      <c r="G153" s="162" t="s">
        <v>533</v>
      </c>
      <c r="H153" s="161" t="s">
        <v>321</v>
      </c>
      <c r="I153" s="161" t="s">
        <v>534</v>
      </c>
      <c r="J153" s="166" t="s">
        <v>4</v>
      </c>
      <c r="K153" s="164" t="s">
        <v>1</v>
      </c>
      <c r="L153" s="167" t="s">
        <v>498</v>
      </c>
      <c r="M153" s="166" t="s">
        <v>4</v>
      </c>
      <c r="N153" s="164" t="s">
        <v>1</v>
      </c>
      <c r="O153" s="167" t="s">
        <v>498</v>
      </c>
    </row>
    <row r="154" spans="1:15" ht="19.2" x14ac:dyDescent="0.3">
      <c r="A154" s="160">
        <v>663</v>
      </c>
      <c r="B154" s="161" t="s">
        <v>164</v>
      </c>
      <c r="C154" s="162" t="s">
        <v>288</v>
      </c>
      <c r="D154" s="162" t="s">
        <v>288</v>
      </c>
      <c r="E154" s="162" t="s">
        <v>291</v>
      </c>
      <c r="F154" s="162" t="s">
        <v>291</v>
      </c>
      <c r="G154" s="162" t="s">
        <v>533</v>
      </c>
      <c r="H154" s="161" t="s">
        <v>321</v>
      </c>
      <c r="I154" s="161" t="s">
        <v>534</v>
      </c>
      <c r="J154" s="166" t="s">
        <v>4</v>
      </c>
      <c r="K154" s="168" t="s">
        <v>362</v>
      </c>
      <c r="L154" s="167" t="s">
        <v>498</v>
      </c>
      <c r="M154" s="166" t="s">
        <v>4</v>
      </c>
      <c r="N154" s="164" t="s">
        <v>1</v>
      </c>
      <c r="O154" s="167" t="s">
        <v>498</v>
      </c>
    </row>
    <row r="155" spans="1:15" ht="38.4" hidden="1" x14ac:dyDescent="0.3">
      <c r="A155" s="160">
        <v>669</v>
      </c>
      <c r="B155" s="161" t="s">
        <v>680</v>
      </c>
      <c r="C155" s="162" t="s">
        <v>288</v>
      </c>
      <c r="D155" s="162" t="s">
        <v>288</v>
      </c>
      <c r="E155" s="162" t="s">
        <v>291</v>
      </c>
      <c r="F155" s="162" t="s">
        <v>291</v>
      </c>
      <c r="G155" s="162" t="s">
        <v>533</v>
      </c>
      <c r="H155" s="161" t="s">
        <v>321</v>
      </c>
      <c r="I155" s="161" t="s">
        <v>534</v>
      </c>
      <c r="J155" s="166" t="s">
        <v>4</v>
      </c>
      <c r="K155" s="164" t="s">
        <v>1</v>
      </c>
      <c r="L155" s="167" t="s">
        <v>498</v>
      </c>
      <c r="M155" s="166" t="s">
        <v>4</v>
      </c>
      <c r="N155" s="164" t="s">
        <v>1</v>
      </c>
      <c r="O155" s="167" t="s">
        <v>498</v>
      </c>
    </row>
    <row r="156" spans="1:15" ht="38.4" hidden="1" x14ac:dyDescent="0.3">
      <c r="A156" s="160">
        <v>678</v>
      </c>
      <c r="B156" s="161" t="s">
        <v>163</v>
      </c>
      <c r="C156" s="162" t="s">
        <v>288</v>
      </c>
      <c r="D156" s="162" t="s">
        <v>288</v>
      </c>
      <c r="E156" s="162" t="s">
        <v>291</v>
      </c>
      <c r="F156" s="162" t="s">
        <v>291</v>
      </c>
      <c r="G156" s="162" t="s">
        <v>533</v>
      </c>
      <c r="H156" s="161" t="s">
        <v>321</v>
      </c>
      <c r="I156" s="161" t="s">
        <v>534</v>
      </c>
      <c r="J156" s="166" t="s">
        <v>4</v>
      </c>
      <c r="K156" s="167" t="s">
        <v>498</v>
      </c>
      <c r="L156" s="167" t="s">
        <v>498</v>
      </c>
      <c r="M156" s="166" t="s">
        <v>4</v>
      </c>
      <c r="N156" s="167" t="s">
        <v>498</v>
      </c>
      <c r="O156" s="167" t="s">
        <v>498</v>
      </c>
    </row>
    <row r="157" spans="1:15" ht="28.8" hidden="1" x14ac:dyDescent="0.3">
      <c r="A157" s="160">
        <v>672</v>
      </c>
      <c r="B157" s="161" t="s">
        <v>166</v>
      </c>
      <c r="C157" s="162" t="s">
        <v>288</v>
      </c>
      <c r="D157" s="162" t="s">
        <v>288</v>
      </c>
      <c r="E157" s="162" t="s">
        <v>291</v>
      </c>
      <c r="F157" s="162" t="s">
        <v>291</v>
      </c>
      <c r="G157" s="162" t="s">
        <v>533</v>
      </c>
      <c r="H157" s="161" t="s">
        <v>321</v>
      </c>
      <c r="I157" s="161" t="s">
        <v>534</v>
      </c>
      <c r="J157" s="166" t="s">
        <v>4</v>
      </c>
      <c r="K157" s="167" t="s">
        <v>498</v>
      </c>
      <c r="L157" s="167" t="s">
        <v>498</v>
      </c>
      <c r="M157" s="166" t="s">
        <v>4</v>
      </c>
      <c r="N157" s="167" t="s">
        <v>498</v>
      </c>
      <c r="O157" s="167" t="s">
        <v>498</v>
      </c>
    </row>
    <row r="158" spans="1:15" ht="38.4" hidden="1" x14ac:dyDescent="0.3">
      <c r="A158" s="160">
        <v>673</v>
      </c>
      <c r="B158" s="161" t="s">
        <v>159</v>
      </c>
      <c r="C158" s="162" t="s">
        <v>288</v>
      </c>
      <c r="D158" s="162" t="s">
        <v>288</v>
      </c>
      <c r="E158" s="162" t="s">
        <v>291</v>
      </c>
      <c r="F158" s="162" t="s">
        <v>291</v>
      </c>
      <c r="G158" s="162" t="s">
        <v>533</v>
      </c>
      <c r="H158" s="161" t="s">
        <v>321</v>
      </c>
      <c r="I158" s="161" t="s">
        <v>499</v>
      </c>
      <c r="J158" s="166" t="s">
        <v>4</v>
      </c>
      <c r="K158" s="164" t="s">
        <v>1</v>
      </c>
      <c r="L158" s="167" t="s">
        <v>498</v>
      </c>
      <c r="M158" s="169" t="s">
        <v>5</v>
      </c>
      <c r="N158" s="164" t="s">
        <v>1</v>
      </c>
      <c r="O158" s="167" t="s">
        <v>498</v>
      </c>
    </row>
    <row r="159" spans="1:15" ht="19.2" hidden="1" x14ac:dyDescent="0.3">
      <c r="A159" s="160">
        <v>675</v>
      </c>
      <c r="B159" s="161" t="s">
        <v>156</v>
      </c>
      <c r="C159" s="162" t="s">
        <v>288</v>
      </c>
      <c r="D159" s="162" t="s">
        <v>288</v>
      </c>
      <c r="E159" s="162" t="s">
        <v>291</v>
      </c>
      <c r="F159" s="162" t="s">
        <v>291</v>
      </c>
      <c r="G159" s="162" t="s">
        <v>533</v>
      </c>
      <c r="H159" s="161" t="s">
        <v>321</v>
      </c>
      <c r="I159" s="161" t="s">
        <v>534</v>
      </c>
      <c r="J159" s="166" t="s">
        <v>4</v>
      </c>
      <c r="K159" s="164" t="s">
        <v>1</v>
      </c>
      <c r="L159" s="167" t="s">
        <v>498</v>
      </c>
      <c r="M159" s="166" t="s">
        <v>4</v>
      </c>
      <c r="N159" s="165" t="s">
        <v>535</v>
      </c>
      <c r="O159" s="167" t="s">
        <v>498</v>
      </c>
    </row>
    <row r="160" spans="1:15" ht="28.8" hidden="1" x14ac:dyDescent="0.3">
      <c r="A160" s="160">
        <v>679</v>
      </c>
      <c r="B160" s="161" t="s">
        <v>158</v>
      </c>
      <c r="C160" s="162" t="s">
        <v>288</v>
      </c>
      <c r="D160" s="162" t="s">
        <v>288</v>
      </c>
      <c r="E160" s="162" t="s">
        <v>291</v>
      </c>
      <c r="F160" s="162" t="s">
        <v>291</v>
      </c>
      <c r="G160" s="162" t="s">
        <v>533</v>
      </c>
      <c r="H160" s="161" t="s">
        <v>321</v>
      </c>
      <c r="I160" s="161" t="s">
        <v>534</v>
      </c>
      <c r="J160" s="166" t="s">
        <v>4</v>
      </c>
      <c r="K160" s="167" t="s">
        <v>498</v>
      </c>
      <c r="L160" s="167" t="s">
        <v>498</v>
      </c>
      <c r="M160" s="166" t="s">
        <v>4</v>
      </c>
      <c r="N160" s="167" t="s">
        <v>498</v>
      </c>
      <c r="O160" s="167" t="s">
        <v>498</v>
      </c>
    </row>
    <row r="161" spans="1:15" ht="28.8" hidden="1" x14ac:dyDescent="0.3">
      <c r="A161" s="160">
        <v>682</v>
      </c>
      <c r="B161" s="161" t="s">
        <v>162</v>
      </c>
      <c r="C161" s="162" t="s">
        <v>288</v>
      </c>
      <c r="D161" s="162" t="s">
        <v>288</v>
      </c>
      <c r="E161" s="162" t="s">
        <v>291</v>
      </c>
      <c r="F161" s="162" t="s">
        <v>291</v>
      </c>
      <c r="G161" s="162" t="s">
        <v>533</v>
      </c>
      <c r="H161" s="161" t="s">
        <v>321</v>
      </c>
      <c r="I161" s="161" t="s">
        <v>534</v>
      </c>
      <c r="J161" s="166" t="s">
        <v>4</v>
      </c>
      <c r="K161" s="167" t="s">
        <v>498</v>
      </c>
      <c r="L161" s="167" t="s">
        <v>498</v>
      </c>
      <c r="M161" s="166" t="s">
        <v>4</v>
      </c>
      <c r="N161" s="168" t="s">
        <v>362</v>
      </c>
      <c r="O161" s="167" t="s">
        <v>498</v>
      </c>
    </row>
    <row r="162" spans="1:15" ht="28.8" hidden="1" x14ac:dyDescent="0.3">
      <c r="A162" s="160">
        <v>1562</v>
      </c>
      <c r="B162" s="161" t="s">
        <v>168</v>
      </c>
      <c r="C162" s="162" t="s">
        <v>288</v>
      </c>
      <c r="D162" s="162" t="s">
        <v>288</v>
      </c>
      <c r="E162" s="162" t="s">
        <v>292</v>
      </c>
      <c r="F162" s="162" t="s">
        <v>292</v>
      </c>
      <c r="G162" s="162" t="s">
        <v>533</v>
      </c>
      <c r="H162" s="161" t="s">
        <v>331</v>
      </c>
      <c r="I162" s="161" t="s">
        <v>534</v>
      </c>
      <c r="J162" s="166" t="s">
        <v>4</v>
      </c>
      <c r="K162" s="164" t="s">
        <v>1</v>
      </c>
      <c r="L162" s="167" t="s">
        <v>498</v>
      </c>
      <c r="M162" s="166" t="s">
        <v>4</v>
      </c>
      <c r="N162" s="164" t="s">
        <v>1</v>
      </c>
      <c r="O162" s="168" t="s">
        <v>362</v>
      </c>
    </row>
    <row r="163" spans="1:15" ht="19.2" hidden="1" x14ac:dyDescent="0.3">
      <c r="A163" s="160">
        <v>746</v>
      </c>
      <c r="B163" s="161" t="s">
        <v>681</v>
      </c>
      <c r="C163" s="162" t="s">
        <v>288</v>
      </c>
      <c r="D163" s="162" t="s">
        <v>288</v>
      </c>
      <c r="E163" s="162" t="s">
        <v>292</v>
      </c>
      <c r="F163" s="162" t="s">
        <v>292</v>
      </c>
      <c r="G163" s="162" t="s">
        <v>533</v>
      </c>
      <c r="H163" s="161" t="s">
        <v>334</v>
      </c>
      <c r="I163" s="161" t="s">
        <v>534</v>
      </c>
      <c r="J163" s="166" t="s">
        <v>4</v>
      </c>
      <c r="K163" s="164" t="s">
        <v>1</v>
      </c>
      <c r="L163" s="167" t="s">
        <v>498</v>
      </c>
      <c r="M163" s="166" t="s">
        <v>4</v>
      </c>
      <c r="N163" s="164" t="s">
        <v>1</v>
      </c>
      <c r="O163" s="167" t="s">
        <v>498</v>
      </c>
    </row>
    <row r="164" spans="1:15" ht="19.2" hidden="1" x14ac:dyDescent="0.3">
      <c r="A164" s="160">
        <v>573</v>
      </c>
      <c r="B164" s="161" t="s">
        <v>352</v>
      </c>
      <c r="C164" s="162" t="s">
        <v>303</v>
      </c>
      <c r="D164" s="162" t="s">
        <v>287</v>
      </c>
      <c r="E164" s="162" t="s">
        <v>290</v>
      </c>
      <c r="F164" s="162" t="s">
        <v>290</v>
      </c>
      <c r="G164" s="162" t="s">
        <v>533</v>
      </c>
      <c r="H164" s="161" t="s">
        <v>352</v>
      </c>
      <c r="I164" s="161" t="s">
        <v>569</v>
      </c>
      <c r="J164" s="169" t="s">
        <v>5</v>
      </c>
      <c r="K164" s="167" t="s">
        <v>498</v>
      </c>
      <c r="L164" s="167" t="s">
        <v>498</v>
      </c>
      <c r="M164" s="166" t="s">
        <v>4</v>
      </c>
      <c r="N164" s="167" t="s">
        <v>498</v>
      </c>
      <c r="O164" s="167" t="s">
        <v>498</v>
      </c>
    </row>
    <row r="165" spans="1:15" ht="28.8" hidden="1" x14ac:dyDescent="0.3">
      <c r="A165" s="160">
        <v>807</v>
      </c>
      <c r="B165" s="161" t="s">
        <v>682</v>
      </c>
      <c r="C165" s="162" t="s">
        <v>303</v>
      </c>
      <c r="D165" s="162" t="s">
        <v>287</v>
      </c>
      <c r="E165" s="162" t="s">
        <v>291</v>
      </c>
      <c r="F165" s="162" t="s">
        <v>291</v>
      </c>
      <c r="G165" s="162" t="s">
        <v>533</v>
      </c>
      <c r="H165" s="161" t="s">
        <v>354</v>
      </c>
      <c r="I165" s="161" t="s">
        <v>499</v>
      </c>
      <c r="J165" s="169" t="s">
        <v>5</v>
      </c>
      <c r="K165" s="167" t="s">
        <v>498</v>
      </c>
      <c r="L165" s="167" t="s">
        <v>498</v>
      </c>
      <c r="M165" s="170" t="s">
        <v>6</v>
      </c>
      <c r="N165" s="167" t="s">
        <v>498</v>
      </c>
      <c r="O165" s="167" t="s">
        <v>498</v>
      </c>
    </row>
    <row r="166" spans="1:15" ht="19.2" hidden="1" x14ac:dyDescent="0.3">
      <c r="A166" s="160">
        <v>629</v>
      </c>
      <c r="B166" s="161" t="s">
        <v>683</v>
      </c>
      <c r="C166" s="162" t="s">
        <v>303</v>
      </c>
      <c r="D166" s="162" t="s">
        <v>287</v>
      </c>
      <c r="E166" s="162" t="s">
        <v>296</v>
      </c>
      <c r="F166" s="162" t="s">
        <v>296</v>
      </c>
      <c r="G166" s="162" t="s">
        <v>533</v>
      </c>
      <c r="H166" s="161" t="s">
        <v>351</v>
      </c>
      <c r="I166" s="161" t="s">
        <v>534</v>
      </c>
      <c r="J166" s="169" t="s">
        <v>5</v>
      </c>
      <c r="K166" s="167" t="s">
        <v>498</v>
      </c>
      <c r="L166" s="167" t="s">
        <v>498</v>
      </c>
      <c r="M166" s="169" t="s">
        <v>5</v>
      </c>
      <c r="N166" s="167" t="s">
        <v>498</v>
      </c>
      <c r="O166" s="167" t="s">
        <v>498</v>
      </c>
    </row>
    <row r="167" spans="1:15" ht="19.2" hidden="1" x14ac:dyDescent="0.3">
      <c r="A167" s="160">
        <v>685</v>
      </c>
      <c r="B167" s="161" t="s">
        <v>684</v>
      </c>
      <c r="C167" s="162" t="s">
        <v>303</v>
      </c>
      <c r="D167" s="162" t="s">
        <v>286</v>
      </c>
      <c r="E167" s="162" t="s">
        <v>292</v>
      </c>
      <c r="F167" s="162" t="s">
        <v>292</v>
      </c>
      <c r="G167" s="162" t="s">
        <v>533</v>
      </c>
      <c r="H167" s="161" t="s">
        <v>334</v>
      </c>
      <c r="I167" s="161" t="s">
        <v>534</v>
      </c>
      <c r="J167" s="169" t="s">
        <v>5</v>
      </c>
      <c r="K167" s="167" t="s">
        <v>498</v>
      </c>
      <c r="L167" s="167" t="s">
        <v>498</v>
      </c>
      <c r="M167" s="169" t="s">
        <v>5</v>
      </c>
      <c r="N167" s="167" t="s">
        <v>498</v>
      </c>
      <c r="O167" s="167" t="s">
        <v>498</v>
      </c>
    </row>
    <row r="168" spans="1:15" ht="19.2" hidden="1" x14ac:dyDescent="0.3">
      <c r="A168" s="160">
        <v>808</v>
      </c>
      <c r="B168" s="161" t="s">
        <v>685</v>
      </c>
      <c r="C168" s="162" t="s">
        <v>303</v>
      </c>
      <c r="D168" s="162" t="s">
        <v>286</v>
      </c>
      <c r="E168" s="162" t="s">
        <v>298</v>
      </c>
      <c r="F168" s="162" t="s">
        <v>298</v>
      </c>
      <c r="G168" s="162" t="s">
        <v>533</v>
      </c>
      <c r="H168" s="161" t="s">
        <v>346</v>
      </c>
      <c r="I168" s="161" t="s">
        <v>534</v>
      </c>
      <c r="J168" s="169" t="s">
        <v>5</v>
      </c>
      <c r="K168" s="167" t="s">
        <v>498</v>
      </c>
      <c r="L168" s="167" t="s">
        <v>498</v>
      </c>
      <c r="M168" s="169" t="s">
        <v>5</v>
      </c>
      <c r="N168" s="167" t="s">
        <v>498</v>
      </c>
      <c r="O168" s="167" t="s">
        <v>498</v>
      </c>
    </row>
    <row r="169" spans="1:15" ht="19.2" hidden="1" x14ac:dyDescent="0.3">
      <c r="A169" s="160">
        <v>577</v>
      </c>
      <c r="B169" s="161" t="s">
        <v>686</v>
      </c>
      <c r="C169" s="162" t="s">
        <v>303</v>
      </c>
      <c r="D169" s="162" t="s">
        <v>286</v>
      </c>
      <c r="E169" s="162" t="s">
        <v>290</v>
      </c>
      <c r="F169" s="162" t="s">
        <v>290</v>
      </c>
      <c r="G169" s="162" t="s">
        <v>533</v>
      </c>
      <c r="H169" s="161" t="s">
        <v>323</v>
      </c>
      <c r="I169" s="161" t="s">
        <v>534</v>
      </c>
      <c r="J169" s="169" t="s">
        <v>5</v>
      </c>
      <c r="K169" s="167" t="s">
        <v>498</v>
      </c>
      <c r="L169" s="167" t="s">
        <v>498</v>
      </c>
      <c r="M169" s="169" t="s">
        <v>5</v>
      </c>
      <c r="N169" s="167" t="s">
        <v>498</v>
      </c>
      <c r="O169" s="167" t="s">
        <v>498</v>
      </c>
    </row>
    <row r="170" spans="1:15" ht="28.8" hidden="1" x14ac:dyDescent="0.3">
      <c r="A170" s="160">
        <v>812</v>
      </c>
      <c r="B170" s="161" t="s">
        <v>687</v>
      </c>
      <c r="C170" s="162" t="s">
        <v>303</v>
      </c>
      <c r="D170" s="162" t="s">
        <v>286</v>
      </c>
      <c r="E170" s="162" t="s">
        <v>298</v>
      </c>
      <c r="F170" s="162" t="s">
        <v>298</v>
      </c>
      <c r="G170" s="162" t="s">
        <v>533</v>
      </c>
      <c r="H170" s="161" t="s">
        <v>355</v>
      </c>
      <c r="I170" s="161" t="s">
        <v>534</v>
      </c>
      <c r="J170" s="169" t="s">
        <v>5</v>
      </c>
      <c r="K170" s="167" t="s">
        <v>498</v>
      </c>
      <c r="L170" s="167" t="s">
        <v>498</v>
      </c>
      <c r="M170" s="169" t="s">
        <v>5</v>
      </c>
      <c r="N170" s="167" t="s">
        <v>498</v>
      </c>
      <c r="O170" s="167" t="s">
        <v>498</v>
      </c>
    </row>
    <row r="171" spans="1:15" ht="19.2" hidden="1" x14ac:dyDescent="0.3">
      <c r="A171" s="160">
        <v>624</v>
      </c>
      <c r="B171" s="161" t="s">
        <v>688</v>
      </c>
      <c r="C171" s="162" t="s">
        <v>303</v>
      </c>
      <c r="D171" s="162" t="s">
        <v>286</v>
      </c>
      <c r="E171" s="162" t="s">
        <v>296</v>
      </c>
      <c r="F171" s="162" t="s">
        <v>296</v>
      </c>
      <c r="G171" s="162" t="s">
        <v>533</v>
      </c>
      <c r="H171" s="161" t="s">
        <v>353</v>
      </c>
      <c r="I171" s="161" t="s">
        <v>534</v>
      </c>
      <c r="J171" s="169" t="s">
        <v>5</v>
      </c>
      <c r="K171" s="165" t="s">
        <v>535</v>
      </c>
      <c r="L171" s="167" t="s">
        <v>498</v>
      </c>
      <c r="M171" s="169" t="s">
        <v>5</v>
      </c>
      <c r="N171" s="168" t="s">
        <v>362</v>
      </c>
      <c r="O171" s="167" t="s">
        <v>498</v>
      </c>
    </row>
    <row r="172" spans="1:15" ht="19.2" hidden="1" x14ac:dyDescent="0.3">
      <c r="A172" s="160">
        <v>771</v>
      </c>
      <c r="B172" s="161" t="s">
        <v>689</v>
      </c>
      <c r="C172" s="162" t="s">
        <v>303</v>
      </c>
      <c r="D172" s="162" t="s">
        <v>286</v>
      </c>
      <c r="E172" s="162" t="s">
        <v>297</v>
      </c>
      <c r="F172" s="162" t="s">
        <v>297</v>
      </c>
      <c r="G172" s="162" t="s">
        <v>533</v>
      </c>
      <c r="H172" s="161" t="s">
        <v>344</v>
      </c>
      <c r="I172" s="161" t="s">
        <v>499</v>
      </c>
      <c r="J172" s="169" t="s">
        <v>5</v>
      </c>
      <c r="K172" s="167" t="s">
        <v>498</v>
      </c>
      <c r="L172" s="167" t="s">
        <v>498</v>
      </c>
      <c r="M172" s="171" t="s">
        <v>7</v>
      </c>
      <c r="N172" s="167" t="s">
        <v>498</v>
      </c>
      <c r="O172" s="167" t="s">
        <v>498</v>
      </c>
    </row>
    <row r="173" spans="1:15" ht="28.8" hidden="1" x14ac:dyDescent="0.3">
      <c r="A173" s="160">
        <v>826</v>
      </c>
      <c r="B173" s="161" t="s">
        <v>690</v>
      </c>
      <c r="C173" s="162" t="s">
        <v>303</v>
      </c>
      <c r="D173" s="162" t="s">
        <v>286</v>
      </c>
      <c r="E173" s="162" t="s">
        <v>298</v>
      </c>
      <c r="F173" s="162" t="s">
        <v>298</v>
      </c>
      <c r="G173" s="162" t="s">
        <v>533</v>
      </c>
      <c r="H173" s="161" t="s">
        <v>356</v>
      </c>
      <c r="I173" s="161" t="s">
        <v>499</v>
      </c>
      <c r="J173" s="169" t="s">
        <v>5</v>
      </c>
      <c r="K173" s="167" t="s">
        <v>498</v>
      </c>
      <c r="L173" s="167" t="s">
        <v>498</v>
      </c>
      <c r="M173" s="170" t="s">
        <v>6</v>
      </c>
      <c r="N173" s="167" t="s">
        <v>498</v>
      </c>
      <c r="O173" s="167" t="s">
        <v>498</v>
      </c>
    </row>
    <row r="174" spans="1:15" ht="19.2" hidden="1" x14ac:dyDescent="0.3">
      <c r="A174" s="160">
        <v>760</v>
      </c>
      <c r="B174" s="161" t="s">
        <v>691</v>
      </c>
      <c r="C174" s="162" t="s">
        <v>303</v>
      </c>
      <c r="D174" s="162" t="s">
        <v>286</v>
      </c>
      <c r="E174" s="162" t="s">
        <v>297</v>
      </c>
      <c r="F174" s="162" t="s">
        <v>297</v>
      </c>
      <c r="G174" s="162" t="s">
        <v>533</v>
      </c>
      <c r="H174" s="161" t="s">
        <v>342</v>
      </c>
      <c r="I174" s="161" t="s">
        <v>534</v>
      </c>
      <c r="J174" s="169" t="s">
        <v>5</v>
      </c>
      <c r="K174" s="167" t="s">
        <v>498</v>
      </c>
      <c r="L174" s="167" t="s">
        <v>498</v>
      </c>
      <c r="M174" s="169" t="s">
        <v>5</v>
      </c>
      <c r="N174" s="167" t="s">
        <v>498</v>
      </c>
      <c r="O174" s="167" t="s">
        <v>498</v>
      </c>
    </row>
    <row r="175" spans="1:15" ht="19.2" hidden="1" x14ac:dyDescent="0.3">
      <c r="A175" s="160">
        <v>734</v>
      </c>
      <c r="B175" s="161" t="s">
        <v>692</v>
      </c>
      <c r="C175" s="162" t="s">
        <v>303</v>
      </c>
      <c r="D175" s="162" t="s">
        <v>286</v>
      </c>
      <c r="E175" s="162" t="s">
        <v>292</v>
      </c>
      <c r="F175" s="162" t="s">
        <v>292</v>
      </c>
      <c r="G175" s="162" t="s">
        <v>533</v>
      </c>
      <c r="H175" s="161" t="s">
        <v>338</v>
      </c>
      <c r="I175" s="161" t="s">
        <v>499</v>
      </c>
      <c r="J175" s="169" t="s">
        <v>5</v>
      </c>
      <c r="K175" s="167" t="s">
        <v>498</v>
      </c>
      <c r="L175" s="167" t="s">
        <v>498</v>
      </c>
      <c r="M175" s="171" t="s">
        <v>7</v>
      </c>
      <c r="N175" s="167" t="s">
        <v>498</v>
      </c>
      <c r="O175" s="167" t="s">
        <v>498</v>
      </c>
    </row>
    <row r="176" spans="1:15" ht="19.2" hidden="1" x14ac:dyDescent="0.3">
      <c r="A176" s="160">
        <v>745</v>
      </c>
      <c r="B176" s="161" t="s">
        <v>693</v>
      </c>
      <c r="C176" s="162" t="s">
        <v>303</v>
      </c>
      <c r="D176" s="162" t="s">
        <v>286</v>
      </c>
      <c r="E176" s="162" t="s">
        <v>292</v>
      </c>
      <c r="F176" s="162" t="s">
        <v>292</v>
      </c>
      <c r="G176" s="162" t="s">
        <v>533</v>
      </c>
      <c r="H176" s="161" t="s">
        <v>310</v>
      </c>
      <c r="I176" s="161" t="s">
        <v>534</v>
      </c>
      <c r="J176" s="169" t="s">
        <v>5</v>
      </c>
      <c r="K176" s="165" t="s">
        <v>535</v>
      </c>
      <c r="L176" s="167" t="s">
        <v>498</v>
      </c>
      <c r="M176" s="169" t="s">
        <v>5</v>
      </c>
      <c r="N176" s="167" t="s">
        <v>498</v>
      </c>
      <c r="O176" s="167" t="s">
        <v>498</v>
      </c>
    </row>
    <row r="177" spans="1:15" ht="19.2" hidden="1" x14ac:dyDescent="0.3">
      <c r="A177" s="160">
        <v>779</v>
      </c>
      <c r="B177" s="161" t="s">
        <v>694</v>
      </c>
      <c r="C177" s="162" t="s">
        <v>303</v>
      </c>
      <c r="D177" s="162" t="s">
        <v>286</v>
      </c>
      <c r="E177" s="162" t="s">
        <v>297</v>
      </c>
      <c r="F177" s="162" t="s">
        <v>297</v>
      </c>
      <c r="G177" s="162" t="s">
        <v>533</v>
      </c>
      <c r="H177" s="161" t="s">
        <v>341</v>
      </c>
      <c r="I177" s="161" t="s">
        <v>534</v>
      </c>
      <c r="J177" s="169" t="s">
        <v>5</v>
      </c>
      <c r="K177" s="167" t="s">
        <v>498</v>
      </c>
      <c r="L177" s="167" t="s">
        <v>498</v>
      </c>
      <c r="M177" s="169" t="s">
        <v>5</v>
      </c>
      <c r="N177" s="167" t="s">
        <v>498</v>
      </c>
      <c r="O177" s="167" t="s">
        <v>498</v>
      </c>
    </row>
    <row r="178" spans="1:15" ht="19.2" hidden="1" x14ac:dyDescent="0.3">
      <c r="A178" s="160">
        <v>567</v>
      </c>
      <c r="B178" s="161" t="s">
        <v>695</v>
      </c>
      <c r="C178" s="162" t="s">
        <v>303</v>
      </c>
      <c r="D178" s="162" t="s">
        <v>285</v>
      </c>
      <c r="E178" s="162" t="s">
        <v>290</v>
      </c>
      <c r="F178" s="162" t="s">
        <v>290</v>
      </c>
      <c r="G178" s="162" t="s">
        <v>533</v>
      </c>
      <c r="H178" s="161" t="s">
        <v>305</v>
      </c>
      <c r="I178" s="161" t="s">
        <v>569</v>
      </c>
      <c r="J178" s="169" t="s">
        <v>5</v>
      </c>
      <c r="K178" s="167" t="s">
        <v>498</v>
      </c>
      <c r="L178" s="167" t="s">
        <v>498</v>
      </c>
      <c r="M178" s="166" t="s">
        <v>4</v>
      </c>
      <c r="N178" s="167" t="s">
        <v>498</v>
      </c>
      <c r="O178" s="167" t="s">
        <v>498</v>
      </c>
    </row>
    <row r="179" spans="1:15" ht="19.2" hidden="1" x14ac:dyDescent="0.3">
      <c r="A179" s="160">
        <v>751</v>
      </c>
      <c r="B179" s="161" t="s">
        <v>696</v>
      </c>
      <c r="C179" s="162" t="s">
        <v>303</v>
      </c>
      <c r="D179" s="162" t="s">
        <v>285</v>
      </c>
      <c r="E179" s="162" t="s">
        <v>297</v>
      </c>
      <c r="F179" s="162" t="s">
        <v>297</v>
      </c>
      <c r="G179" s="162" t="s">
        <v>533</v>
      </c>
      <c r="H179" s="161" t="s">
        <v>344</v>
      </c>
      <c r="I179" s="161" t="s">
        <v>534</v>
      </c>
      <c r="J179" s="169" t="s">
        <v>5</v>
      </c>
      <c r="K179" s="167" t="s">
        <v>498</v>
      </c>
      <c r="L179" s="167" t="s">
        <v>498</v>
      </c>
      <c r="M179" s="169" t="s">
        <v>5</v>
      </c>
      <c r="N179" s="167" t="s">
        <v>498</v>
      </c>
      <c r="O179" s="167" t="s">
        <v>498</v>
      </c>
    </row>
    <row r="180" spans="1:15" ht="19.2" hidden="1" x14ac:dyDescent="0.3">
      <c r="A180" s="160">
        <v>876</v>
      </c>
      <c r="B180" s="161" t="s">
        <v>697</v>
      </c>
      <c r="C180" s="162" t="s">
        <v>303</v>
      </c>
      <c r="D180" s="162" t="s">
        <v>285</v>
      </c>
      <c r="E180" s="162" t="s">
        <v>295</v>
      </c>
      <c r="F180" s="162" t="s">
        <v>295</v>
      </c>
      <c r="G180" s="162" t="s">
        <v>533</v>
      </c>
      <c r="H180" s="161" t="s">
        <v>350</v>
      </c>
      <c r="I180" s="161" t="s">
        <v>534</v>
      </c>
      <c r="J180" s="169" t="s">
        <v>5</v>
      </c>
      <c r="K180" s="167" t="s">
        <v>498</v>
      </c>
      <c r="L180" s="167" t="s">
        <v>498</v>
      </c>
      <c r="M180" s="169" t="s">
        <v>5</v>
      </c>
      <c r="N180" s="167" t="s">
        <v>498</v>
      </c>
      <c r="O180" s="167" t="s">
        <v>498</v>
      </c>
    </row>
    <row r="181" spans="1:15" hidden="1" x14ac:dyDescent="0.3">
      <c r="A181" s="160">
        <v>752</v>
      </c>
      <c r="B181" s="161" t="s">
        <v>698</v>
      </c>
      <c r="C181" s="162" t="s">
        <v>303</v>
      </c>
      <c r="D181" s="162" t="s">
        <v>285</v>
      </c>
      <c r="E181" s="162" t="s">
        <v>297</v>
      </c>
      <c r="F181" s="162" t="s">
        <v>297</v>
      </c>
      <c r="G181" s="162" t="s">
        <v>533</v>
      </c>
      <c r="H181" s="161" t="s">
        <v>343</v>
      </c>
      <c r="I181" s="161" t="s">
        <v>534</v>
      </c>
      <c r="J181" s="169" t="s">
        <v>5</v>
      </c>
      <c r="K181" s="165" t="s">
        <v>535</v>
      </c>
      <c r="L181" s="167" t="s">
        <v>498</v>
      </c>
      <c r="M181" s="169" t="s">
        <v>5</v>
      </c>
      <c r="N181" s="167" t="s">
        <v>498</v>
      </c>
      <c r="O181" s="167" t="s">
        <v>498</v>
      </c>
    </row>
    <row r="182" spans="1:15" ht="19.2" x14ac:dyDescent="0.3">
      <c r="A182" s="160">
        <v>753</v>
      </c>
      <c r="B182" s="161" t="s">
        <v>699</v>
      </c>
      <c r="C182" s="162" t="s">
        <v>303</v>
      </c>
      <c r="D182" s="162" t="s">
        <v>285</v>
      </c>
      <c r="E182" s="162" t="s">
        <v>297</v>
      </c>
      <c r="F182" s="162" t="s">
        <v>297</v>
      </c>
      <c r="G182" s="162" t="s">
        <v>533</v>
      </c>
      <c r="H182" s="161" t="s">
        <v>340</v>
      </c>
      <c r="I182" s="161" t="s">
        <v>569</v>
      </c>
      <c r="J182" s="169" t="s">
        <v>5</v>
      </c>
      <c r="K182" s="168" t="s">
        <v>362</v>
      </c>
      <c r="L182" s="167" t="s">
        <v>498</v>
      </c>
      <c r="M182" s="166" t="s">
        <v>4</v>
      </c>
      <c r="N182" s="164" t="s">
        <v>1</v>
      </c>
      <c r="O182" s="167" t="s">
        <v>498</v>
      </c>
    </row>
    <row r="183" spans="1:15" ht="19.2" hidden="1" x14ac:dyDescent="0.3">
      <c r="A183" s="160">
        <v>782</v>
      </c>
      <c r="B183" s="161" t="s">
        <v>700</v>
      </c>
      <c r="C183" s="162" t="s">
        <v>303</v>
      </c>
      <c r="D183" s="162" t="s">
        <v>285</v>
      </c>
      <c r="E183" s="162" t="s">
        <v>293</v>
      </c>
      <c r="F183" s="162" t="s">
        <v>293</v>
      </c>
      <c r="G183" s="162" t="s">
        <v>533</v>
      </c>
      <c r="H183" s="161" t="s">
        <v>345</v>
      </c>
      <c r="I183" s="161" t="s">
        <v>534</v>
      </c>
      <c r="J183" s="169" t="s">
        <v>5</v>
      </c>
      <c r="K183" s="167" t="s">
        <v>498</v>
      </c>
      <c r="L183" s="167" t="s">
        <v>498</v>
      </c>
      <c r="M183" s="169" t="s">
        <v>5</v>
      </c>
      <c r="N183" s="167" t="s">
        <v>498</v>
      </c>
      <c r="O183" s="167" t="s">
        <v>498</v>
      </c>
    </row>
    <row r="184" spans="1:15" ht="19.2" hidden="1" x14ac:dyDescent="0.3">
      <c r="A184" s="160">
        <v>835</v>
      </c>
      <c r="B184" s="161" t="s">
        <v>701</v>
      </c>
      <c r="C184" s="162" t="s">
        <v>303</v>
      </c>
      <c r="D184" s="162" t="s">
        <v>285</v>
      </c>
      <c r="E184" s="162" t="s">
        <v>294</v>
      </c>
      <c r="F184" s="162" t="s">
        <v>294</v>
      </c>
      <c r="G184" s="162" t="s">
        <v>533</v>
      </c>
      <c r="H184" s="161" t="s">
        <v>314</v>
      </c>
      <c r="I184" s="161" t="s">
        <v>534</v>
      </c>
      <c r="J184" s="169" t="s">
        <v>5</v>
      </c>
      <c r="K184" s="164" t="s">
        <v>1</v>
      </c>
      <c r="L184" s="167" t="s">
        <v>498</v>
      </c>
      <c r="M184" s="169" t="s">
        <v>5</v>
      </c>
      <c r="N184" s="165" t="s">
        <v>535</v>
      </c>
      <c r="O184" s="167" t="s">
        <v>498</v>
      </c>
    </row>
    <row r="185" spans="1:15" hidden="1" x14ac:dyDescent="0.3">
      <c r="A185" s="160">
        <v>785</v>
      </c>
      <c r="B185" s="161" t="s">
        <v>702</v>
      </c>
      <c r="C185" s="162" t="s">
        <v>303</v>
      </c>
      <c r="D185" s="162" t="s">
        <v>285</v>
      </c>
      <c r="E185" s="162" t="s">
        <v>293</v>
      </c>
      <c r="F185" s="162" t="s">
        <v>293</v>
      </c>
      <c r="G185" s="162" t="s">
        <v>533</v>
      </c>
      <c r="H185" s="161" t="s">
        <v>345</v>
      </c>
      <c r="I185" s="161" t="s">
        <v>534</v>
      </c>
      <c r="J185" s="169" t="s">
        <v>5</v>
      </c>
      <c r="K185" s="167" t="s">
        <v>498</v>
      </c>
      <c r="L185" s="167" t="s">
        <v>498</v>
      </c>
      <c r="M185" s="169" t="s">
        <v>5</v>
      </c>
      <c r="N185" s="167" t="s">
        <v>498</v>
      </c>
      <c r="O185" s="167" t="s">
        <v>498</v>
      </c>
    </row>
    <row r="186" spans="1:15" ht="19.2" hidden="1" x14ac:dyDescent="0.3">
      <c r="A186" s="160">
        <v>786</v>
      </c>
      <c r="B186" s="161" t="s">
        <v>703</v>
      </c>
      <c r="C186" s="162" t="s">
        <v>303</v>
      </c>
      <c r="D186" s="162" t="s">
        <v>285</v>
      </c>
      <c r="E186" s="162" t="s">
        <v>293</v>
      </c>
      <c r="F186" s="162" t="s">
        <v>293</v>
      </c>
      <c r="G186" s="162" t="s">
        <v>533</v>
      </c>
      <c r="H186" s="161" t="s">
        <v>312</v>
      </c>
      <c r="I186" s="161" t="s">
        <v>534</v>
      </c>
      <c r="J186" s="169" t="s">
        <v>5</v>
      </c>
      <c r="K186" s="167" t="s">
        <v>498</v>
      </c>
      <c r="L186" s="167" t="s">
        <v>498</v>
      </c>
      <c r="M186" s="169" t="s">
        <v>5</v>
      </c>
      <c r="N186" s="167" t="s">
        <v>498</v>
      </c>
      <c r="O186" s="167" t="s">
        <v>498</v>
      </c>
    </row>
    <row r="187" spans="1:15" hidden="1" x14ac:dyDescent="0.3">
      <c r="A187" s="160">
        <v>789</v>
      </c>
      <c r="B187" s="161" t="s">
        <v>704</v>
      </c>
      <c r="C187" s="162" t="s">
        <v>303</v>
      </c>
      <c r="D187" s="162" t="s">
        <v>285</v>
      </c>
      <c r="E187" s="162" t="s">
        <v>293</v>
      </c>
      <c r="F187" s="162" t="s">
        <v>293</v>
      </c>
      <c r="G187" s="162" t="s">
        <v>533</v>
      </c>
      <c r="H187" s="161" t="s">
        <v>312</v>
      </c>
      <c r="I187" s="161" t="s">
        <v>534</v>
      </c>
      <c r="J187" s="169" t="s">
        <v>5</v>
      </c>
      <c r="K187" s="165" t="s">
        <v>535</v>
      </c>
      <c r="L187" s="167" t="s">
        <v>498</v>
      </c>
      <c r="M187" s="169" t="s">
        <v>5</v>
      </c>
      <c r="N187" s="168" t="s">
        <v>362</v>
      </c>
      <c r="O187" s="167" t="s">
        <v>498</v>
      </c>
    </row>
    <row r="188" spans="1:15" hidden="1" x14ac:dyDescent="0.3">
      <c r="A188" s="160">
        <v>904</v>
      </c>
      <c r="B188" s="161" t="s">
        <v>704</v>
      </c>
      <c r="C188" s="162" t="s">
        <v>303</v>
      </c>
      <c r="D188" s="162" t="s">
        <v>285</v>
      </c>
      <c r="E188" s="162" t="s">
        <v>290</v>
      </c>
      <c r="F188" s="162" t="s">
        <v>290</v>
      </c>
      <c r="G188" s="162" t="s">
        <v>533</v>
      </c>
      <c r="H188" s="161" t="s">
        <v>323</v>
      </c>
      <c r="I188" s="161" t="s">
        <v>534</v>
      </c>
      <c r="J188" s="169" t="s">
        <v>5</v>
      </c>
      <c r="K188" s="164" t="s">
        <v>1</v>
      </c>
      <c r="L188" s="167" t="s">
        <v>498</v>
      </c>
      <c r="M188" s="169" t="s">
        <v>5</v>
      </c>
      <c r="N188" s="165" t="s">
        <v>535</v>
      </c>
      <c r="O188" s="167" t="s">
        <v>498</v>
      </c>
    </row>
    <row r="189" spans="1:15" hidden="1" x14ac:dyDescent="0.3">
      <c r="A189" s="160">
        <v>651</v>
      </c>
      <c r="B189" s="161" t="s">
        <v>705</v>
      </c>
      <c r="C189" s="162" t="s">
        <v>303</v>
      </c>
      <c r="D189" s="162" t="s">
        <v>285</v>
      </c>
      <c r="E189" s="162" t="s">
        <v>291</v>
      </c>
      <c r="F189" s="162" t="s">
        <v>291</v>
      </c>
      <c r="G189" s="162" t="s">
        <v>533</v>
      </c>
      <c r="H189" s="161" t="s">
        <v>308</v>
      </c>
      <c r="I189" s="161" t="s">
        <v>534</v>
      </c>
      <c r="J189" s="169" t="s">
        <v>5</v>
      </c>
      <c r="K189" s="167" t="s">
        <v>498</v>
      </c>
      <c r="L189" s="167" t="s">
        <v>498</v>
      </c>
      <c r="M189" s="169" t="s">
        <v>5</v>
      </c>
      <c r="N189" s="167" t="s">
        <v>498</v>
      </c>
      <c r="O189" s="167" t="s">
        <v>498</v>
      </c>
    </row>
    <row r="190" spans="1:15" ht="19.2" hidden="1" x14ac:dyDescent="0.3">
      <c r="A190" s="160">
        <v>851</v>
      </c>
      <c r="B190" s="161" t="s">
        <v>706</v>
      </c>
      <c r="C190" s="162" t="s">
        <v>303</v>
      </c>
      <c r="D190" s="162" t="s">
        <v>285</v>
      </c>
      <c r="E190" s="162" t="s">
        <v>294</v>
      </c>
      <c r="F190" s="162" t="s">
        <v>294</v>
      </c>
      <c r="G190" s="162" t="s">
        <v>533</v>
      </c>
      <c r="H190" s="161" t="s">
        <v>349</v>
      </c>
      <c r="I190" s="161" t="s">
        <v>534</v>
      </c>
      <c r="J190" s="169" t="s">
        <v>5</v>
      </c>
      <c r="K190" s="167" t="s">
        <v>498</v>
      </c>
      <c r="L190" s="167" t="s">
        <v>498</v>
      </c>
      <c r="M190" s="169" t="s">
        <v>5</v>
      </c>
      <c r="N190" s="167" t="s">
        <v>498</v>
      </c>
      <c r="O190" s="167" t="s">
        <v>498</v>
      </c>
    </row>
    <row r="191" spans="1:15" hidden="1" x14ac:dyDescent="0.3">
      <c r="A191" s="160">
        <v>691</v>
      </c>
      <c r="B191" s="161" t="s">
        <v>707</v>
      </c>
      <c r="C191" s="162" t="s">
        <v>303</v>
      </c>
      <c r="D191" s="162" t="s">
        <v>285</v>
      </c>
      <c r="E191" s="162" t="s">
        <v>292</v>
      </c>
      <c r="F191" s="162" t="s">
        <v>292</v>
      </c>
      <c r="G191" s="162" t="s">
        <v>533</v>
      </c>
      <c r="H191" s="161" t="s">
        <v>331</v>
      </c>
      <c r="I191" s="161" t="s">
        <v>534</v>
      </c>
      <c r="J191" s="169" t="s">
        <v>5</v>
      </c>
      <c r="K191" s="167" t="s">
        <v>498</v>
      </c>
      <c r="L191" s="167" t="s">
        <v>498</v>
      </c>
      <c r="M191" s="169" t="s">
        <v>5</v>
      </c>
      <c r="N191" s="167" t="s">
        <v>498</v>
      </c>
      <c r="O191" s="167" t="s">
        <v>498</v>
      </c>
    </row>
    <row r="192" spans="1:15" ht="19.2" hidden="1" x14ac:dyDescent="0.3">
      <c r="A192" s="160">
        <v>1483</v>
      </c>
      <c r="B192" s="161" t="s">
        <v>708</v>
      </c>
      <c r="C192" s="162" t="s">
        <v>303</v>
      </c>
      <c r="D192" s="162" t="s">
        <v>285</v>
      </c>
      <c r="E192" s="162" t="s">
        <v>290</v>
      </c>
      <c r="F192" s="162" t="s">
        <v>290</v>
      </c>
      <c r="G192" s="162" t="s">
        <v>533</v>
      </c>
      <c r="H192" s="161" t="s">
        <v>323</v>
      </c>
      <c r="I192" s="161" t="s">
        <v>534</v>
      </c>
      <c r="J192" s="169" t="s">
        <v>5</v>
      </c>
      <c r="K192" s="167" t="s">
        <v>498</v>
      </c>
      <c r="L192" s="167" t="s">
        <v>498</v>
      </c>
      <c r="M192" s="169" t="s">
        <v>5</v>
      </c>
      <c r="N192" s="167" t="s">
        <v>498</v>
      </c>
      <c r="O192" s="167" t="s">
        <v>498</v>
      </c>
    </row>
    <row r="193" spans="1:15" ht="19.2" hidden="1" x14ac:dyDescent="0.3">
      <c r="A193" s="160">
        <v>841</v>
      </c>
      <c r="B193" s="161" t="s">
        <v>709</v>
      </c>
      <c r="C193" s="162" t="s">
        <v>303</v>
      </c>
      <c r="D193" s="162" t="s">
        <v>285</v>
      </c>
      <c r="E193" s="162" t="s">
        <v>294</v>
      </c>
      <c r="F193" s="162" t="s">
        <v>294</v>
      </c>
      <c r="G193" s="162" t="s">
        <v>533</v>
      </c>
      <c r="H193" s="161" t="s">
        <v>348</v>
      </c>
      <c r="I193" s="161" t="s">
        <v>534</v>
      </c>
      <c r="J193" s="169" t="s">
        <v>5</v>
      </c>
      <c r="K193" s="167" t="s">
        <v>498</v>
      </c>
      <c r="L193" s="167" t="s">
        <v>498</v>
      </c>
      <c r="M193" s="169" t="s">
        <v>5</v>
      </c>
      <c r="N193" s="168" t="s">
        <v>362</v>
      </c>
      <c r="O193" s="167" t="s">
        <v>498</v>
      </c>
    </row>
    <row r="194" spans="1:15" hidden="1" x14ac:dyDescent="0.3">
      <c r="A194" s="160">
        <v>791</v>
      </c>
      <c r="B194" s="161" t="s">
        <v>710</v>
      </c>
      <c r="C194" s="162" t="s">
        <v>303</v>
      </c>
      <c r="D194" s="162" t="s">
        <v>285</v>
      </c>
      <c r="E194" s="162" t="s">
        <v>293</v>
      </c>
      <c r="F194" s="162" t="s">
        <v>293</v>
      </c>
      <c r="G194" s="162" t="s">
        <v>533</v>
      </c>
      <c r="H194" s="161" t="s">
        <v>345</v>
      </c>
      <c r="I194" s="161" t="s">
        <v>534</v>
      </c>
      <c r="J194" s="169" t="s">
        <v>5</v>
      </c>
      <c r="K194" s="167" t="s">
        <v>498</v>
      </c>
      <c r="L194" s="167" t="s">
        <v>498</v>
      </c>
      <c r="M194" s="169" t="s">
        <v>5</v>
      </c>
      <c r="N194" s="167" t="s">
        <v>498</v>
      </c>
      <c r="O194" s="167" t="s">
        <v>498</v>
      </c>
    </row>
    <row r="195" spans="1:15" ht="19.2" hidden="1" x14ac:dyDescent="0.3">
      <c r="A195" s="160">
        <v>813</v>
      </c>
      <c r="B195" s="161" t="s">
        <v>711</v>
      </c>
      <c r="C195" s="162" t="s">
        <v>303</v>
      </c>
      <c r="D195" s="162" t="s">
        <v>285</v>
      </c>
      <c r="E195" s="162" t="s">
        <v>298</v>
      </c>
      <c r="F195" s="162" t="s">
        <v>298</v>
      </c>
      <c r="G195" s="162" t="s">
        <v>533</v>
      </c>
      <c r="H195" s="161" t="s">
        <v>355</v>
      </c>
      <c r="I195" s="161" t="s">
        <v>534</v>
      </c>
      <c r="J195" s="169" t="s">
        <v>5</v>
      </c>
      <c r="K195" s="164" t="s">
        <v>1</v>
      </c>
      <c r="L195" s="167" t="s">
        <v>498</v>
      </c>
      <c r="M195" s="169" t="s">
        <v>5</v>
      </c>
      <c r="N195" s="164" t="s">
        <v>1</v>
      </c>
      <c r="O195" s="167" t="s">
        <v>498</v>
      </c>
    </row>
    <row r="196" spans="1:15" x14ac:dyDescent="0.3">
      <c r="A196" s="160">
        <v>613</v>
      </c>
      <c r="B196" s="161" t="s">
        <v>712</v>
      </c>
      <c r="C196" s="162" t="s">
        <v>303</v>
      </c>
      <c r="D196" s="162" t="s">
        <v>285</v>
      </c>
      <c r="E196" s="162" t="s">
        <v>290</v>
      </c>
      <c r="F196" s="162" t="s">
        <v>290</v>
      </c>
      <c r="G196" s="162" t="s">
        <v>533</v>
      </c>
      <c r="H196" s="161" t="s">
        <v>324</v>
      </c>
      <c r="I196" s="161" t="s">
        <v>534</v>
      </c>
      <c r="J196" s="169" t="s">
        <v>5</v>
      </c>
      <c r="K196" s="168" t="s">
        <v>362</v>
      </c>
      <c r="L196" s="167" t="s">
        <v>498</v>
      </c>
      <c r="M196" s="169" t="s">
        <v>5</v>
      </c>
      <c r="N196" s="164" t="s">
        <v>1</v>
      </c>
      <c r="O196" s="167" t="s">
        <v>498</v>
      </c>
    </row>
    <row r="197" spans="1:15" ht="28.8" x14ac:dyDescent="0.3">
      <c r="A197" s="160">
        <v>1485</v>
      </c>
      <c r="B197" s="161" t="s">
        <v>713</v>
      </c>
      <c r="C197" s="162" t="s">
        <v>303</v>
      </c>
      <c r="D197" s="162" t="s">
        <v>285</v>
      </c>
      <c r="E197" s="162" t="s">
        <v>292</v>
      </c>
      <c r="F197" s="162" t="s">
        <v>292</v>
      </c>
      <c r="G197" s="162" t="s">
        <v>533</v>
      </c>
      <c r="H197" s="161" t="s">
        <v>310</v>
      </c>
      <c r="I197" s="161" t="s">
        <v>534</v>
      </c>
      <c r="J197" s="169" t="s">
        <v>5</v>
      </c>
      <c r="K197" s="168" t="s">
        <v>362</v>
      </c>
      <c r="L197" s="167" t="s">
        <v>498</v>
      </c>
      <c r="M197" s="169" t="s">
        <v>5</v>
      </c>
      <c r="N197" s="164" t="s">
        <v>1</v>
      </c>
      <c r="O197" s="167" t="s">
        <v>498</v>
      </c>
    </row>
    <row r="198" spans="1:15" ht="19.2" hidden="1" x14ac:dyDescent="0.3">
      <c r="A198" s="160">
        <v>1490</v>
      </c>
      <c r="B198" s="161" t="s">
        <v>714</v>
      </c>
      <c r="C198" s="162" t="s">
        <v>303</v>
      </c>
      <c r="D198" s="162" t="s">
        <v>285</v>
      </c>
      <c r="E198" s="162" t="s">
        <v>298</v>
      </c>
      <c r="F198" s="162" t="s">
        <v>298</v>
      </c>
      <c r="G198" s="162" t="s">
        <v>533</v>
      </c>
      <c r="H198" s="161" t="s">
        <v>347</v>
      </c>
      <c r="I198" s="161" t="s">
        <v>534</v>
      </c>
      <c r="J198" s="169" t="s">
        <v>5</v>
      </c>
      <c r="K198" s="167" t="s">
        <v>498</v>
      </c>
      <c r="L198" s="167" t="s">
        <v>498</v>
      </c>
      <c r="M198" s="169" t="s">
        <v>5</v>
      </c>
      <c r="N198" s="167" t="s">
        <v>498</v>
      </c>
      <c r="O198" s="167" t="s">
        <v>498</v>
      </c>
    </row>
    <row r="199" spans="1:15" ht="19.2" hidden="1" x14ac:dyDescent="0.3">
      <c r="A199" s="160">
        <v>705</v>
      </c>
      <c r="B199" s="161" t="s">
        <v>715</v>
      </c>
      <c r="C199" s="162" t="s">
        <v>303</v>
      </c>
      <c r="D199" s="162" t="s">
        <v>285</v>
      </c>
      <c r="E199" s="162" t="s">
        <v>292</v>
      </c>
      <c r="F199" s="162" t="s">
        <v>292</v>
      </c>
      <c r="G199" s="162" t="s">
        <v>533</v>
      </c>
      <c r="H199" s="161" t="s">
        <v>338</v>
      </c>
      <c r="I199" s="161" t="s">
        <v>569</v>
      </c>
      <c r="J199" s="169" t="s">
        <v>5</v>
      </c>
      <c r="K199" s="167" t="s">
        <v>498</v>
      </c>
      <c r="L199" s="167" t="s">
        <v>498</v>
      </c>
      <c r="M199" s="166" t="s">
        <v>4</v>
      </c>
      <c r="N199" s="167" t="s">
        <v>498</v>
      </c>
      <c r="O199" s="167" t="s">
        <v>498</v>
      </c>
    </row>
    <row r="200" spans="1:15" ht="19.2" hidden="1" x14ac:dyDescent="0.3">
      <c r="A200" s="160">
        <v>814</v>
      </c>
      <c r="B200" s="161" t="s">
        <v>716</v>
      </c>
      <c r="C200" s="162" t="s">
        <v>303</v>
      </c>
      <c r="D200" s="162" t="s">
        <v>285</v>
      </c>
      <c r="E200" s="162" t="s">
        <v>298</v>
      </c>
      <c r="F200" s="162" t="s">
        <v>298</v>
      </c>
      <c r="G200" s="162" t="s">
        <v>533</v>
      </c>
      <c r="H200" s="161" t="s">
        <v>355</v>
      </c>
      <c r="I200" s="161" t="s">
        <v>534</v>
      </c>
      <c r="J200" s="169" t="s">
        <v>5</v>
      </c>
      <c r="K200" s="165" t="s">
        <v>535</v>
      </c>
      <c r="L200" s="167" t="s">
        <v>498</v>
      </c>
      <c r="M200" s="169" t="s">
        <v>5</v>
      </c>
      <c r="N200" s="167" t="s">
        <v>498</v>
      </c>
      <c r="O200" s="167" t="s">
        <v>498</v>
      </c>
    </row>
    <row r="201" spans="1:15" hidden="1" x14ac:dyDescent="0.3">
      <c r="A201" s="160">
        <v>845</v>
      </c>
      <c r="B201" s="161" t="s">
        <v>717</v>
      </c>
      <c r="C201" s="162" t="s">
        <v>303</v>
      </c>
      <c r="D201" s="162" t="s">
        <v>285</v>
      </c>
      <c r="E201" s="162" t="s">
        <v>294</v>
      </c>
      <c r="F201" s="162" t="s">
        <v>294</v>
      </c>
      <c r="G201" s="162" t="s">
        <v>533</v>
      </c>
      <c r="H201" s="161" t="s">
        <v>315</v>
      </c>
      <c r="I201" s="161" t="s">
        <v>534</v>
      </c>
      <c r="J201" s="169" t="s">
        <v>5</v>
      </c>
      <c r="K201" s="167" t="s">
        <v>498</v>
      </c>
      <c r="L201" s="167" t="s">
        <v>498</v>
      </c>
      <c r="M201" s="169" t="s">
        <v>5</v>
      </c>
      <c r="N201" s="167" t="s">
        <v>498</v>
      </c>
      <c r="O201" s="167" t="s">
        <v>498</v>
      </c>
    </row>
    <row r="202" spans="1:15" ht="19.2" hidden="1" x14ac:dyDescent="0.3">
      <c r="A202" s="160">
        <v>870</v>
      </c>
      <c r="B202" s="161" t="s">
        <v>718</v>
      </c>
      <c r="C202" s="162" t="s">
        <v>303</v>
      </c>
      <c r="D202" s="162" t="s">
        <v>285</v>
      </c>
      <c r="E202" s="162" t="s">
        <v>294</v>
      </c>
      <c r="F202" s="162" t="s">
        <v>294</v>
      </c>
      <c r="G202" s="162" t="s">
        <v>533</v>
      </c>
      <c r="H202" s="161" t="s">
        <v>313</v>
      </c>
      <c r="I202" s="161" t="s">
        <v>499</v>
      </c>
      <c r="J202" s="169" t="s">
        <v>5</v>
      </c>
      <c r="K202" s="167" t="s">
        <v>498</v>
      </c>
      <c r="L202" s="167" t="s">
        <v>498</v>
      </c>
      <c r="M202" s="171" t="s">
        <v>7</v>
      </c>
      <c r="N202" s="167" t="s">
        <v>498</v>
      </c>
      <c r="O202" s="167" t="s">
        <v>498</v>
      </c>
    </row>
    <row r="203" spans="1:15" ht="19.2" hidden="1" x14ac:dyDescent="0.3">
      <c r="A203" s="160">
        <v>815</v>
      </c>
      <c r="B203" s="161" t="s">
        <v>719</v>
      </c>
      <c r="C203" s="162" t="s">
        <v>303</v>
      </c>
      <c r="D203" s="162" t="s">
        <v>285</v>
      </c>
      <c r="E203" s="162" t="s">
        <v>298</v>
      </c>
      <c r="F203" s="162" t="s">
        <v>298</v>
      </c>
      <c r="G203" s="162" t="s">
        <v>533</v>
      </c>
      <c r="H203" s="161" t="s">
        <v>346</v>
      </c>
      <c r="I203" s="161" t="s">
        <v>499</v>
      </c>
      <c r="J203" s="169" t="s">
        <v>5</v>
      </c>
      <c r="K203" s="167" t="s">
        <v>498</v>
      </c>
      <c r="L203" s="167" t="s">
        <v>498</v>
      </c>
      <c r="M203" s="171" t="s">
        <v>7</v>
      </c>
      <c r="N203" s="167" t="s">
        <v>498</v>
      </c>
      <c r="O203" s="167" t="s">
        <v>498</v>
      </c>
    </row>
    <row r="204" spans="1:15" hidden="1" x14ac:dyDescent="0.3">
      <c r="A204" s="160">
        <v>847</v>
      </c>
      <c r="B204" s="161" t="s">
        <v>720</v>
      </c>
      <c r="C204" s="162" t="s">
        <v>303</v>
      </c>
      <c r="D204" s="162" t="s">
        <v>285</v>
      </c>
      <c r="E204" s="162" t="s">
        <v>294</v>
      </c>
      <c r="F204" s="162" t="s">
        <v>294</v>
      </c>
      <c r="G204" s="162" t="s">
        <v>533</v>
      </c>
      <c r="H204" s="161" t="s">
        <v>315</v>
      </c>
      <c r="I204" s="161" t="s">
        <v>534</v>
      </c>
      <c r="J204" s="169" t="s">
        <v>5</v>
      </c>
      <c r="K204" s="167" t="s">
        <v>498</v>
      </c>
      <c r="L204" s="167" t="s">
        <v>498</v>
      </c>
      <c r="M204" s="169" t="s">
        <v>5</v>
      </c>
      <c r="N204" s="167" t="s">
        <v>498</v>
      </c>
      <c r="O204" s="167" t="s">
        <v>498</v>
      </c>
    </row>
    <row r="205" spans="1:15" ht="19.2" hidden="1" x14ac:dyDescent="0.3">
      <c r="A205" s="160">
        <v>893</v>
      </c>
      <c r="B205" s="161" t="s">
        <v>721</v>
      </c>
      <c r="C205" s="162" t="s">
        <v>303</v>
      </c>
      <c r="D205" s="162" t="s">
        <v>285</v>
      </c>
      <c r="E205" s="162" t="s">
        <v>295</v>
      </c>
      <c r="F205" s="162" t="s">
        <v>295</v>
      </c>
      <c r="G205" s="162" t="s">
        <v>533</v>
      </c>
      <c r="H205" s="161" t="s">
        <v>317</v>
      </c>
      <c r="I205" s="161" t="s">
        <v>569</v>
      </c>
      <c r="J205" s="169" t="s">
        <v>5</v>
      </c>
      <c r="K205" s="164" t="s">
        <v>1</v>
      </c>
      <c r="L205" s="167" t="s">
        <v>498</v>
      </c>
      <c r="M205" s="166" t="s">
        <v>4</v>
      </c>
      <c r="N205" s="164" t="s">
        <v>1</v>
      </c>
      <c r="O205" s="167" t="s">
        <v>498</v>
      </c>
    </row>
    <row r="206" spans="1:15" hidden="1" x14ac:dyDescent="0.3">
      <c r="A206" s="160">
        <v>626</v>
      </c>
      <c r="B206" s="161" t="s">
        <v>722</v>
      </c>
      <c r="C206" s="162" t="s">
        <v>303</v>
      </c>
      <c r="D206" s="162" t="s">
        <v>285</v>
      </c>
      <c r="E206" s="162" t="s">
        <v>296</v>
      </c>
      <c r="F206" s="162" t="s">
        <v>296</v>
      </c>
      <c r="G206" s="162" t="s">
        <v>533</v>
      </c>
      <c r="H206" s="161" t="s">
        <v>328</v>
      </c>
      <c r="I206" s="161" t="s">
        <v>534</v>
      </c>
      <c r="J206" s="169" t="s">
        <v>5</v>
      </c>
      <c r="K206" s="167" t="s">
        <v>498</v>
      </c>
      <c r="L206" s="167" t="s">
        <v>498</v>
      </c>
      <c r="M206" s="169" t="s">
        <v>5</v>
      </c>
      <c r="N206" s="167" t="s">
        <v>498</v>
      </c>
      <c r="O206" s="167" t="s">
        <v>498</v>
      </c>
    </row>
    <row r="207" spans="1:15" ht="19.2" hidden="1" x14ac:dyDescent="0.3">
      <c r="A207" s="160">
        <v>589</v>
      </c>
      <c r="B207" s="161" t="s">
        <v>723</v>
      </c>
      <c r="C207" s="162" t="s">
        <v>303</v>
      </c>
      <c r="D207" s="162" t="s">
        <v>285</v>
      </c>
      <c r="E207" s="162" t="s">
        <v>290</v>
      </c>
      <c r="F207" s="162" t="s">
        <v>290</v>
      </c>
      <c r="G207" s="162" t="s">
        <v>533</v>
      </c>
      <c r="H207" s="161" t="s">
        <v>322</v>
      </c>
      <c r="I207" s="161" t="s">
        <v>569</v>
      </c>
      <c r="J207" s="169" t="s">
        <v>5</v>
      </c>
      <c r="K207" s="164" t="s">
        <v>1</v>
      </c>
      <c r="L207" s="167" t="s">
        <v>498</v>
      </c>
      <c r="M207" s="166" t="s">
        <v>4</v>
      </c>
      <c r="N207" s="164" t="s">
        <v>1</v>
      </c>
      <c r="O207" s="167" t="s">
        <v>498</v>
      </c>
    </row>
    <row r="208" spans="1:15" hidden="1" x14ac:dyDescent="0.3">
      <c r="A208" s="160">
        <v>792</v>
      </c>
      <c r="B208" s="161" t="s">
        <v>724</v>
      </c>
      <c r="C208" s="162" t="s">
        <v>303</v>
      </c>
      <c r="D208" s="162" t="s">
        <v>285</v>
      </c>
      <c r="E208" s="162" t="s">
        <v>293</v>
      </c>
      <c r="F208" s="162" t="s">
        <v>293</v>
      </c>
      <c r="G208" s="162" t="s">
        <v>533</v>
      </c>
      <c r="H208" s="161" t="s">
        <v>345</v>
      </c>
      <c r="I208" s="161" t="s">
        <v>499</v>
      </c>
      <c r="J208" s="169" t="s">
        <v>5</v>
      </c>
      <c r="K208" s="167" t="s">
        <v>498</v>
      </c>
      <c r="L208" s="167" t="s">
        <v>498</v>
      </c>
      <c r="M208" s="171" t="s">
        <v>7</v>
      </c>
      <c r="N208" s="167" t="s">
        <v>498</v>
      </c>
      <c r="O208" s="167" t="s">
        <v>498</v>
      </c>
    </row>
    <row r="209" spans="1:15" hidden="1" x14ac:dyDescent="0.3">
      <c r="A209" s="160">
        <v>625</v>
      </c>
      <c r="B209" s="161" t="s">
        <v>725</v>
      </c>
      <c r="C209" s="162" t="s">
        <v>303</v>
      </c>
      <c r="D209" s="162" t="s">
        <v>285</v>
      </c>
      <c r="E209" s="162" t="s">
        <v>296</v>
      </c>
      <c r="F209" s="162" t="s">
        <v>296</v>
      </c>
      <c r="G209" s="162" t="s">
        <v>533</v>
      </c>
      <c r="H209" s="161" t="s">
        <v>328</v>
      </c>
      <c r="I209" s="161" t="s">
        <v>534</v>
      </c>
      <c r="J209" s="169" t="s">
        <v>5</v>
      </c>
      <c r="K209" s="167" t="s">
        <v>498</v>
      </c>
      <c r="L209" s="167" t="s">
        <v>498</v>
      </c>
      <c r="M209" s="169" t="s">
        <v>5</v>
      </c>
      <c r="N209" s="167" t="s">
        <v>498</v>
      </c>
      <c r="O209" s="167" t="s">
        <v>498</v>
      </c>
    </row>
    <row r="210" spans="1:15" ht="19.2" hidden="1" x14ac:dyDescent="0.3">
      <c r="A210" s="160">
        <v>837</v>
      </c>
      <c r="B210" s="161" t="s">
        <v>726</v>
      </c>
      <c r="C210" s="162" t="s">
        <v>303</v>
      </c>
      <c r="D210" s="162" t="s">
        <v>285</v>
      </c>
      <c r="E210" s="162" t="s">
        <v>294</v>
      </c>
      <c r="F210" s="162" t="s">
        <v>294</v>
      </c>
      <c r="G210" s="162" t="s">
        <v>533</v>
      </c>
      <c r="H210" s="161" t="s">
        <v>314</v>
      </c>
      <c r="I210" s="161" t="s">
        <v>534</v>
      </c>
      <c r="J210" s="169" t="s">
        <v>5</v>
      </c>
      <c r="K210" s="165" t="s">
        <v>535</v>
      </c>
      <c r="L210" s="167" t="s">
        <v>498</v>
      </c>
      <c r="M210" s="169" t="s">
        <v>5</v>
      </c>
      <c r="N210" s="167" t="s">
        <v>498</v>
      </c>
      <c r="O210" s="167" t="s">
        <v>498</v>
      </c>
    </row>
    <row r="211" spans="1:15" ht="19.2" hidden="1" x14ac:dyDescent="0.3">
      <c r="A211" s="160">
        <v>818</v>
      </c>
      <c r="B211" s="161" t="s">
        <v>727</v>
      </c>
      <c r="C211" s="162" t="s">
        <v>303</v>
      </c>
      <c r="D211" s="162" t="s">
        <v>285</v>
      </c>
      <c r="E211" s="162" t="s">
        <v>298</v>
      </c>
      <c r="F211" s="162" t="s">
        <v>298</v>
      </c>
      <c r="G211" s="162" t="s">
        <v>533</v>
      </c>
      <c r="H211" s="161" t="s">
        <v>356</v>
      </c>
      <c r="I211" s="161" t="s">
        <v>534</v>
      </c>
      <c r="J211" s="169" t="s">
        <v>5</v>
      </c>
      <c r="K211" s="167" t="s">
        <v>498</v>
      </c>
      <c r="L211" s="167" t="s">
        <v>498</v>
      </c>
      <c r="M211" s="169" t="s">
        <v>5</v>
      </c>
      <c r="N211" s="167" t="s">
        <v>498</v>
      </c>
      <c r="O211" s="167" t="s">
        <v>498</v>
      </c>
    </row>
    <row r="212" spans="1:15" ht="28.8" x14ac:dyDescent="0.3">
      <c r="A212" s="160">
        <v>630</v>
      </c>
      <c r="B212" s="161" t="s">
        <v>728</v>
      </c>
      <c r="C212" s="162" t="s">
        <v>303</v>
      </c>
      <c r="D212" s="162" t="s">
        <v>285</v>
      </c>
      <c r="E212" s="162" t="s">
        <v>296</v>
      </c>
      <c r="F212" s="162" t="s">
        <v>296</v>
      </c>
      <c r="G212" s="162" t="s">
        <v>533</v>
      </c>
      <c r="H212" s="161" t="s">
        <v>327</v>
      </c>
      <c r="I212" s="161" t="s">
        <v>534</v>
      </c>
      <c r="J212" s="169" t="s">
        <v>5</v>
      </c>
      <c r="K212" s="168" t="s">
        <v>362</v>
      </c>
      <c r="L212" s="167" t="s">
        <v>498</v>
      </c>
      <c r="M212" s="169" t="s">
        <v>5</v>
      </c>
      <c r="N212" s="164" t="s">
        <v>1</v>
      </c>
      <c r="O212" s="167" t="s">
        <v>498</v>
      </c>
    </row>
    <row r="213" spans="1:15" ht="19.2" hidden="1" x14ac:dyDescent="0.3">
      <c r="A213" s="160">
        <v>634</v>
      </c>
      <c r="B213" s="161" t="s">
        <v>729</v>
      </c>
      <c r="C213" s="162" t="s">
        <v>303</v>
      </c>
      <c r="D213" s="162" t="s">
        <v>285</v>
      </c>
      <c r="E213" s="162" t="s">
        <v>296</v>
      </c>
      <c r="F213" s="162" t="s">
        <v>296</v>
      </c>
      <c r="G213" s="162" t="s">
        <v>533</v>
      </c>
      <c r="H213" s="161" t="s">
        <v>326</v>
      </c>
      <c r="I213" s="161" t="s">
        <v>534</v>
      </c>
      <c r="J213" s="169" t="s">
        <v>5</v>
      </c>
      <c r="K213" s="165" t="s">
        <v>535</v>
      </c>
      <c r="L213" s="167" t="s">
        <v>498</v>
      </c>
      <c r="M213" s="169" t="s">
        <v>5</v>
      </c>
      <c r="N213" s="167" t="s">
        <v>498</v>
      </c>
      <c r="O213" s="167" t="s">
        <v>498</v>
      </c>
    </row>
    <row r="214" spans="1:15" hidden="1" x14ac:dyDescent="0.3">
      <c r="A214" s="160">
        <v>640</v>
      </c>
      <c r="B214" s="161" t="s">
        <v>730</v>
      </c>
      <c r="C214" s="162" t="s">
        <v>303</v>
      </c>
      <c r="D214" s="162" t="s">
        <v>285</v>
      </c>
      <c r="E214" s="162" t="s">
        <v>296</v>
      </c>
      <c r="F214" s="162" t="s">
        <v>296</v>
      </c>
      <c r="G214" s="162" t="s">
        <v>533</v>
      </c>
      <c r="H214" s="161" t="s">
        <v>353</v>
      </c>
      <c r="I214" s="161" t="s">
        <v>534</v>
      </c>
      <c r="J214" s="169" t="s">
        <v>5</v>
      </c>
      <c r="K214" s="167" t="s">
        <v>498</v>
      </c>
      <c r="L214" s="167" t="s">
        <v>498</v>
      </c>
      <c r="M214" s="169" t="s">
        <v>5</v>
      </c>
      <c r="N214" s="167" t="s">
        <v>498</v>
      </c>
      <c r="O214" s="167" t="s">
        <v>498</v>
      </c>
    </row>
    <row r="215" spans="1:15" hidden="1" x14ac:dyDescent="0.3">
      <c r="A215" s="160">
        <v>600</v>
      </c>
      <c r="B215" s="161" t="s">
        <v>731</v>
      </c>
      <c r="C215" s="162" t="s">
        <v>303</v>
      </c>
      <c r="D215" s="162" t="s">
        <v>285</v>
      </c>
      <c r="E215" s="162" t="s">
        <v>290</v>
      </c>
      <c r="F215" s="162" t="s">
        <v>290</v>
      </c>
      <c r="G215" s="162" t="s">
        <v>533</v>
      </c>
      <c r="H215" s="161" t="s">
        <v>324</v>
      </c>
      <c r="I215" s="161" t="s">
        <v>534</v>
      </c>
      <c r="J215" s="169" t="s">
        <v>5</v>
      </c>
      <c r="K215" s="167" t="s">
        <v>498</v>
      </c>
      <c r="L215" s="167" t="s">
        <v>498</v>
      </c>
      <c r="M215" s="169" t="s">
        <v>5</v>
      </c>
      <c r="N215" s="167" t="s">
        <v>498</v>
      </c>
      <c r="O215" s="167" t="s">
        <v>498</v>
      </c>
    </row>
    <row r="216" spans="1:15" ht="19.2" hidden="1" x14ac:dyDescent="0.3">
      <c r="A216" s="160">
        <v>768</v>
      </c>
      <c r="B216" s="161" t="s">
        <v>732</v>
      </c>
      <c r="C216" s="162" t="s">
        <v>303</v>
      </c>
      <c r="D216" s="162" t="s">
        <v>285</v>
      </c>
      <c r="E216" s="162" t="s">
        <v>297</v>
      </c>
      <c r="F216" s="162" t="s">
        <v>297</v>
      </c>
      <c r="G216" s="162" t="s">
        <v>533</v>
      </c>
      <c r="H216" s="161" t="s">
        <v>343</v>
      </c>
      <c r="I216" s="161" t="s">
        <v>534</v>
      </c>
      <c r="J216" s="169" t="s">
        <v>5</v>
      </c>
      <c r="K216" s="165" t="s">
        <v>535</v>
      </c>
      <c r="L216" s="167" t="s">
        <v>498</v>
      </c>
      <c r="M216" s="169" t="s">
        <v>5</v>
      </c>
      <c r="N216" s="167" t="s">
        <v>498</v>
      </c>
      <c r="O216" s="167" t="s">
        <v>498</v>
      </c>
    </row>
    <row r="217" spans="1:15" hidden="1" x14ac:dyDescent="0.3">
      <c r="A217" s="160">
        <v>656</v>
      </c>
      <c r="B217" s="161" t="s">
        <v>733</v>
      </c>
      <c r="C217" s="162" t="s">
        <v>303</v>
      </c>
      <c r="D217" s="162" t="s">
        <v>285</v>
      </c>
      <c r="E217" s="162" t="s">
        <v>291</v>
      </c>
      <c r="F217" s="162" t="s">
        <v>291</v>
      </c>
      <c r="G217" s="162" t="s">
        <v>533</v>
      </c>
      <c r="H217" s="161" t="s">
        <v>329</v>
      </c>
      <c r="I217" s="161" t="s">
        <v>534</v>
      </c>
      <c r="J217" s="169" t="s">
        <v>5</v>
      </c>
      <c r="K217" s="167" t="s">
        <v>498</v>
      </c>
      <c r="L217" s="167" t="s">
        <v>498</v>
      </c>
      <c r="M217" s="169" t="s">
        <v>5</v>
      </c>
      <c r="N217" s="167" t="s">
        <v>498</v>
      </c>
      <c r="O217" s="167" t="s">
        <v>498</v>
      </c>
    </row>
    <row r="218" spans="1:15" ht="19.2" hidden="1" x14ac:dyDescent="0.3">
      <c r="A218" s="160">
        <v>825</v>
      </c>
      <c r="B218" s="161" t="s">
        <v>734</v>
      </c>
      <c r="C218" s="162" t="s">
        <v>303</v>
      </c>
      <c r="D218" s="162" t="s">
        <v>285</v>
      </c>
      <c r="E218" s="162" t="s">
        <v>298</v>
      </c>
      <c r="F218" s="162" t="s">
        <v>298</v>
      </c>
      <c r="G218" s="162" t="s">
        <v>533</v>
      </c>
      <c r="H218" s="161" t="s">
        <v>346</v>
      </c>
      <c r="I218" s="161" t="s">
        <v>569</v>
      </c>
      <c r="J218" s="169" t="s">
        <v>5</v>
      </c>
      <c r="K218" s="167" t="s">
        <v>498</v>
      </c>
      <c r="L218" s="167" t="s">
        <v>498</v>
      </c>
      <c r="M218" s="166" t="s">
        <v>4</v>
      </c>
      <c r="N218" s="167" t="s">
        <v>498</v>
      </c>
      <c r="O218" s="167" t="s">
        <v>498</v>
      </c>
    </row>
    <row r="219" spans="1:15" ht="19.2" hidden="1" x14ac:dyDescent="0.3">
      <c r="A219" s="160">
        <v>712</v>
      </c>
      <c r="B219" s="161" t="s">
        <v>735</v>
      </c>
      <c r="C219" s="162" t="s">
        <v>303</v>
      </c>
      <c r="D219" s="162" t="s">
        <v>285</v>
      </c>
      <c r="E219" s="162" t="s">
        <v>292</v>
      </c>
      <c r="F219" s="162" t="s">
        <v>292</v>
      </c>
      <c r="G219" s="162" t="s">
        <v>533</v>
      </c>
      <c r="H219" s="161" t="s">
        <v>332</v>
      </c>
      <c r="I219" s="161" t="s">
        <v>534</v>
      </c>
      <c r="J219" s="169" t="s">
        <v>5</v>
      </c>
      <c r="K219" s="164" t="s">
        <v>1</v>
      </c>
      <c r="L219" s="167" t="s">
        <v>498</v>
      </c>
      <c r="M219" s="169" t="s">
        <v>5</v>
      </c>
      <c r="N219" s="164" t="s">
        <v>1</v>
      </c>
      <c r="O219" s="167" t="s">
        <v>498</v>
      </c>
    </row>
    <row r="220" spans="1:15" hidden="1" x14ac:dyDescent="0.3">
      <c r="A220" s="160">
        <v>795</v>
      </c>
      <c r="B220" s="161" t="s">
        <v>736</v>
      </c>
      <c r="C220" s="162" t="s">
        <v>303</v>
      </c>
      <c r="D220" s="162" t="s">
        <v>285</v>
      </c>
      <c r="E220" s="162" t="s">
        <v>293</v>
      </c>
      <c r="F220" s="162" t="s">
        <v>293</v>
      </c>
      <c r="G220" s="162" t="s">
        <v>533</v>
      </c>
      <c r="H220" s="161" t="s">
        <v>345</v>
      </c>
      <c r="I220" s="161" t="s">
        <v>534</v>
      </c>
      <c r="J220" s="169" t="s">
        <v>5</v>
      </c>
      <c r="K220" s="167" t="s">
        <v>498</v>
      </c>
      <c r="L220" s="167" t="s">
        <v>498</v>
      </c>
      <c r="M220" s="169" t="s">
        <v>5</v>
      </c>
      <c r="N220" s="167" t="s">
        <v>498</v>
      </c>
      <c r="O220" s="167" t="s">
        <v>498</v>
      </c>
    </row>
    <row r="221" spans="1:15" ht="19.2" hidden="1" x14ac:dyDescent="0.3">
      <c r="A221" s="160">
        <v>714</v>
      </c>
      <c r="B221" s="161" t="s">
        <v>737</v>
      </c>
      <c r="C221" s="162" t="s">
        <v>303</v>
      </c>
      <c r="D221" s="162" t="s">
        <v>285</v>
      </c>
      <c r="E221" s="162" t="s">
        <v>292</v>
      </c>
      <c r="F221" s="162" t="s">
        <v>292</v>
      </c>
      <c r="G221" s="162" t="s">
        <v>533</v>
      </c>
      <c r="H221" s="161" t="s">
        <v>332</v>
      </c>
      <c r="I221" s="161" t="s">
        <v>534</v>
      </c>
      <c r="J221" s="169" t="s">
        <v>5</v>
      </c>
      <c r="K221" s="167" t="s">
        <v>498</v>
      </c>
      <c r="L221" s="167" t="s">
        <v>498</v>
      </c>
      <c r="M221" s="169" t="s">
        <v>5</v>
      </c>
      <c r="N221" s="167" t="s">
        <v>498</v>
      </c>
      <c r="O221" s="167" t="s">
        <v>498</v>
      </c>
    </row>
    <row r="222" spans="1:15" ht="19.2" hidden="1" x14ac:dyDescent="0.3">
      <c r="A222" s="160">
        <v>716</v>
      </c>
      <c r="B222" s="161" t="s">
        <v>738</v>
      </c>
      <c r="C222" s="162" t="s">
        <v>303</v>
      </c>
      <c r="D222" s="162" t="s">
        <v>285</v>
      </c>
      <c r="E222" s="162" t="s">
        <v>292</v>
      </c>
      <c r="F222" s="162" t="s">
        <v>292</v>
      </c>
      <c r="G222" s="162" t="s">
        <v>533</v>
      </c>
      <c r="H222" s="161" t="s">
        <v>338</v>
      </c>
      <c r="I222" s="161" t="s">
        <v>534</v>
      </c>
      <c r="J222" s="169" t="s">
        <v>5</v>
      </c>
      <c r="K222" s="167" t="s">
        <v>498</v>
      </c>
      <c r="L222" s="167" t="s">
        <v>498</v>
      </c>
      <c r="M222" s="169" t="s">
        <v>5</v>
      </c>
      <c r="N222" s="167" t="s">
        <v>498</v>
      </c>
      <c r="O222" s="167" t="s">
        <v>498</v>
      </c>
    </row>
    <row r="223" spans="1:15" ht="19.2" hidden="1" x14ac:dyDescent="0.3">
      <c r="A223" s="160">
        <v>635</v>
      </c>
      <c r="B223" s="161" t="s">
        <v>739</v>
      </c>
      <c r="C223" s="162" t="s">
        <v>303</v>
      </c>
      <c r="D223" s="162" t="s">
        <v>285</v>
      </c>
      <c r="E223" s="162" t="s">
        <v>296</v>
      </c>
      <c r="F223" s="162" t="s">
        <v>296</v>
      </c>
      <c r="G223" s="162" t="s">
        <v>533</v>
      </c>
      <c r="H223" s="161" t="s">
        <v>326</v>
      </c>
      <c r="I223" s="161" t="s">
        <v>534</v>
      </c>
      <c r="J223" s="169" t="s">
        <v>5</v>
      </c>
      <c r="K223" s="167" t="s">
        <v>498</v>
      </c>
      <c r="L223" s="167" t="s">
        <v>498</v>
      </c>
      <c r="M223" s="169" t="s">
        <v>5</v>
      </c>
      <c r="N223" s="167" t="s">
        <v>498</v>
      </c>
      <c r="O223" s="167" t="s">
        <v>498</v>
      </c>
    </row>
    <row r="224" spans="1:15" hidden="1" x14ac:dyDescent="0.3">
      <c r="A224" s="160">
        <v>848</v>
      </c>
      <c r="B224" s="161" t="s">
        <v>740</v>
      </c>
      <c r="C224" s="162" t="s">
        <v>303</v>
      </c>
      <c r="D224" s="162" t="s">
        <v>285</v>
      </c>
      <c r="E224" s="162" t="s">
        <v>294</v>
      </c>
      <c r="F224" s="162" t="s">
        <v>294</v>
      </c>
      <c r="G224" s="162" t="s">
        <v>533</v>
      </c>
      <c r="H224" s="161" t="s">
        <v>315</v>
      </c>
      <c r="I224" s="161" t="s">
        <v>534</v>
      </c>
      <c r="J224" s="169" t="s">
        <v>5</v>
      </c>
      <c r="K224" s="165" t="s">
        <v>535</v>
      </c>
      <c r="L224" s="167" t="s">
        <v>498</v>
      </c>
      <c r="M224" s="169" t="s">
        <v>5</v>
      </c>
      <c r="N224" s="167" t="s">
        <v>498</v>
      </c>
      <c r="O224" s="167" t="s">
        <v>498</v>
      </c>
    </row>
    <row r="225" spans="1:15" hidden="1" x14ac:dyDescent="0.3">
      <c r="A225" s="160">
        <v>647</v>
      </c>
      <c r="B225" s="161" t="s">
        <v>741</v>
      </c>
      <c r="C225" s="162" t="s">
        <v>303</v>
      </c>
      <c r="D225" s="162" t="s">
        <v>285</v>
      </c>
      <c r="E225" s="162" t="s">
        <v>296</v>
      </c>
      <c r="F225" s="162" t="s">
        <v>296</v>
      </c>
      <c r="G225" s="162" t="s">
        <v>533</v>
      </c>
      <c r="H225" s="161" t="s">
        <v>353</v>
      </c>
      <c r="I225" s="161" t="s">
        <v>534</v>
      </c>
      <c r="J225" s="169" t="s">
        <v>5</v>
      </c>
      <c r="K225" s="167" t="s">
        <v>498</v>
      </c>
      <c r="L225" s="167" t="s">
        <v>498</v>
      </c>
      <c r="M225" s="169" t="s">
        <v>5</v>
      </c>
      <c r="N225" s="167" t="s">
        <v>498</v>
      </c>
      <c r="O225" s="167" t="s">
        <v>498</v>
      </c>
    </row>
    <row r="226" spans="1:15" ht="19.2" hidden="1" x14ac:dyDescent="0.3">
      <c r="A226" s="160">
        <v>610</v>
      </c>
      <c r="B226" s="161" t="s">
        <v>742</v>
      </c>
      <c r="C226" s="162" t="s">
        <v>303</v>
      </c>
      <c r="D226" s="162" t="s">
        <v>285</v>
      </c>
      <c r="E226" s="162" t="s">
        <v>290</v>
      </c>
      <c r="F226" s="162" t="s">
        <v>290</v>
      </c>
      <c r="G226" s="162" t="s">
        <v>533</v>
      </c>
      <c r="H226" s="161" t="s">
        <v>324</v>
      </c>
      <c r="I226" s="161" t="s">
        <v>569</v>
      </c>
      <c r="J226" s="169" t="s">
        <v>5</v>
      </c>
      <c r="K226" s="165" t="s">
        <v>535</v>
      </c>
      <c r="L226" s="167" t="s">
        <v>498</v>
      </c>
      <c r="M226" s="166" t="s">
        <v>4</v>
      </c>
      <c r="N226" s="168" t="s">
        <v>362</v>
      </c>
      <c r="O226" s="167" t="s">
        <v>498</v>
      </c>
    </row>
    <row r="227" spans="1:15" ht="19.2" x14ac:dyDescent="0.3">
      <c r="A227" s="160">
        <v>612</v>
      </c>
      <c r="B227" s="161" t="s">
        <v>743</v>
      </c>
      <c r="C227" s="162" t="s">
        <v>303</v>
      </c>
      <c r="D227" s="162" t="s">
        <v>285</v>
      </c>
      <c r="E227" s="162" t="s">
        <v>290</v>
      </c>
      <c r="F227" s="162" t="s">
        <v>290</v>
      </c>
      <c r="G227" s="162" t="s">
        <v>533</v>
      </c>
      <c r="H227" s="161" t="s">
        <v>324</v>
      </c>
      <c r="I227" s="161" t="s">
        <v>534</v>
      </c>
      <c r="J227" s="169" t="s">
        <v>5</v>
      </c>
      <c r="K227" s="168" t="s">
        <v>362</v>
      </c>
      <c r="L227" s="167" t="s">
        <v>498</v>
      </c>
      <c r="M227" s="169" t="s">
        <v>5</v>
      </c>
      <c r="N227" s="164" t="s">
        <v>1</v>
      </c>
      <c r="O227" s="167" t="s">
        <v>498</v>
      </c>
    </row>
    <row r="228" spans="1:15" ht="19.2" hidden="1" x14ac:dyDescent="0.3">
      <c r="A228" s="160">
        <v>828</v>
      </c>
      <c r="B228" s="161" t="s">
        <v>744</v>
      </c>
      <c r="C228" s="162" t="s">
        <v>303</v>
      </c>
      <c r="D228" s="162" t="s">
        <v>285</v>
      </c>
      <c r="E228" s="162" t="s">
        <v>298</v>
      </c>
      <c r="F228" s="162" t="s">
        <v>298</v>
      </c>
      <c r="G228" s="162" t="s">
        <v>533</v>
      </c>
      <c r="H228" s="161" t="s">
        <v>356</v>
      </c>
      <c r="I228" s="161" t="s">
        <v>534</v>
      </c>
      <c r="J228" s="169" t="s">
        <v>5</v>
      </c>
      <c r="K228" s="167" t="s">
        <v>498</v>
      </c>
      <c r="L228" s="167" t="s">
        <v>498</v>
      </c>
      <c r="M228" s="169" t="s">
        <v>5</v>
      </c>
      <c r="N228" s="167" t="s">
        <v>498</v>
      </c>
      <c r="O228" s="167" t="s">
        <v>498</v>
      </c>
    </row>
    <row r="229" spans="1:15" ht="19.2" hidden="1" x14ac:dyDescent="0.3">
      <c r="A229" s="160">
        <v>1482</v>
      </c>
      <c r="B229" s="161" t="s">
        <v>745</v>
      </c>
      <c r="C229" s="162" t="s">
        <v>303</v>
      </c>
      <c r="D229" s="162" t="s">
        <v>285</v>
      </c>
      <c r="E229" s="162" t="s">
        <v>290</v>
      </c>
      <c r="F229" s="162" t="s">
        <v>290</v>
      </c>
      <c r="G229" s="162" t="s">
        <v>533</v>
      </c>
      <c r="H229" s="161" t="s">
        <v>305</v>
      </c>
      <c r="I229" s="161" t="s">
        <v>534</v>
      </c>
      <c r="J229" s="169" t="s">
        <v>5</v>
      </c>
      <c r="K229" s="165" t="s">
        <v>535</v>
      </c>
      <c r="L229" s="167" t="s">
        <v>498</v>
      </c>
      <c r="M229" s="169" t="s">
        <v>5</v>
      </c>
      <c r="N229" s="167" t="s">
        <v>498</v>
      </c>
      <c r="O229" s="167" t="s">
        <v>498</v>
      </c>
    </row>
    <row r="230" spans="1:15" ht="19.2" hidden="1" x14ac:dyDescent="0.3">
      <c r="A230" s="160">
        <v>854</v>
      </c>
      <c r="B230" s="161" t="s">
        <v>746</v>
      </c>
      <c r="C230" s="162" t="s">
        <v>303</v>
      </c>
      <c r="D230" s="162" t="s">
        <v>285</v>
      </c>
      <c r="E230" s="162" t="s">
        <v>294</v>
      </c>
      <c r="F230" s="162" t="s">
        <v>294</v>
      </c>
      <c r="G230" s="162" t="s">
        <v>533</v>
      </c>
      <c r="H230" s="161" t="s">
        <v>349</v>
      </c>
      <c r="I230" s="161" t="s">
        <v>499</v>
      </c>
      <c r="J230" s="169" t="s">
        <v>5</v>
      </c>
      <c r="K230" s="167" t="s">
        <v>498</v>
      </c>
      <c r="L230" s="167" t="s">
        <v>498</v>
      </c>
      <c r="M230" s="171" t="s">
        <v>7</v>
      </c>
      <c r="N230" s="167" t="s">
        <v>498</v>
      </c>
      <c r="O230" s="167" t="s">
        <v>498</v>
      </c>
    </row>
    <row r="231" spans="1:15" hidden="1" x14ac:dyDescent="0.3">
      <c r="A231" s="160">
        <v>850</v>
      </c>
      <c r="B231" s="161" t="s">
        <v>747</v>
      </c>
      <c r="C231" s="162" t="s">
        <v>303</v>
      </c>
      <c r="D231" s="162" t="s">
        <v>285</v>
      </c>
      <c r="E231" s="162" t="s">
        <v>294</v>
      </c>
      <c r="F231" s="162" t="s">
        <v>294</v>
      </c>
      <c r="G231" s="162" t="s">
        <v>533</v>
      </c>
      <c r="H231" s="161" t="s">
        <v>315</v>
      </c>
      <c r="I231" s="161" t="s">
        <v>534</v>
      </c>
      <c r="J231" s="169" t="s">
        <v>5</v>
      </c>
      <c r="K231" s="167" t="s">
        <v>498</v>
      </c>
      <c r="L231" s="167" t="s">
        <v>498</v>
      </c>
      <c r="M231" s="169" t="s">
        <v>5</v>
      </c>
      <c r="N231" s="167" t="s">
        <v>498</v>
      </c>
      <c r="O231" s="167" t="s">
        <v>498</v>
      </c>
    </row>
    <row r="232" spans="1:15" ht="19.2" hidden="1" x14ac:dyDescent="0.3">
      <c r="A232" s="160">
        <v>830</v>
      </c>
      <c r="B232" s="161" t="s">
        <v>748</v>
      </c>
      <c r="C232" s="162" t="s">
        <v>303</v>
      </c>
      <c r="D232" s="162" t="s">
        <v>285</v>
      </c>
      <c r="E232" s="162" t="s">
        <v>298</v>
      </c>
      <c r="F232" s="162" t="s">
        <v>298</v>
      </c>
      <c r="G232" s="162" t="s">
        <v>533</v>
      </c>
      <c r="H232" s="161" t="s">
        <v>346</v>
      </c>
      <c r="I232" s="161" t="s">
        <v>534</v>
      </c>
      <c r="J232" s="169" t="s">
        <v>5</v>
      </c>
      <c r="K232" s="167" t="s">
        <v>498</v>
      </c>
      <c r="L232" s="167" t="s">
        <v>498</v>
      </c>
      <c r="M232" s="169" t="s">
        <v>5</v>
      </c>
      <c r="N232" s="167" t="s">
        <v>498</v>
      </c>
      <c r="O232" s="167" t="s">
        <v>498</v>
      </c>
    </row>
    <row r="233" spans="1:15" hidden="1" x14ac:dyDescent="0.3">
      <c r="A233" s="160">
        <v>614</v>
      </c>
      <c r="B233" s="161" t="s">
        <v>749</v>
      </c>
      <c r="C233" s="162" t="s">
        <v>303</v>
      </c>
      <c r="D233" s="162" t="s">
        <v>285</v>
      </c>
      <c r="E233" s="162" t="s">
        <v>290</v>
      </c>
      <c r="F233" s="162" t="s">
        <v>290</v>
      </c>
      <c r="G233" s="162" t="s">
        <v>533</v>
      </c>
      <c r="H233" s="161" t="s">
        <v>323</v>
      </c>
      <c r="I233" s="161" t="s">
        <v>534</v>
      </c>
      <c r="J233" s="169" t="s">
        <v>5</v>
      </c>
      <c r="K233" s="167" t="s">
        <v>498</v>
      </c>
      <c r="L233" s="167" t="s">
        <v>498</v>
      </c>
      <c r="M233" s="169" t="s">
        <v>5</v>
      </c>
      <c r="N233" s="167" t="s">
        <v>498</v>
      </c>
      <c r="O233" s="167" t="s">
        <v>498</v>
      </c>
    </row>
    <row r="234" spans="1:15" ht="19.2" hidden="1" x14ac:dyDescent="0.3">
      <c r="A234" s="160">
        <v>855</v>
      </c>
      <c r="B234" s="161" t="s">
        <v>750</v>
      </c>
      <c r="C234" s="162" t="s">
        <v>303</v>
      </c>
      <c r="D234" s="162" t="s">
        <v>285</v>
      </c>
      <c r="E234" s="162" t="s">
        <v>294</v>
      </c>
      <c r="F234" s="162" t="s">
        <v>294</v>
      </c>
      <c r="G234" s="162" t="s">
        <v>533</v>
      </c>
      <c r="H234" s="161" t="s">
        <v>349</v>
      </c>
      <c r="I234" s="161" t="s">
        <v>534</v>
      </c>
      <c r="J234" s="169" t="s">
        <v>5</v>
      </c>
      <c r="K234" s="167" t="s">
        <v>498</v>
      </c>
      <c r="L234" s="167" t="s">
        <v>498</v>
      </c>
      <c r="M234" s="169" t="s">
        <v>5</v>
      </c>
      <c r="N234" s="167" t="s">
        <v>498</v>
      </c>
      <c r="O234" s="167" t="s">
        <v>498</v>
      </c>
    </row>
    <row r="235" spans="1:15" ht="19.2" hidden="1" x14ac:dyDescent="0.3">
      <c r="A235" s="160">
        <v>856</v>
      </c>
      <c r="B235" s="161" t="s">
        <v>751</v>
      </c>
      <c r="C235" s="162" t="s">
        <v>303</v>
      </c>
      <c r="D235" s="162" t="s">
        <v>285</v>
      </c>
      <c r="E235" s="162" t="s">
        <v>294</v>
      </c>
      <c r="F235" s="162" t="s">
        <v>294</v>
      </c>
      <c r="G235" s="162" t="s">
        <v>533</v>
      </c>
      <c r="H235" s="161" t="s">
        <v>349</v>
      </c>
      <c r="I235" s="161" t="s">
        <v>534</v>
      </c>
      <c r="J235" s="169" t="s">
        <v>5</v>
      </c>
      <c r="K235" s="167" t="s">
        <v>498</v>
      </c>
      <c r="L235" s="167" t="s">
        <v>498</v>
      </c>
      <c r="M235" s="169" t="s">
        <v>5</v>
      </c>
      <c r="N235" s="167" t="s">
        <v>498</v>
      </c>
      <c r="O235" s="167" t="s">
        <v>498</v>
      </c>
    </row>
    <row r="236" spans="1:15" ht="19.2" hidden="1" x14ac:dyDescent="0.3">
      <c r="A236" s="160">
        <v>839</v>
      </c>
      <c r="B236" s="161" t="s">
        <v>752</v>
      </c>
      <c r="C236" s="162" t="s">
        <v>303</v>
      </c>
      <c r="D236" s="162" t="s">
        <v>285</v>
      </c>
      <c r="E236" s="162" t="s">
        <v>294</v>
      </c>
      <c r="F236" s="162" t="s">
        <v>294</v>
      </c>
      <c r="G236" s="162" t="s">
        <v>533</v>
      </c>
      <c r="H236" s="161" t="s">
        <v>314</v>
      </c>
      <c r="I236" s="161" t="s">
        <v>534</v>
      </c>
      <c r="J236" s="169" t="s">
        <v>5</v>
      </c>
      <c r="K236" s="167" t="s">
        <v>498</v>
      </c>
      <c r="L236" s="167" t="s">
        <v>498</v>
      </c>
      <c r="M236" s="169" t="s">
        <v>5</v>
      </c>
      <c r="N236" s="167" t="s">
        <v>498</v>
      </c>
      <c r="O236" s="167" t="s">
        <v>498</v>
      </c>
    </row>
    <row r="237" spans="1:15" ht="19.2" hidden="1" x14ac:dyDescent="0.3">
      <c r="A237" s="160">
        <v>799</v>
      </c>
      <c r="B237" s="161" t="s">
        <v>218</v>
      </c>
      <c r="C237" s="162" t="s">
        <v>303</v>
      </c>
      <c r="D237" s="162" t="s">
        <v>285</v>
      </c>
      <c r="E237" s="162" t="s">
        <v>293</v>
      </c>
      <c r="F237" s="162" t="s">
        <v>293</v>
      </c>
      <c r="G237" s="162" t="s">
        <v>533</v>
      </c>
      <c r="H237" s="161" t="s">
        <v>312</v>
      </c>
      <c r="I237" s="161" t="s">
        <v>569</v>
      </c>
      <c r="J237" s="169" t="s">
        <v>5</v>
      </c>
      <c r="K237" s="164" t="s">
        <v>1</v>
      </c>
      <c r="L237" s="167" t="s">
        <v>498</v>
      </c>
      <c r="M237" s="166" t="s">
        <v>4</v>
      </c>
      <c r="N237" s="164" t="s">
        <v>1</v>
      </c>
      <c r="O237" s="168" t="s">
        <v>362</v>
      </c>
    </row>
    <row r="238" spans="1:15" ht="19.2" x14ac:dyDescent="0.3">
      <c r="A238" s="160">
        <v>800</v>
      </c>
      <c r="B238" s="161" t="s">
        <v>753</v>
      </c>
      <c r="C238" s="162" t="s">
        <v>303</v>
      </c>
      <c r="D238" s="162" t="s">
        <v>285</v>
      </c>
      <c r="E238" s="162" t="s">
        <v>293</v>
      </c>
      <c r="F238" s="162" t="s">
        <v>293</v>
      </c>
      <c r="G238" s="162" t="s">
        <v>533</v>
      </c>
      <c r="H238" s="161" t="s">
        <v>311</v>
      </c>
      <c r="I238" s="161" t="s">
        <v>569</v>
      </c>
      <c r="J238" s="169" t="s">
        <v>5</v>
      </c>
      <c r="K238" s="168" t="s">
        <v>362</v>
      </c>
      <c r="L238" s="167" t="s">
        <v>498</v>
      </c>
      <c r="M238" s="166" t="s">
        <v>4</v>
      </c>
      <c r="N238" s="164" t="s">
        <v>1</v>
      </c>
      <c r="O238" s="167" t="s">
        <v>498</v>
      </c>
    </row>
    <row r="239" spans="1:15" hidden="1" x14ac:dyDescent="0.3">
      <c r="A239" s="160">
        <v>776</v>
      </c>
      <c r="B239" s="161" t="s">
        <v>754</v>
      </c>
      <c r="C239" s="162" t="s">
        <v>303</v>
      </c>
      <c r="D239" s="162" t="s">
        <v>285</v>
      </c>
      <c r="E239" s="162" t="s">
        <v>297</v>
      </c>
      <c r="F239" s="162" t="s">
        <v>297</v>
      </c>
      <c r="G239" s="162" t="s">
        <v>533</v>
      </c>
      <c r="H239" s="161" t="s">
        <v>343</v>
      </c>
      <c r="I239" s="161" t="s">
        <v>534</v>
      </c>
      <c r="J239" s="169" t="s">
        <v>5</v>
      </c>
      <c r="K239" s="167" t="s">
        <v>498</v>
      </c>
      <c r="L239" s="167" t="s">
        <v>498</v>
      </c>
      <c r="M239" s="169" t="s">
        <v>5</v>
      </c>
      <c r="N239" s="168" t="s">
        <v>362</v>
      </c>
      <c r="O239" s="167" t="s">
        <v>498</v>
      </c>
    </row>
    <row r="240" spans="1:15" ht="19.2" hidden="1" x14ac:dyDescent="0.3">
      <c r="A240" s="160">
        <v>857</v>
      </c>
      <c r="B240" s="161" t="s">
        <v>755</v>
      </c>
      <c r="C240" s="162" t="s">
        <v>303</v>
      </c>
      <c r="D240" s="162" t="s">
        <v>285</v>
      </c>
      <c r="E240" s="162" t="s">
        <v>294</v>
      </c>
      <c r="F240" s="162" t="s">
        <v>294</v>
      </c>
      <c r="G240" s="162" t="s">
        <v>533</v>
      </c>
      <c r="H240" s="161" t="s">
        <v>349</v>
      </c>
      <c r="I240" s="161" t="s">
        <v>534</v>
      </c>
      <c r="J240" s="169" t="s">
        <v>5</v>
      </c>
      <c r="K240" s="167" t="s">
        <v>498</v>
      </c>
      <c r="L240" s="167" t="s">
        <v>498</v>
      </c>
      <c r="M240" s="169" t="s">
        <v>5</v>
      </c>
      <c r="N240" s="167" t="s">
        <v>498</v>
      </c>
      <c r="O240" s="167" t="s">
        <v>498</v>
      </c>
    </row>
    <row r="241" spans="1:15" ht="19.2" hidden="1" x14ac:dyDescent="0.3">
      <c r="A241" s="160">
        <v>632</v>
      </c>
      <c r="B241" s="161" t="s">
        <v>756</v>
      </c>
      <c r="C241" s="162" t="s">
        <v>303</v>
      </c>
      <c r="D241" s="162" t="s">
        <v>285</v>
      </c>
      <c r="E241" s="162" t="s">
        <v>296</v>
      </c>
      <c r="F241" s="162" t="s">
        <v>296</v>
      </c>
      <c r="G241" s="162" t="s">
        <v>533</v>
      </c>
      <c r="H241" s="161" t="s">
        <v>326</v>
      </c>
      <c r="I241" s="161" t="s">
        <v>499</v>
      </c>
      <c r="J241" s="169" t="s">
        <v>5</v>
      </c>
      <c r="K241" s="167" t="s">
        <v>498</v>
      </c>
      <c r="L241" s="167" t="s">
        <v>498</v>
      </c>
      <c r="M241" s="171" t="s">
        <v>7</v>
      </c>
      <c r="N241" s="167" t="s">
        <v>498</v>
      </c>
      <c r="O241" s="167" t="s">
        <v>498</v>
      </c>
    </row>
    <row r="242" spans="1:15" ht="19.2" hidden="1" x14ac:dyDescent="0.3">
      <c r="A242" s="160">
        <v>875</v>
      </c>
      <c r="B242" s="161" t="s">
        <v>757</v>
      </c>
      <c r="C242" s="162" t="s">
        <v>303</v>
      </c>
      <c r="D242" s="162" t="s">
        <v>285</v>
      </c>
      <c r="E242" s="162" t="s">
        <v>294</v>
      </c>
      <c r="F242" s="162" t="s">
        <v>294</v>
      </c>
      <c r="G242" s="162" t="s">
        <v>533</v>
      </c>
      <c r="H242" s="161" t="s">
        <v>313</v>
      </c>
      <c r="I242" s="161" t="s">
        <v>534</v>
      </c>
      <c r="J242" s="169" t="s">
        <v>5</v>
      </c>
      <c r="K242" s="167" t="s">
        <v>498</v>
      </c>
      <c r="L242" s="167" t="s">
        <v>498</v>
      </c>
      <c r="M242" s="169" t="s">
        <v>5</v>
      </c>
      <c r="N242" s="167" t="s">
        <v>498</v>
      </c>
      <c r="O242" s="167" t="s">
        <v>498</v>
      </c>
    </row>
    <row r="243" spans="1:15" ht="19.2" hidden="1" x14ac:dyDescent="0.3">
      <c r="A243" s="160">
        <v>833</v>
      </c>
      <c r="B243" s="161" t="s">
        <v>758</v>
      </c>
      <c r="C243" s="162" t="s">
        <v>303</v>
      </c>
      <c r="D243" s="162" t="s">
        <v>285</v>
      </c>
      <c r="E243" s="162" t="s">
        <v>298</v>
      </c>
      <c r="F243" s="162" t="s">
        <v>298</v>
      </c>
      <c r="G243" s="162" t="s">
        <v>533</v>
      </c>
      <c r="H243" s="161" t="s">
        <v>356</v>
      </c>
      <c r="I243" s="161" t="s">
        <v>534</v>
      </c>
      <c r="J243" s="169" t="s">
        <v>5</v>
      </c>
      <c r="K243" s="167" t="s">
        <v>498</v>
      </c>
      <c r="L243" s="167" t="s">
        <v>498</v>
      </c>
      <c r="M243" s="169" t="s">
        <v>5</v>
      </c>
      <c r="N243" s="167" t="s">
        <v>498</v>
      </c>
      <c r="O243" s="167" t="s">
        <v>498</v>
      </c>
    </row>
    <row r="244" spans="1:15" ht="19.2" hidden="1" x14ac:dyDescent="0.3">
      <c r="A244" s="160">
        <v>858</v>
      </c>
      <c r="B244" s="161" t="s">
        <v>759</v>
      </c>
      <c r="C244" s="162" t="s">
        <v>303</v>
      </c>
      <c r="D244" s="162" t="s">
        <v>285</v>
      </c>
      <c r="E244" s="162" t="s">
        <v>294</v>
      </c>
      <c r="F244" s="162" t="s">
        <v>294</v>
      </c>
      <c r="G244" s="162" t="s">
        <v>533</v>
      </c>
      <c r="H244" s="161" t="s">
        <v>349</v>
      </c>
      <c r="I244" s="161" t="s">
        <v>534</v>
      </c>
      <c r="J244" s="169" t="s">
        <v>5</v>
      </c>
      <c r="K244" s="167" t="s">
        <v>498</v>
      </c>
      <c r="L244" s="167" t="s">
        <v>498</v>
      </c>
      <c r="M244" s="169" t="s">
        <v>5</v>
      </c>
      <c r="N244" s="167" t="s">
        <v>498</v>
      </c>
      <c r="O244" s="167" t="s">
        <v>498</v>
      </c>
    </row>
    <row r="245" spans="1:15" ht="19.2" hidden="1" x14ac:dyDescent="0.3">
      <c r="A245" s="160">
        <v>868</v>
      </c>
      <c r="B245" s="161" t="s">
        <v>760</v>
      </c>
      <c r="C245" s="162" t="s">
        <v>303</v>
      </c>
      <c r="D245" s="162" t="s">
        <v>285</v>
      </c>
      <c r="E245" s="162" t="s">
        <v>294</v>
      </c>
      <c r="F245" s="162" t="s">
        <v>294</v>
      </c>
      <c r="G245" s="162" t="s">
        <v>533</v>
      </c>
      <c r="H245" s="161" t="s">
        <v>349</v>
      </c>
      <c r="I245" s="161" t="s">
        <v>534</v>
      </c>
      <c r="J245" s="169" t="s">
        <v>5</v>
      </c>
      <c r="K245" s="165" t="s">
        <v>535</v>
      </c>
      <c r="L245" s="167" t="s">
        <v>498</v>
      </c>
      <c r="M245" s="169" t="s">
        <v>5</v>
      </c>
      <c r="N245" s="168" t="s">
        <v>362</v>
      </c>
      <c r="O245" s="167" t="s">
        <v>498</v>
      </c>
    </row>
    <row r="246" spans="1:15" ht="19.2" hidden="1" x14ac:dyDescent="0.3">
      <c r="A246" s="160">
        <v>743</v>
      </c>
      <c r="B246" s="161" t="s">
        <v>761</v>
      </c>
      <c r="C246" s="162" t="s">
        <v>303</v>
      </c>
      <c r="D246" s="162" t="s">
        <v>285</v>
      </c>
      <c r="E246" s="162" t="s">
        <v>292</v>
      </c>
      <c r="F246" s="162" t="s">
        <v>292</v>
      </c>
      <c r="G246" s="162" t="s">
        <v>533</v>
      </c>
      <c r="H246" s="161" t="s">
        <v>336</v>
      </c>
      <c r="I246" s="161" t="s">
        <v>569</v>
      </c>
      <c r="J246" s="169" t="s">
        <v>5</v>
      </c>
      <c r="K246" s="164" t="s">
        <v>1</v>
      </c>
      <c r="L246" s="167" t="s">
        <v>498</v>
      </c>
      <c r="M246" s="166" t="s">
        <v>4</v>
      </c>
      <c r="N246" s="164" t="s">
        <v>1</v>
      </c>
      <c r="O246" s="167" t="s">
        <v>498</v>
      </c>
    </row>
    <row r="247" spans="1:15" ht="19.2" hidden="1" x14ac:dyDescent="0.3">
      <c r="A247" s="160">
        <v>784</v>
      </c>
      <c r="B247" s="161" t="s">
        <v>762</v>
      </c>
      <c r="C247" s="162" t="s">
        <v>303</v>
      </c>
      <c r="D247" s="162" t="s">
        <v>285</v>
      </c>
      <c r="E247" s="162" t="s">
        <v>293</v>
      </c>
      <c r="F247" s="162" t="s">
        <v>293</v>
      </c>
      <c r="G247" s="162" t="s">
        <v>533</v>
      </c>
      <c r="H247" s="161" t="s">
        <v>312</v>
      </c>
      <c r="I247" s="161" t="s">
        <v>534</v>
      </c>
      <c r="J247" s="169" t="s">
        <v>5</v>
      </c>
      <c r="K247" s="167" t="s">
        <v>498</v>
      </c>
      <c r="L247" s="167" t="s">
        <v>498</v>
      </c>
      <c r="M247" s="169" t="s">
        <v>5</v>
      </c>
      <c r="N247" s="167" t="s">
        <v>498</v>
      </c>
      <c r="O247" s="167" t="s">
        <v>498</v>
      </c>
    </row>
    <row r="248" spans="1:15" hidden="1" x14ac:dyDescent="0.3">
      <c r="A248" s="160">
        <v>1484</v>
      </c>
      <c r="B248" s="161" t="s">
        <v>763</v>
      </c>
      <c r="C248" s="162" t="s">
        <v>303</v>
      </c>
      <c r="D248" s="162" t="s">
        <v>285</v>
      </c>
      <c r="E248" s="162" t="s">
        <v>290</v>
      </c>
      <c r="F248" s="162" t="s">
        <v>290</v>
      </c>
      <c r="G248" s="162" t="s">
        <v>533</v>
      </c>
      <c r="H248" s="161" t="s">
        <v>306</v>
      </c>
      <c r="I248" s="161" t="s">
        <v>499</v>
      </c>
      <c r="J248" s="169" t="s">
        <v>5</v>
      </c>
      <c r="K248" s="167" t="s">
        <v>498</v>
      </c>
      <c r="L248" s="167" t="s">
        <v>498</v>
      </c>
      <c r="M248" s="170" t="s">
        <v>6</v>
      </c>
      <c r="N248" s="167" t="s">
        <v>498</v>
      </c>
      <c r="O248" s="167" t="s">
        <v>498</v>
      </c>
    </row>
    <row r="249" spans="1:15" ht="19.2" x14ac:dyDescent="0.3">
      <c r="A249" s="160">
        <v>742</v>
      </c>
      <c r="B249" s="161" t="s">
        <v>764</v>
      </c>
      <c r="C249" s="162" t="s">
        <v>303</v>
      </c>
      <c r="D249" s="162" t="s">
        <v>286</v>
      </c>
      <c r="E249" s="162" t="s">
        <v>292</v>
      </c>
      <c r="F249" s="162" t="s">
        <v>292</v>
      </c>
      <c r="G249" s="162" t="s">
        <v>533</v>
      </c>
      <c r="H249" s="161" t="s">
        <v>331</v>
      </c>
      <c r="I249" s="161" t="s">
        <v>534</v>
      </c>
      <c r="J249" s="170" t="s">
        <v>6</v>
      </c>
      <c r="K249" s="168" t="s">
        <v>362</v>
      </c>
      <c r="L249" s="167" t="s">
        <v>498</v>
      </c>
      <c r="M249" s="170" t="s">
        <v>6</v>
      </c>
      <c r="N249" s="164" t="s">
        <v>1</v>
      </c>
      <c r="O249" s="167" t="s">
        <v>498</v>
      </c>
    </row>
    <row r="250" spans="1:15" hidden="1" x14ac:dyDescent="0.3">
      <c r="A250" s="160">
        <v>788</v>
      </c>
      <c r="B250" s="161" t="s">
        <v>765</v>
      </c>
      <c r="C250" s="162" t="s">
        <v>303</v>
      </c>
      <c r="D250" s="162" t="s">
        <v>285</v>
      </c>
      <c r="E250" s="162" t="s">
        <v>293</v>
      </c>
      <c r="F250" s="162" t="s">
        <v>293</v>
      </c>
      <c r="G250" s="162" t="s">
        <v>533</v>
      </c>
      <c r="H250" s="161" t="s">
        <v>312</v>
      </c>
      <c r="I250" s="161" t="s">
        <v>534</v>
      </c>
      <c r="J250" s="170" t="s">
        <v>6</v>
      </c>
      <c r="K250" s="165" t="s">
        <v>535</v>
      </c>
      <c r="L250" s="167" t="s">
        <v>498</v>
      </c>
      <c r="M250" s="170" t="s">
        <v>6</v>
      </c>
      <c r="N250" s="167" t="s">
        <v>498</v>
      </c>
      <c r="O250" s="167" t="s">
        <v>498</v>
      </c>
    </row>
    <row r="251" spans="1:15" ht="19.2" x14ac:dyDescent="0.3">
      <c r="A251" s="160">
        <v>894</v>
      </c>
      <c r="B251" s="161" t="s">
        <v>766</v>
      </c>
      <c r="C251" s="162" t="s">
        <v>303</v>
      </c>
      <c r="D251" s="162" t="s">
        <v>285</v>
      </c>
      <c r="E251" s="162" t="s">
        <v>295</v>
      </c>
      <c r="F251" s="162" t="s">
        <v>295</v>
      </c>
      <c r="G251" s="162" t="s">
        <v>533</v>
      </c>
      <c r="H251" s="161" t="s">
        <v>350</v>
      </c>
      <c r="I251" s="161" t="s">
        <v>534</v>
      </c>
      <c r="J251" s="170" t="s">
        <v>6</v>
      </c>
      <c r="K251" s="168" t="s">
        <v>362</v>
      </c>
      <c r="L251" s="167" t="s">
        <v>498</v>
      </c>
      <c r="M251" s="170" t="s">
        <v>6</v>
      </c>
      <c r="N251" s="165" t="s">
        <v>535</v>
      </c>
      <c r="O251" s="167" t="s">
        <v>498</v>
      </c>
    </row>
    <row r="252" spans="1:15" ht="19.2" hidden="1" x14ac:dyDescent="0.3">
      <c r="A252" s="160">
        <v>817</v>
      </c>
      <c r="B252" s="161" t="s">
        <v>767</v>
      </c>
      <c r="C252" s="162" t="s">
        <v>303</v>
      </c>
      <c r="D252" s="162" t="s">
        <v>285</v>
      </c>
      <c r="E252" s="162" t="s">
        <v>298</v>
      </c>
      <c r="F252" s="162" t="s">
        <v>298</v>
      </c>
      <c r="G252" s="162" t="s">
        <v>533</v>
      </c>
      <c r="H252" s="161" t="s">
        <v>346</v>
      </c>
      <c r="I252" s="161" t="s">
        <v>499</v>
      </c>
      <c r="J252" s="170" t="s">
        <v>6</v>
      </c>
      <c r="K252" s="167" t="s">
        <v>498</v>
      </c>
      <c r="L252" s="167" t="s">
        <v>498</v>
      </c>
      <c r="M252" s="171" t="s">
        <v>7</v>
      </c>
      <c r="N252" s="167" t="s">
        <v>498</v>
      </c>
      <c r="O252" s="167" t="s">
        <v>498</v>
      </c>
    </row>
    <row r="253" spans="1:15" ht="28.8" hidden="1" x14ac:dyDescent="0.3">
      <c r="A253" s="160">
        <v>1491</v>
      </c>
      <c r="B253" s="161" t="s">
        <v>768</v>
      </c>
      <c r="C253" s="162" t="s">
        <v>303</v>
      </c>
      <c r="D253" s="162" t="s">
        <v>285</v>
      </c>
      <c r="E253" s="162" t="s">
        <v>297</v>
      </c>
      <c r="F253" s="162" t="s">
        <v>297</v>
      </c>
      <c r="G253" s="162" t="s">
        <v>533</v>
      </c>
      <c r="H253" s="161" t="s">
        <v>343</v>
      </c>
      <c r="I253" s="161" t="s">
        <v>569</v>
      </c>
      <c r="J253" s="170" t="s">
        <v>6</v>
      </c>
      <c r="K253" s="164" t="s">
        <v>1</v>
      </c>
      <c r="L253" s="167" t="s">
        <v>498</v>
      </c>
      <c r="M253" s="169" t="s">
        <v>5</v>
      </c>
      <c r="N253" s="165" t="s">
        <v>535</v>
      </c>
      <c r="O253" s="167" t="s">
        <v>498</v>
      </c>
    </row>
    <row r="254" spans="1:15" ht="19.2" hidden="1" x14ac:dyDescent="0.3">
      <c r="A254" s="160">
        <v>827</v>
      </c>
      <c r="B254" s="161" t="s">
        <v>769</v>
      </c>
      <c r="C254" s="162" t="s">
        <v>303</v>
      </c>
      <c r="D254" s="162" t="s">
        <v>285</v>
      </c>
      <c r="E254" s="162" t="s">
        <v>298</v>
      </c>
      <c r="F254" s="162" t="s">
        <v>298</v>
      </c>
      <c r="G254" s="162" t="s">
        <v>533</v>
      </c>
      <c r="H254" s="161" t="s">
        <v>355</v>
      </c>
      <c r="I254" s="161" t="s">
        <v>499</v>
      </c>
      <c r="J254" s="170" t="s">
        <v>6</v>
      </c>
      <c r="K254" s="167" t="s">
        <v>498</v>
      </c>
      <c r="L254" s="167" t="s">
        <v>498</v>
      </c>
      <c r="M254" s="171" t="s">
        <v>7</v>
      </c>
      <c r="N254" s="167" t="s">
        <v>498</v>
      </c>
      <c r="O254" s="167" t="s">
        <v>498</v>
      </c>
    </row>
    <row r="255" spans="1:15" ht="19.2" hidden="1" x14ac:dyDescent="0.3">
      <c r="A255" s="160">
        <v>568</v>
      </c>
      <c r="B255" s="161" t="s">
        <v>770</v>
      </c>
      <c r="C255" s="162" t="s">
        <v>303</v>
      </c>
      <c r="D255" s="162" t="s">
        <v>286</v>
      </c>
      <c r="E255" s="162" t="s">
        <v>290</v>
      </c>
      <c r="F255" s="162" t="s">
        <v>290</v>
      </c>
      <c r="G255" s="162" t="s">
        <v>533</v>
      </c>
      <c r="H255" s="161" t="s">
        <v>305</v>
      </c>
      <c r="I255" s="161" t="s">
        <v>534</v>
      </c>
      <c r="J255" s="171" t="s">
        <v>7</v>
      </c>
      <c r="K255" s="167" t="s">
        <v>498</v>
      </c>
      <c r="L255" s="167" t="s">
        <v>498</v>
      </c>
      <c r="M255" s="171" t="s">
        <v>7</v>
      </c>
      <c r="N255" s="167" t="s">
        <v>498</v>
      </c>
      <c r="O255" s="167" t="s">
        <v>498</v>
      </c>
    </row>
    <row r="256" spans="1:15" ht="19.2" hidden="1" x14ac:dyDescent="0.3">
      <c r="A256" s="160">
        <v>872</v>
      </c>
      <c r="B256" s="161" t="s">
        <v>771</v>
      </c>
      <c r="C256" s="162" t="s">
        <v>303</v>
      </c>
      <c r="D256" s="162" t="s">
        <v>285</v>
      </c>
      <c r="E256" s="162" t="s">
        <v>294</v>
      </c>
      <c r="F256" s="162" t="s">
        <v>294</v>
      </c>
      <c r="G256" s="162" t="s">
        <v>533</v>
      </c>
      <c r="H256" s="161" t="s">
        <v>313</v>
      </c>
      <c r="I256" s="161" t="s">
        <v>534</v>
      </c>
      <c r="J256" s="171" t="s">
        <v>7</v>
      </c>
      <c r="K256" s="167" t="s">
        <v>498</v>
      </c>
      <c r="L256" s="167" t="s">
        <v>498</v>
      </c>
      <c r="M256" s="171" t="s">
        <v>7</v>
      </c>
      <c r="N256" s="167" t="s">
        <v>498</v>
      </c>
      <c r="O256" s="167" t="s">
        <v>498</v>
      </c>
    </row>
    <row r="257" spans="1:15" ht="19.2" hidden="1" x14ac:dyDescent="0.3">
      <c r="A257" s="160">
        <v>843</v>
      </c>
      <c r="B257" s="161" t="s">
        <v>772</v>
      </c>
      <c r="C257" s="162" t="s">
        <v>303</v>
      </c>
      <c r="D257" s="162" t="s">
        <v>285</v>
      </c>
      <c r="E257" s="162" t="s">
        <v>294</v>
      </c>
      <c r="F257" s="162" t="s">
        <v>294</v>
      </c>
      <c r="G257" s="162" t="s">
        <v>533</v>
      </c>
      <c r="H257" s="161" t="s">
        <v>348</v>
      </c>
      <c r="I257" s="161" t="s">
        <v>534</v>
      </c>
      <c r="J257" s="171" t="s">
        <v>7</v>
      </c>
      <c r="K257" s="167" t="s">
        <v>498</v>
      </c>
      <c r="L257" s="167" t="s">
        <v>498</v>
      </c>
      <c r="M257" s="171" t="s">
        <v>7</v>
      </c>
      <c r="N257" s="167" t="s">
        <v>498</v>
      </c>
      <c r="O257" s="167" t="s">
        <v>498</v>
      </c>
    </row>
    <row r="258" spans="1:15" ht="19.2" hidden="1" x14ac:dyDescent="0.3">
      <c r="A258" s="160">
        <v>816</v>
      </c>
      <c r="B258" s="161" t="s">
        <v>773</v>
      </c>
      <c r="C258" s="162" t="s">
        <v>303</v>
      </c>
      <c r="D258" s="162" t="s">
        <v>285</v>
      </c>
      <c r="E258" s="162" t="s">
        <v>298</v>
      </c>
      <c r="F258" s="162" t="s">
        <v>298</v>
      </c>
      <c r="G258" s="162" t="s">
        <v>533</v>
      </c>
      <c r="H258" s="161" t="s">
        <v>355</v>
      </c>
      <c r="I258" s="161" t="s">
        <v>534</v>
      </c>
      <c r="J258" s="171" t="s">
        <v>7</v>
      </c>
      <c r="K258" s="167" t="s">
        <v>498</v>
      </c>
      <c r="L258" s="167" t="s">
        <v>498</v>
      </c>
      <c r="M258" s="171" t="s">
        <v>7</v>
      </c>
      <c r="N258" s="167" t="s">
        <v>498</v>
      </c>
      <c r="O258" s="167" t="s">
        <v>498</v>
      </c>
    </row>
    <row r="259" spans="1:15" ht="19.2" hidden="1" x14ac:dyDescent="0.3">
      <c r="A259" s="160">
        <v>594</v>
      </c>
      <c r="B259" s="161" t="s">
        <v>774</v>
      </c>
      <c r="C259" s="162" t="s">
        <v>303</v>
      </c>
      <c r="D259" s="162" t="s">
        <v>285</v>
      </c>
      <c r="E259" s="162" t="s">
        <v>290</v>
      </c>
      <c r="F259" s="162" t="s">
        <v>290</v>
      </c>
      <c r="G259" s="162" t="s">
        <v>533</v>
      </c>
      <c r="H259" s="161" t="s">
        <v>322</v>
      </c>
      <c r="I259" s="161" t="s">
        <v>534</v>
      </c>
      <c r="J259" s="171" t="s">
        <v>7</v>
      </c>
      <c r="K259" s="167" t="s">
        <v>498</v>
      </c>
      <c r="L259" s="167" t="s">
        <v>498</v>
      </c>
      <c r="M259" s="171" t="s">
        <v>7</v>
      </c>
      <c r="N259" s="167" t="s">
        <v>498</v>
      </c>
      <c r="O259" s="167" t="s">
        <v>498</v>
      </c>
    </row>
    <row r="260" spans="1:15" ht="19.2" hidden="1" x14ac:dyDescent="0.3">
      <c r="A260" s="160">
        <v>820</v>
      </c>
      <c r="B260" s="161" t="s">
        <v>775</v>
      </c>
      <c r="C260" s="162" t="s">
        <v>303</v>
      </c>
      <c r="D260" s="162" t="s">
        <v>285</v>
      </c>
      <c r="E260" s="162" t="s">
        <v>298</v>
      </c>
      <c r="F260" s="162" t="s">
        <v>298</v>
      </c>
      <c r="G260" s="162" t="s">
        <v>533</v>
      </c>
      <c r="H260" s="161" t="s">
        <v>347</v>
      </c>
      <c r="I260" s="161" t="s">
        <v>534</v>
      </c>
      <c r="J260" s="171" t="s">
        <v>7</v>
      </c>
      <c r="K260" s="167" t="s">
        <v>498</v>
      </c>
      <c r="L260" s="167" t="s">
        <v>498</v>
      </c>
      <c r="M260" s="171" t="s">
        <v>7</v>
      </c>
      <c r="N260" s="167" t="s">
        <v>498</v>
      </c>
      <c r="O260" s="167" t="s">
        <v>498</v>
      </c>
    </row>
    <row r="261" spans="1:15" ht="19.2" hidden="1" x14ac:dyDescent="0.3">
      <c r="A261" s="160">
        <v>631</v>
      </c>
      <c r="B261" s="161" t="s">
        <v>776</v>
      </c>
      <c r="C261" s="162" t="s">
        <v>303</v>
      </c>
      <c r="D261" s="162" t="s">
        <v>285</v>
      </c>
      <c r="E261" s="162" t="s">
        <v>296</v>
      </c>
      <c r="F261" s="162" t="s">
        <v>296</v>
      </c>
      <c r="G261" s="162" t="s">
        <v>533</v>
      </c>
      <c r="H261" s="161" t="s">
        <v>326</v>
      </c>
      <c r="I261" s="161" t="s">
        <v>534</v>
      </c>
      <c r="J261" s="171" t="s">
        <v>7</v>
      </c>
      <c r="K261" s="167" t="s">
        <v>498</v>
      </c>
      <c r="L261" s="167" t="s">
        <v>498</v>
      </c>
      <c r="M261" s="171" t="s">
        <v>7</v>
      </c>
      <c r="N261" s="167" t="s">
        <v>498</v>
      </c>
      <c r="O261" s="167" t="s">
        <v>498</v>
      </c>
    </row>
    <row r="262" spans="1:15" ht="19.2" hidden="1" x14ac:dyDescent="0.3">
      <c r="A262" s="160">
        <v>821</v>
      </c>
      <c r="B262" s="161" t="s">
        <v>272</v>
      </c>
      <c r="C262" s="162" t="s">
        <v>303</v>
      </c>
      <c r="D262" s="162" t="s">
        <v>285</v>
      </c>
      <c r="E262" s="162" t="s">
        <v>291</v>
      </c>
      <c r="F262" s="162" t="s">
        <v>291</v>
      </c>
      <c r="G262" s="162" t="s">
        <v>533</v>
      </c>
      <c r="H262" s="161" t="s">
        <v>329</v>
      </c>
      <c r="I262" s="161" t="s">
        <v>534</v>
      </c>
      <c r="J262" s="171" t="s">
        <v>7</v>
      </c>
      <c r="K262" s="167" t="s">
        <v>498</v>
      </c>
      <c r="L262" s="167" t="s">
        <v>498</v>
      </c>
      <c r="M262" s="171" t="s">
        <v>7</v>
      </c>
      <c r="N262" s="168" t="s">
        <v>362</v>
      </c>
      <c r="O262" s="167" t="s">
        <v>498</v>
      </c>
    </row>
    <row r="263" spans="1:15" hidden="1" x14ac:dyDescent="0.3">
      <c r="A263" s="160">
        <v>627</v>
      </c>
      <c r="B263" s="161" t="s">
        <v>777</v>
      </c>
      <c r="C263" s="162" t="s">
        <v>303</v>
      </c>
      <c r="D263" s="162" t="s">
        <v>285</v>
      </c>
      <c r="E263" s="162" t="s">
        <v>296</v>
      </c>
      <c r="F263" s="162" t="s">
        <v>296</v>
      </c>
      <c r="G263" s="162" t="s">
        <v>533</v>
      </c>
      <c r="H263" s="161" t="s">
        <v>328</v>
      </c>
      <c r="I263" s="161" t="s">
        <v>569</v>
      </c>
      <c r="J263" s="171" t="s">
        <v>7</v>
      </c>
      <c r="K263" s="167" t="s">
        <v>498</v>
      </c>
      <c r="L263" s="167" t="s">
        <v>498</v>
      </c>
      <c r="M263" s="169" t="s">
        <v>5</v>
      </c>
      <c r="N263" s="167" t="s">
        <v>498</v>
      </c>
      <c r="O263" s="167" t="s">
        <v>498</v>
      </c>
    </row>
    <row r="264" spans="1:15" ht="28.8" hidden="1" x14ac:dyDescent="0.3">
      <c r="A264" s="160">
        <v>637</v>
      </c>
      <c r="B264" s="161" t="s">
        <v>778</v>
      </c>
      <c r="C264" s="162" t="s">
        <v>303</v>
      </c>
      <c r="D264" s="162" t="s">
        <v>285</v>
      </c>
      <c r="E264" s="162" t="s">
        <v>296</v>
      </c>
      <c r="F264" s="162" t="s">
        <v>296</v>
      </c>
      <c r="G264" s="162" t="s">
        <v>533</v>
      </c>
      <c r="H264" s="161" t="s">
        <v>327</v>
      </c>
      <c r="I264" s="161" t="s">
        <v>534</v>
      </c>
      <c r="J264" s="171" t="s">
        <v>7</v>
      </c>
      <c r="K264" s="167" t="s">
        <v>498</v>
      </c>
      <c r="L264" s="167" t="s">
        <v>498</v>
      </c>
      <c r="M264" s="171" t="s">
        <v>7</v>
      </c>
      <c r="N264" s="167" t="s">
        <v>498</v>
      </c>
      <c r="O264" s="167" t="s">
        <v>498</v>
      </c>
    </row>
    <row r="265" spans="1:15" ht="19.2" hidden="1" x14ac:dyDescent="0.3">
      <c r="A265" s="160">
        <v>829</v>
      </c>
      <c r="B265" s="161" t="s">
        <v>779</v>
      </c>
      <c r="C265" s="162" t="s">
        <v>303</v>
      </c>
      <c r="D265" s="162" t="s">
        <v>285</v>
      </c>
      <c r="E265" s="162" t="s">
        <v>298</v>
      </c>
      <c r="F265" s="162" t="s">
        <v>298</v>
      </c>
      <c r="G265" s="162" t="s">
        <v>533</v>
      </c>
      <c r="H265" s="161" t="s">
        <v>356</v>
      </c>
      <c r="I265" s="161" t="s">
        <v>534</v>
      </c>
      <c r="J265" s="171" t="s">
        <v>7</v>
      </c>
      <c r="K265" s="167" t="s">
        <v>498</v>
      </c>
      <c r="L265" s="167" t="s">
        <v>498</v>
      </c>
      <c r="M265" s="171" t="s">
        <v>7</v>
      </c>
      <c r="N265" s="167" t="s">
        <v>498</v>
      </c>
      <c r="O265" s="167" t="s">
        <v>498</v>
      </c>
    </row>
    <row r="266" spans="1:15" ht="19.2" hidden="1" x14ac:dyDescent="0.3">
      <c r="A266" s="160">
        <v>616</v>
      </c>
      <c r="B266" s="161" t="s">
        <v>780</v>
      </c>
      <c r="C266" s="162" t="s">
        <v>303</v>
      </c>
      <c r="D266" s="162" t="s">
        <v>285</v>
      </c>
      <c r="E266" s="162" t="s">
        <v>290</v>
      </c>
      <c r="F266" s="162" t="s">
        <v>290</v>
      </c>
      <c r="G266" s="162" t="s">
        <v>533</v>
      </c>
      <c r="H266" s="161" t="s">
        <v>322</v>
      </c>
      <c r="I266" s="161" t="s">
        <v>534</v>
      </c>
      <c r="J266" s="171" t="s">
        <v>7</v>
      </c>
      <c r="K266" s="167" t="s">
        <v>498</v>
      </c>
      <c r="L266" s="167" t="s">
        <v>498</v>
      </c>
      <c r="M266" s="171" t="s">
        <v>7</v>
      </c>
      <c r="N266" s="167" t="s">
        <v>498</v>
      </c>
      <c r="O266" s="167" t="s">
        <v>498</v>
      </c>
    </row>
    <row r="267" spans="1:15" ht="28.8" hidden="1" x14ac:dyDescent="0.3">
      <c r="A267" s="160">
        <v>645</v>
      </c>
      <c r="B267" s="161" t="s">
        <v>280</v>
      </c>
      <c r="C267" s="162" t="s">
        <v>288</v>
      </c>
      <c r="D267" s="162" t="s">
        <v>288</v>
      </c>
      <c r="E267" s="162" t="s">
        <v>296</v>
      </c>
      <c r="F267" s="162" t="s">
        <v>296</v>
      </c>
      <c r="G267" s="162" t="s">
        <v>533</v>
      </c>
      <c r="H267" s="161" t="s">
        <v>327</v>
      </c>
      <c r="I267" s="161" t="s">
        <v>534</v>
      </c>
      <c r="J267" s="171" t="s">
        <v>7</v>
      </c>
      <c r="K267" s="167" t="s">
        <v>498</v>
      </c>
      <c r="L267" s="167" t="s">
        <v>498</v>
      </c>
      <c r="M267" s="171" t="s">
        <v>7</v>
      </c>
      <c r="N267" s="167" t="s">
        <v>498</v>
      </c>
      <c r="O267" s="167" t="s">
        <v>498</v>
      </c>
    </row>
    <row r="268" spans="1:15" ht="38.4" hidden="1" x14ac:dyDescent="0.3">
      <c r="A268" s="160">
        <v>636</v>
      </c>
      <c r="B268" s="161" t="s">
        <v>781</v>
      </c>
      <c r="C268" s="162" t="s">
        <v>303</v>
      </c>
      <c r="D268" s="162" t="s">
        <v>285</v>
      </c>
      <c r="E268" s="162" t="s">
        <v>296</v>
      </c>
      <c r="F268" s="162" t="s">
        <v>296</v>
      </c>
      <c r="G268" s="162" t="s">
        <v>533</v>
      </c>
      <c r="H268" s="161" t="s">
        <v>327</v>
      </c>
      <c r="I268" s="161" t="s">
        <v>1</v>
      </c>
      <c r="J268" s="172" t="s">
        <v>8</v>
      </c>
      <c r="K268" s="167" t="s">
        <v>498</v>
      </c>
      <c r="L268" s="167" t="s">
        <v>498</v>
      </c>
      <c r="M268" s="169" t="s">
        <v>5</v>
      </c>
      <c r="N268" s="167" t="s">
        <v>498</v>
      </c>
      <c r="O268" s="167" t="s">
        <v>498</v>
      </c>
    </row>
    <row r="269" spans="1:15" ht="38.4" hidden="1" x14ac:dyDescent="0.3">
      <c r="A269" s="160">
        <v>810</v>
      </c>
      <c r="B269" s="161" t="s">
        <v>782</v>
      </c>
      <c r="C269" s="162" t="s">
        <v>303</v>
      </c>
      <c r="D269" s="162" t="s">
        <v>285</v>
      </c>
      <c r="E269" s="162" t="s">
        <v>298</v>
      </c>
      <c r="F269" s="162" t="s">
        <v>298</v>
      </c>
      <c r="G269" s="162" t="s">
        <v>533</v>
      </c>
      <c r="H269" s="161" t="s">
        <v>356</v>
      </c>
      <c r="I269" s="161" t="s">
        <v>1</v>
      </c>
      <c r="J269" s="172" t="s">
        <v>8</v>
      </c>
      <c r="K269" s="164" t="s">
        <v>1</v>
      </c>
      <c r="L269" s="164" t="s">
        <v>1</v>
      </c>
      <c r="M269" s="172" t="s">
        <v>8</v>
      </c>
      <c r="N269" s="162" t="s">
        <v>1</v>
      </c>
      <c r="O269" s="162" t="s">
        <v>1</v>
      </c>
    </row>
    <row r="270" spans="1:15" ht="38.4" hidden="1" x14ac:dyDescent="0.3">
      <c r="A270" s="160">
        <v>869</v>
      </c>
      <c r="B270" s="161" t="s">
        <v>783</v>
      </c>
      <c r="C270" s="162" t="s">
        <v>303</v>
      </c>
      <c r="D270" s="162" t="s">
        <v>285</v>
      </c>
      <c r="E270" s="162" t="s">
        <v>294</v>
      </c>
      <c r="F270" s="162" t="s">
        <v>294</v>
      </c>
      <c r="G270" s="162" t="s">
        <v>533</v>
      </c>
      <c r="H270" s="161" t="s">
        <v>313</v>
      </c>
      <c r="I270" s="161" t="s">
        <v>1</v>
      </c>
      <c r="J270" s="172" t="s">
        <v>8</v>
      </c>
      <c r="K270" s="167" t="s">
        <v>498</v>
      </c>
      <c r="L270" s="167" t="s">
        <v>498</v>
      </c>
      <c r="M270" s="169" t="s">
        <v>5</v>
      </c>
      <c r="N270" s="167" t="s">
        <v>498</v>
      </c>
      <c r="O270" s="167" t="s">
        <v>498</v>
      </c>
    </row>
    <row r="271" spans="1:15" ht="38.4" hidden="1" x14ac:dyDescent="0.3">
      <c r="A271" s="160">
        <v>891</v>
      </c>
      <c r="B271" s="161" t="s">
        <v>784</v>
      </c>
      <c r="C271" s="162" t="s">
        <v>303</v>
      </c>
      <c r="D271" s="162" t="s">
        <v>285</v>
      </c>
      <c r="E271" s="162" t="s">
        <v>295</v>
      </c>
      <c r="F271" s="162" t="s">
        <v>295</v>
      </c>
      <c r="G271" s="162" t="s">
        <v>533</v>
      </c>
      <c r="H271" s="161" t="s">
        <v>317</v>
      </c>
      <c r="I271" s="161" t="s">
        <v>1</v>
      </c>
      <c r="J271" s="172" t="s">
        <v>8</v>
      </c>
      <c r="K271" s="167" t="s">
        <v>498</v>
      </c>
      <c r="L271" s="167" t="s">
        <v>498</v>
      </c>
      <c r="M271" s="171" t="s">
        <v>7</v>
      </c>
      <c r="N271" s="167" t="s">
        <v>498</v>
      </c>
      <c r="O271" s="167" t="s">
        <v>498</v>
      </c>
    </row>
    <row r="272" spans="1:15" ht="38.4" hidden="1" x14ac:dyDescent="0.3">
      <c r="A272" s="160">
        <v>852</v>
      </c>
      <c r="B272" s="161" t="s">
        <v>785</v>
      </c>
      <c r="C272" s="162" t="s">
        <v>303</v>
      </c>
      <c r="D272" s="162" t="s">
        <v>285</v>
      </c>
      <c r="E272" s="162" t="s">
        <v>294</v>
      </c>
      <c r="F272" s="162" t="s">
        <v>294</v>
      </c>
      <c r="G272" s="162" t="s">
        <v>533</v>
      </c>
      <c r="H272" s="161" t="s">
        <v>349</v>
      </c>
      <c r="I272" s="161" t="s">
        <v>1</v>
      </c>
      <c r="J272" s="172" t="s">
        <v>8</v>
      </c>
      <c r="K272" s="164" t="s">
        <v>1</v>
      </c>
      <c r="L272" s="164" t="s">
        <v>1</v>
      </c>
      <c r="M272" s="166" t="s">
        <v>4</v>
      </c>
      <c r="N272" s="164" t="s">
        <v>1</v>
      </c>
      <c r="O272" s="167" t="s">
        <v>498</v>
      </c>
    </row>
    <row r="273" spans="1:15" ht="38.4" hidden="1" x14ac:dyDescent="0.3">
      <c r="A273" s="160">
        <v>641</v>
      </c>
      <c r="B273" s="161" t="s">
        <v>786</v>
      </c>
      <c r="C273" s="162" t="s">
        <v>303</v>
      </c>
      <c r="D273" s="162" t="s">
        <v>285</v>
      </c>
      <c r="E273" s="162" t="s">
        <v>296</v>
      </c>
      <c r="F273" s="162" t="s">
        <v>296</v>
      </c>
      <c r="G273" s="162" t="s">
        <v>533</v>
      </c>
      <c r="H273" s="161" t="s">
        <v>353</v>
      </c>
      <c r="I273" s="161" t="s">
        <v>1</v>
      </c>
      <c r="J273" s="172" t="s">
        <v>8</v>
      </c>
      <c r="K273" s="164" t="s">
        <v>1</v>
      </c>
      <c r="L273" s="164" t="s">
        <v>1</v>
      </c>
      <c r="M273" s="169" t="s">
        <v>5</v>
      </c>
      <c r="N273" s="167" t="s">
        <v>498</v>
      </c>
      <c r="O273" s="167" t="s">
        <v>498</v>
      </c>
    </row>
    <row r="274" spans="1:15" ht="38.4" hidden="1" x14ac:dyDescent="0.3">
      <c r="A274" s="160">
        <v>644</v>
      </c>
      <c r="B274" s="161" t="s">
        <v>787</v>
      </c>
      <c r="C274" s="162" t="s">
        <v>303</v>
      </c>
      <c r="D274" s="162" t="s">
        <v>285</v>
      </c>
      <c r="E274" s="162" t="s">
        <v>296</v>
      </c>
      <c r="F274" s="162" t="s">
        <v>296</v>
      </c>
      <c r="G274" s="162" t="s">
        <v>533</v>
      </c>
      <c r="H274" s="161" t="s">
        <v>327</v>
      </c>
      <c r="I274" s="161" t="s">
        <v>1</v>
      </c>
      <c r="J274" s="172" t="s">
        <v>8</v>
      </c>
      <c r="K274" s="167" t="s">
        <v>498</v>
      </c>
      <c r="L274" s="167" t="s">
        <v>498</v>
      </c>
      <c r="M274" s="172" t="s">
        <v>8</v>
      </c>
      <c r="N274" s="162" t="s">
        <v>498</v>
      </c>
      <c r="O274" s="162" t="s">
        <v>498</v>
      </c>
    </row>
    <row r="275" spans="1:15" ht="38.4" hidden="1" x14ac:dyDescent="0.3">
      <c r="A275" s="160">
        <v>819</v>
      </c>
      <c r="B275" s="161" t="s">
        <v>788</v>
      </c>
      <c r="C275" s="162" t="s">
        <v>303</v>
      </c>
      <c r="D275" s="162" t="s">
        <v>285</v>
      </c>
      <c r="E275" s="162" t="s">
        <v>298</v>
      </c>
      <c r="F275" s="162" t="s">
        <v>298</v>
      </c>
      <c r="G275" s="162" t="s">
        <v>533</v>
      </c>
      <c r="H275" s="161" t="s">
        <v>355</v>
      </c>
      <c r="I275" s="161" t="s">
        <v>1</v>
      </c>
      <c r="J275" s="172" t="s">
        <v>8</v>
      </c>
      <c r="K275" s="167" t="s">
        <v>498</v>
      </c>
      <c r="L275" s="167" t="s">
        <v>498</v>
      </c>
      <c r="M275" s="171" t="s">
        <v>7</v>
      </c>
      <c r="N275" s="167" t="s">
        <v>498</v>
      </c>
      <c r="O275" s="167" t="s">
        <v>498</v>
      </c>
    </row>
    <row r="276" spans="1:15" ht="38.4" x14ac:dyDescent="0.3">
      <c r="A276" s="160">
        <v>639</v>
      </c>
      <c r="B276" s="161" t="s">
        <v>789</v>
      </c>
      <c r="C276" s="162" t="s">
        <v>303</v>
      </c>
      <c r="D276" s="162" t="s">
        <v>285</v>
      </c>
      <c r="E276" s="162" t="s">
        <v>296</v>
      </c>
      <c r="F276" s="162" t="s">
        <v>296</v>
      </c>
      <c r="G276" s="162" t="s">
        <v>533</v>
      </c>
      <c r="H276" s="161" t="s">
        <v>353</v>
      </c>
      <c r="I276" s="161" t="s">
        <v>1</v>
      </c>
      <c r="J276" s="172" t="s">
        <v>8</v>
      </c>
      <c r="K276" s="168" t="s">
        <v>362</v>
      </c>
      <c r="L276" s="167" t="s">
        <v>498</v>
      </c>
      <c r="M276" s="166" t="s">
        <v>4</v>
      </c>
      <c r="N276" s="165" t="s">
        <v>535</v>
      </c>
      <c r="O276" s="167" t="s">
        <v>498</v>
      </c>
    </row>
    <row r="277" spans="1:15" ht="38.4" hidden="1" x14ac:dyDescent="0.3">
      <c r="A277" s="160">
        <v>838</v>
      </c>
      <c r="B277" s="161" t="s">
        <v>790</v>
      </c>
      <c r="C277" s="162" t="s">
        <v>303</v>
      </c>
      <c r="D277" s="162" t="s">
        <v>285</v>
      </c>
      <c r="E277" s="162" t="s">
        <v>294</v>
      </c>
      <c r="F277" s="162" t="s">
        <v>294</v>
      </c>
      <c r="G277" s="162" t="s">
        <v>533</v>
      </c>
      <c r="H277" s="161" t="s">
        <v>314</v>
      </c>
      <c r="I277" s="161" t="s">
        <v>1</v>
      </c>
      <c r="J277" s="172" t="s">
        <v>8</v>
      </c>
      <c r="K277" s="167" t="s">
        <v>498</v>
      </c>
      <c r="L277" s="167" t="s">
        <v>498</v>
      </c>
      <c r="M277" s="169" t="s">
        <v>5</v>
      </c>
      <c r="N277" s="167" t="s">
        <v>498</v>
      </c>
      <c r="O277" s="167" t="s">
        <v>498</v>
      </c>
    </row>
  </sheetData>
  <autoFilter ref="A3:O277" xr:uid="{C3104EB7-8F77-4F0B-9E74-9E332B2D38F2}">
    <filterColumn colId="10">
      <filters>
        <filter val="N"/>
      </filters>
    </filterColumn>
  </autoFilter>
  <mergeCells count="2">
    <mergeCell ref="J1:L1"/>
    <mergeCell ref="M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Annexure - 2</vt:lpstr>
      <vt:lpstr>Annexure 2 - Legend </vt:lpstr>
      <vt:lpstr>Reworked</vt:lpstr>
      <vt:lpstr>ASMIS report 251</vt:lpstr>
      <vt:lpstr>Report 238</vt:lpstr>
      <vt:lpstr>Report 240</vt:lpstr>
      <vt:lpstr>PROVINCES - IDs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Nathaniel Teffo</dc:creator>
  <cp:lastModifiedBy>Robyn Grimsley</cp:lastModifiedBy>
  <dcterms:created xsi:type="dcterms:W3CDTF">2024-07-01T11:27:17Z</dcterms:created>
  <dcterms:modified xsi:type="dcterms:W3CDTF">2024-07-05T09:15:51Z</dcterms:modified>
</cp:coreProperties>
</file>